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keenin.vye/WGU/C470/"/>
    </mc:Choice>
  </mc:AlternateContent>
  <bookViews>
    <workbookView xWindow="0" yWindow="460" windowWidth="33600" windowHeight="20460" tabRatio="500" activeTab="7"/>
  </bookViews>
  <sheets>
    <sheet name="B. Events per Day" sheetId="7" r:id="rId1"/>
    <sheet name="B. Events per Incident Type" sheetId="8" r:id="rId2"/>
    <sheet name="B. Events per Sector" sheetId="9" r:id="rId3"/>
    <sheet name="A. Clean Data" sheetId="2" r:id="rId4"/>
    <sheet name="Raw Data" sheetId="11" r:id="rId5"/>
    <sheet name="Regression" sheetId="1" r:id="rId6"/>
    <sheet name="F. Monte Carlo" sheetId="19" r:id="rId7"/>
    <sheet name="D. Cleaned Regression" sheetId="23" r:id="rId8"/>
    <sheet name="Sheet2" sheetId="25" r:id="rId9"/>
  </sheets>
  <definedNames>
    <definedName name="_xlnm._FilterDatabase" localSheetId="3" hidden="1">'A. Clean Data'!$A$1:$P$1046</definedName>
    <definedName name="_xlnm.Extract" localSheetId="3">'A. Clean Data'!$Y$1</definedName>
  </definedNames>
  <calcPr calcId="150000" concurrentCalc="0"/>
  <pivotCaches>
    <pivotCache cacheId="0" r:id="rId10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3" l="1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2" i="23"/>
  <c r="B22" i="23"/>
  <c r="B21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F2" i="23"/>
  <c r="E2" i="23"/>
  <c r="E30" i="19"/>
  <c r="E29" i="19"/>
  <c r="E28" i="19"/>
  <c r="E26" i="19"/>
  <c r="E25" i="19"/>
  <c r="E24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E23" i="19"/>
  <c r="E27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E941" i="19"/>
  <c r="E942" i="19"/>
  <c r="E943" i="19"/>
  <c r="E944" i="19"/>
  <c r="E945" i="19"/>
  <c r="E946" i="19"/>
  <c r="E947" i="19"/>
  <c r="E948" i="19"/>
  <c r="E949" i="19"/>
  <c r="E950" i="19"/>
  <c r="E951" i="19"/>
  <c r="E952" i="19"/>
  <c r="E953" i="19"/>
  <c r="E954" i="19"/>
  <c r="E955" i="19"/>
  <c r="E956" i="19"/>
  <c r="E957" i="19"/>
  <c r="E958" i="19"/>
  <c r="E959" i="19"/>
  <c r="E960" i="19"/>
  <c r="E961" i="19"/>
  <c r="E962" i="19"/>
  <c r="E963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E990" i="19"/>
  <c r="E991" i="19"/>
  <c r="E992" i="19"/>
  <c r="E993" i="19"/>
  <c r="E994" i="19"/>
  <c r="E995" i="19"/>
  <c r="E996" i="19"/>
  <c r="E997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E1010" i="19"/>
  <c r="E1011" i="19"/>
  <c r="E1012" i="19"/>
  <c r="E1013" i="19"/>
  <c r="E1014" i="19"/>
  <c r="E1015" i="19"/>
  <c r="E1016" i="19"/>
  <c r="E1017" i="19"/>
  <c r="E1018" i="19"/>
  <c r="E1019" i="19"/>
  <c r="E1020" i="19"/>
  <c r="E1021" i="19"/>
  <c r="E1022" i="19"/>
  <c r="E1023" i="19"/>
  <c r="E1024" i="19"/>
  <c r="E1025" i="19"/>
  <c r="E1026" i="19"/>
  <c r="E1027" i="19"/>
  <c r="E1028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E1042" i="19"/>
  <c r="E1043" i="19"/>
  <c r="E1044" i="19"/>
  <c r="E1045" i="19"/>
  <c r="E1046" i="19"/>
  <c r="E1047" i="19"/>
  <c r="E1048" i="19"/>
  <c r="E1049" i="19"/>
  <c r="E1050" i="19"/>
  <c r="E1051" i="19"/>
  <c r="E1052" i="19"/>
  <c r="E1053" i="19"/>
  <c r="E1054" i="19"/>
  <c r="E1055" i="19"/>
  <c r="E1056" i="19"/>
  <c r="E1057" i="19"/>
  <c r="E1058" i="19"/>
  <c r="E1059" i="19"/>
  <c r="E1060" i="19"/>
  <c r="E1061" i="19"/>
  <c r="E1062" i="19"/>
  <c r="E1063" i="19"/>
  <c r="E1064" i="19"/>
  <c r="E1065" i="19"/>
  <c r="E1066" i="19"/>
  <c r="E1067" i="19"/>
  <c r="E1068" i="19"/>
  <c r="E1069" i="19"/>
  <c r="E1070" i="19"/>
  <c r="E1071" i="19"/>
  <c r="E1072" i="19"/>
  <c r="E1073" i="19"/>
  <c r="E1074" i="19"/>
  <c r="E1075" i="19"/>
  <c r="E1076" i="19"/>
  <c r="E1077" i="19"/>
  <c r="E1078" i="19"/>
  <c r="E1079" i="19"/>
  <c r="E1080" i="19"/>
  <c r="E1081" i="19"/>
  <c r="E1082" i="19"/>
  <c r="E1083" i="19"/>
  <c r="E1084" i="19"/>
  <c r="E1085" i="19"/>
  <c r="E1086" i="19"/>
  <c r="E1087" i="19"/>
  <c r="E1088" i="19"/>
  <c r="E1089" i="19"/>
  <c r="E1090" i="19"/>
  <c r="E1091" i="19"/>
  <c r="E1092" i="19"/>
  <c r="E1093" i="19"/>
  <c r="E1094" i="19"/>
  <c r="E1095" i="19"/>
  <c r="E1096" i="19"/>
  <c r="E1097" i="19"/>
  <c r="E1098" i="19"/>
  <c r="E1099" i="19"/>
  <c r="E1100" i="19"/>
  <c r="E1101" i="19"/>
  <c r="E1102" i="19"/>
  <c r="E1103" i="19"/>
  <c r="E1104" i="19"/>
  <c r="E1105" i="19"/>
  <c r="E1106" i="19"/>
  <c r="E1107" i="19"/>
  <c r="E1108" i="19"/>
  <c r="E1109" i="19"/>
  <c r="E1110" i="19"/>
  <c r="E1111" i="19"/>
  <c r="E1112" i="19"/>
  <c r="E1113" i="19"/>
  <c r="E1114" i="19"/>
  <c r="E1115" i="19"/>
  <c r="E1116" i="19"/>
  <c r="E1117" i="19"/>
  <c r="E1118" i="19"/>
  <c r="E1119" i="19"/>
  <c r="E1120" i="19"/>
  <c r="E1121" i="19"/>
  <c r="E1122" i="19"/>
  <c r="E1123" i="19"/>
  <c r="E1124" i="19"/>
  <c r="E1125" i="19"/>
  <c r="E1126" i="19"/>
  <c r="E1127" i="19"/>
  <c r="E1128" i="19"/>
  <c r="E1129" i="19"/>
  <c r="E1130" i="19"/>
  <c r="E1131" i="19"/>
  <c r="E1132" i="19"/>
  <c r="E1133" i="19"/>
  <c r="E1134" i="19"/>
  <c r="E1135" i="19"/>
  <c r="E1136" i="19"/>
  <c r="E1137" i="19"/>
  <c r="E1138" i="19"/>
  <c r="E1139" i="19"/>
  <c r="E1140" i="19"/>
  <c r="E1141" i="19"/>
  <c r="E1142" i="19"/>
  <c r="E1143" i="19"/>
  <c r="E1144" i="19"/>
  <c r="E1145" i="19"/>
  <c r="E1146" i="19"/>
  <c r="E1147" i="19"/>
  <c r="E1148" i="19"/>
  <c r="E1149" i="19"/>
  <c r="E1150" i="19"/>
  <c r="E1151" i="19"/>
  <c r="E1152" i="19"/>
  <c r="E1153" i="19"/>
  <c r="E1154" i="19"/>
  <c r="E1155" i="19"/>
  <c r="E1156" i="19"/>
  <c r="E1157" i="19"/>
  <c r="E1158" i="19"/>
  <c r="E1159" i="19"/>
  <c r="E1160" i="19"/>
  <c r="E1161" i="19"/>
  <c r="E1162" i="19"/>
  <c r="E1163" i="19"/>
  <c r="E1164" i="19"/>
  <c r="E1165" i="19"/>
  <c r="E1166" i="19"/>
  <c r="E1167" i="19"/>
  <c r="E1168" i="19"/>
  <c r="E1169" i="19"/>
  <c r="E1170" i="19"/>
  <c r="E1171" i="19"/>
  <c r="E1172" i="19"/>
  <c r="E1173" i="19"/>
  <c r="E1174" i="19"/>
  <c r="E1175" i="19"/>
  <c r="E1176" i="19"/>
  <c r="E1177" i="19"/>
  <c r="E1178" i="19"/>
  <c r="E1179" i="19"/>
  <c r="E1180" i="19"/>
  <c r="E1181" i="19"/>
  <c r="E1182" i="19"/>
  <c r="E1183" i="19"/>
  <c r="E1184" i="19"/>
  <c r="E1185" i="19"/>
  <c r="E1186" i="19"/>
  <c r="E1187" i="19"/>
  <c r="E1188" i="19"/>
  <c r="E1189" i="19"/>
  <c r="E1190" i="19"/>
  <c r="E1191" i="19"/>
  <c r="E1192" i="19"/>
  <c r="E1193" i="19"/>
  <c r="E1194" i="19"/>
  <c r="E1195" i="19"/>
  <c r="E1196" i="19"/>
  <c r="E1197" i="19"/>
  <c r="E1198" i="19"/>
  <c r="E1199" i="19"/>
  <c r="E1200" i="19"/>
  <c r="E1201" i="19"/>
  <c r="E1202" i="19"/>
  <c r="E1203" i="19"/>
  <c r="E1204" i="19"/>
  <c r="E1205" i="19"/>
  <c r="E1206" i="19"/>
  <c r="E1207" i="19"/>
  <c r="E1208" i="19"/>
  <c r="E1209" i="19"/>
  <c r="E1210" i="19"/>
  <c r="E1211" i="19"/>
  <c r="E1212" i="19"/>
  <c r="E1213" i="19"/>
  <c r="E1214" i="19"/>
  <c r="E1215" i="19"/>
  <c r="E1216" i="19"/>
  <c r="E1217" i="19"/>
  <c r="E1218" i="19"/>
  <c r="E1219" i="19"/>
  <c r="E1220" i="19"/>
  <c r="E1221" i="19"/>
  <c r="E1222" i="19"/>
  <c r="E1223" i="19"/>
  <c r="E1224" i="19"/>
  <c r="E1225" i="19"/>
  <c r="E1226" i="19"/>
  <c r="E1227" i="19"/>
  <c r="E1228" i="19"/>
  <c r="E1229" i="19"/>
  <c r="E1230" i="19"/>
  <c r="E1231" i="19"/>
  <c r="E1232" i="19"/>
  <c r="E1233" i="19"/>
  <c r="E1234" i="19"/>
  <c r="E1235" i="19"/>
  <c r="E1236" i="19"/>
  <c r="E1237" i="19"/>
  <c r="E1238" i="19"/>
  <c r="E1239" i="19"/>
  <c r="E1240" i="19"/>
  <c r="E1241" i="19"/>
  <c r="E1242" i="19"/>
  <c r="E1243" i="19"/>
  <c r="E1244" i="19"/>
  <c r="E1245" i="19"/>
  <c r="E1246" i="19"/>
  <c r="E1247" i="19"/>
  <c r="E1248" i="19"/>
  <c r="E1249" i="19"/>
  <c r="E1250" i="19"/>
  <c r="E1251" i="19"/>
  <c r="E1252" i="19"/>
  <c r="E1253" i="19"/>
  <c r="E1254" i="19"/>
  <c r="E1255" i="19"/>
  <c r="E1256" i="19"/>
  <c r="E1257" i="19"/>
  <c r="E1258" i="19"/>
  <c r="E1259" i="19"/>
  <c r="E1260" i="19"/>
  <c r="E1261" i="19"/>
  <c r="E1262" i="19"/>
  <c r="E1263" i="19"/>
  <c r="E1264" i="19"/>
  <c r="E1265" i="19"/>
  <c r="E1266" i="19"/>
  <c r="E1267" i="19"/>
  <c r="E1268" i="19"/>
  <c r="E1269" i="19"/>
  <c r="E1270" i="19"/>
  <c r="E1271" i="19"/>
  <c r="E1272" i="19"/>
  <c r="E1273" i="19"/>
  <c r="E1274" i="19"/>
  <c r="E1275" i="19"/>
  <c r="E1276" i="19"/>
  <c r="E1277" i="19"/>
  <c r="E1278" i="19"/>
  <c r="E1279" i="19"/>
  <c r="E1280" i="19"/>
  <c r="E1281" i="19"/>
  <c r="E1282" i="19"/>
  <c r="E1283" i="19"/>
  <c r="E1284" i="19"/>
  <c r="E1285" i="19"/>
  <c r="E1286" i="19"/>
  <c r="E1287" i="19"/>
  <c r="E1288" i="19"/>
  <c r="E1289" i="19"/>
  <c r="E1290" i="19"/>
  <c r="E1291" i="19"/>
  <c r="E1292" i="19"/>
  <c r="E1293" i="19"/>
  <c r="E1294" i="19"/>
  <c r="E1295" i="19"/>
  <c r="E1296" i="19"/>
  <c r="E1297" i="19"/>
  <c r="E1298" i="19"/>
  <c r="E1299" i="19"/>
  <c r="E1300" i="19"/>
  <c r="E1301" i="19"/>
  <c r="E1302" i="19"/>
  <c r="E1303" i="19"/>
  <c r="E1304" i="19"/>
  <c r="E1305" i="19"/>
  <c r="E1306" i="19"/>
  <c r="E1307" i="19"/>
  <c r="E1308" i="19"/>
  <c r="E1309" i="19"/>
  <c r="E1310" i="19"/>
  <c r="E1311" i="19"/>
  <c r="E1312" i="19"/>
  <c r="E1313" i="19"/>
  <c r="E1314" i="19"/>
  <c r="E1315" i="19"/>
  <c r="E1316" i="19"/>
  <c r="E1317" i="19"/>
  <c r="E1318" i="19"/>
  <c r="E1319" i="19"/>
  <c r="E1320" i="19"/>
  <c r="E1321" i="19"/>
  <c r="E1322" i="19"/>
  <c r="E1323" i="19"/>
  <c r="E1324" i="19"/>
  <c r="E1325" i="19"/>
  <c r="E1326" i="19"/>
  <c r="E1327" i="19"/>
  <c r="E1328" i="19"/>
  <c r="E1329" i="19"/>
  <c r="E1330" i="19"/>
  <c r="E1331" i="19"/>
  <c r="E1332" i="19"/>
  <c r="E1333" i="19"/>
  <c r="E1334" i="19"/>
  <c r="E1335" i="19"/>
  <c r="E1336" i="19"/>
  <c r="E1337" i="19"/>
  <c r="E1338" i="19"/>
  <c r="E1339" i="19"/>
  <c r="E1340" i="19"/>
  <c r="E1341" i="19"/>
  <c r="E1342" i="19"/>
  <c r="E1343" i="19"/>
  <c r="E1344" i="19"/>
  <c r="E1345" i="19"/>
  <c r="E1346" i="19"/>
  <c r="E1347" i="19"/>
  <c r="E1348" i="19"/>
  <c r="E1349" i="19"/>
  <c r="E1350" i="19"/>
  <c r="E1351" i="19"/>
  <c r="E1352" i="19"/>
  <c r="E1353" i="19"/>
  <c r="E1354" i="19"/>
  <c r="E1355" i="19"/>
  <c r="E1356" i="19"/>
  <c r="E1357" i="19"/>
  <c r="E1358" i="19"/>
  <c r="E1359" i="19"/>
  <c r="E1360" i="19"/>
  <c r="E1361" i="19"/>
  <c r="E1362" i="19"/>
  <c r="E1363" i="19"/>
  <c r="E1364" i="19"/>
  <c r="E1365" i="19"/>
  <c r="E1366" i="19"/>
  <c r="E1367" i="19"/>
  <c r="E1368" i="19"/>
  <c r="E1369" i="19"/>
  <c r="E1370" i="19"/>
  <c r="E1371" i="19"/>
  <c r="E1372" i="19"/>
  <c r="E1373" i="19"/>
  <c r="E1374" i="19"/>
  <c r="E1375" i="19"/>
  <c r="E1376" i="19"/>
  <c r="E1377" i="19"/>
  <c r="E1378" i="19"/>
  <c r="E1379" i="19"/>
  <c r="E1380" i="19"/>
  <c r="E1381" i="19"/>
  <c r="E1382" i="19"/>
  <c r="E1383" i="19"/>
  <c r="E1384" i="19"/>
  <c r="E1385" i="19"/>
  <c r="E1386" i="19"/>
  <c r="E1387" i="19"/>
  <c r="E1388" i="19"/>
  <c r="E1389" i="19"/>
  <c r="E1390" i="19"/>
  <c r="E1391" i="19"/>
  <c r="E1392" i="19"/>
  <c r="E1393" i="19"/>
  <c r="E1394" i="19"/>
  <c r="E1395" i="19"/>
  <c r="E1396" i="19"/>
  <c r="E1397" i="19"/>
  <c r="E1398" i="19"/>
  <c r="E1399" i="19"/>
  <c r="E1400" i="19"/>
  <c r="E1401" i="19"/>
  <c r="E1402" i="19"/>
  <c r="E1403" i="19"/>
  <c r="E1404" i="19"/>
  <c r="E1405" i="19"/>
  <c r="E1406" i="19"/>
  <c r="E1407" i="19"/>
  <c r="E1408" i="19"/>
  <c r="E1409" i="19"/>
  <c r="E1410" i="19"/>
  <c r="E1411" i="19"/>
  <c r="E1412" i="19"/>
  <c r="E1413" i="19"/>
  <c r="E1414" i="19"/>
  <c r="E1415" i="19"/>
  <c r="E1416" i="19"/>
  <c r="E1417" i="19"/>
  <c r="E1418" i="19"/>
  <c r="E1419" i="19"/>
  <c r="E1420" i="19"/>
  <c r="E1421" i="19"/>
  <c r="E1422" i="19"/>
  <c r="E1423" i="19"/>
  <c r="E1424" i="19"/>
  <c r="E1425" i="19"/>
  <c r="E1426" i="19"/>
  <c r="E1427" i="19"/>
  <c r="E1428" i="19"/>
  <c r="E1429" i="19"/>
  <c r="E1430" i="19"/>
  <c r="E1431" i="19"/>
  <c r="E1432" i="19"/>
  <c r="E1433" i="19"/>
  <c r="E1434" i="19"/>
  <c r="E1435" i="19"/>
  <c r="E1436" i="19"/>
  <c r="E1437" i="19"/>
  <c r="E1438" i="19"/>
  <c r="E1439" i="19"/>
  <c r="E1440" i="19"/>
  <c r="E1441" i="19"/>
  <c r="E1442" i="19"/>
  <c r="E1443" i="19"/>
  <c r="E1444" i="19"/>
  <c r="E1445" i="19"/>
  <c r="E1446" i="19"/>
  <c r="E1447" i="19"/>
  <c r="E1448" i="19"/>
  <c r="E1449" i="19"/>
  <c r="E1450" i="19"/>
  <c r="E1451" i="19"/>
  <c r="E1452" i="19"/>
  <c r="E1453" i="19"/>
  <c r="E1454" i="19"/>
  <c r="E1455" i="19"/>
  <c r="E1456" i="19"/>
  <c r="E1457" i="19"/>
  <c r="E1458" i="19"/>
  <c r="E1459" i="19"/>
  <c r="E1460" i="19"/>
  <c r="E1461" i="19"/>
  <c r="E1462" i="19"/>
  <c r="E1463" i="19"/>
  <c r="E1464" i="19"/>
  <c r="E1465" i="19"/>
  <c r="E1466" i="19"/>
  <c r="E1467" i="19"/>
  <c r="E1468" i="19"/>
  <c r="E1469" i="19"/>
  <c r="E1470" i="19"/>
  <c r="E1471" i="19"/>
  <c r="E1472" i="19"/>
  <c r="E1473" i="19"/>
  <c r="E1474" i="19"/>
  <c r="E1475" i="19"/>
  <c r="E1476" i="19"/>
  <c r="E1477" i="19"/>
  <c r="E1478" i="19"/>
  <c r="E1479" i="19"/>
  <c r="E1480" i="19"/>
  <c r="E1481" i="19"/>
  <c r="E1482" i="19"/>
  <c r="E1483" i="19"/>
  <c r="E1484" i="19"/>
  <c r="E1485" i="19"/>
  <c r="E1486" i="19"/>
  <c r="E1487" i="19"/>
  <c r="E1488" i="19"/>
  <c r="E1489" i="19"/>
  <c r="E1490" i="19"/>
  <c r="E1491" i="19"/>
  <c r="E1492" i="19"/>
  <c r="E1493" i="19"/>
  <c r="E1494" i="19"/>
  <c r="E1495" i="19"/>
  <c r="E1496" i="19"/>
  <c r="E1497" i="19"/>
  <c r="E1498" i="19"/>
  <c r="E1499" i="19"/>
  <c r="E1500" i="19"/>
  <c r="E1501" i="19"/>
  <c r="E1502" i="19"/>
  <c r="E1503" i="19"/>
  <c r="E1504" i="19"/>
  <c r="E1505" i="19"/>
  <c r="E1506" i="19"/>
  <c r="E1507" i="19"/>
  <c r="E1508" i="19"/>
  <c r="E1509" i="19"/>
  <c r="E1510" i="19"/>
  <c r="E1511" i="19"/>
  <c r="E1512" i="19"/>
  <c r="E1513" i="19"/>
  <c r="E1514" i="19"/>
  <c r="E1515" i="19"/>
  <c r="E1516" i="19"/>
  <c r="E1517" i="19"/>
  <c r="E1518" i="19"/>
  <c r="E1519" i="19"/>
  <c r="E1520" i="19"/>
  <c r="E1521" i="19"/>
  <c r="E1522" i="19"/>
  <c r="E1523" i="19"/>
  <c r="E1524" i="19"/>
  <c r="E1525" i="19"/>
  <c r="E1526" i="19"/>
  <c r="E1527" i="19"/>
  <c r="E1528" i="19"/>
  <c r="E1529" i="19"/>
  <c r="E1530" i="19"/>
  <c r="E1531" i="19"/>
  <c r="E1532" i="19"/>
  <c r="E1533" i="19"/>
  <c r="E1534" i="19"/>
  <c r="E1535" i="19"/>
  <c r="E1536" i="19"/>
  <c r="E1537" i="19"/>
  <c r="E1538" i="19"/>
  <c r="E1539" i="19"/>
  <c r="E1540" i="19"/>
  <c r="E1541" i="19"/>
  <c r="E1542" i="19"/>
  <c r="E1543" i="19"/>
  <c r="E1544" i="19"/>
  <c r="E1545" i="19"/>
  <c r="E1546" i="19"/>
  <c r="E1547" i="19"/>
  <c r="E1548" i="19"/>
  <c r="E1549" i="19"/>
  <c r="E1550" i="19"/>
  <c r="E1551" i="19"/>
  <c r="E1552" i="19"/>
  <c r="E1553" i="19"/>
  <c r="E1554" i="19"/>
  <c r="E1555" i="19"/>
  <c r="E1556" i="19"/>
  <c r="E1557" i="19"/>
  <c r="E1558" i="19"/>
  <c r="E1559" i="19"/>
  <c r="E1560" i="19"/>
  <c r="E1561" i="19"/>
  <c r="E1562" i="19"/>
  <c r="E1563" i="19"/>
  <c r="E1564" i="19"/>
  <c r="E1565" i="19"/>
  <c r="E1566" i="19"/>
  <c r="E1567" i="19"/>
  <c r="E1568" i="19"/>
  <c r="E1569" i="19"/>
  <c r="E1570" i="19"/>
  <c r="E1571" i="19"/>
  <c r="E1572" i="19"/>
  <c r="E1573" i="19"/>
  <c r="E1574" i="19"/>
  <c r="E1575" i="19"/>
  <c r="E1576" i="19"/>
  <c r="E1577" i="19"/>
  <c r="E1578" i="19"/>
  <c r="E1579" i="19"/>
  <c r="E1580" i="19"/>
  <c r="E1581" i="19"/>
  <c r="E1582" i="19"/>
  <c r="E1583" i="19"/>
  <c r="E1584" i="19"/>
  <c r="E1585" i="19"/>
  <c r="E1586" i="19"/>
  <c r="E1587" i="19"/>
  <c r="E1588" i="19"/>
  <c r="E1589" i="19"/>
  <c r="E1590" i="19"/>
  <c r="E1591" i="19"/>
  <c r="E1592" i="19"/>
  <c r="E1593" i="19"/>
  <c r="E1594" i="19"/>
  <c r="E1595" i="19"/>
  <c r="E1596" i="19"/>
  <c r="E1597" i="19"/>
  <c r="E1598" i="19"/>
  <c r="E1599" i="19"/>
  <c r="E1600" i="19"/>
  <c r="E1601" i="19"/>
  <c r="E1602" i="19"/>
  <c r="E1603" i="19"/>
  <c r="E1604" i="19"/>
  <c r="E1605" i="19"/>
  <c r="E1606" i="19"/>
  <c r="E1607" i="19"/>
  <c r="E1608" i="19"/>
  <c r="E1609" i="19"/>
  <c r="E1610" i="19"/>
  <c r="E1611" i="19"/>
  <c r="E1612" i="19"/>
  <c r="E1613" i="19"/>
  <c r="E1614" i="19"/>
  <c r="E1615" i="19"/>
  <c r="E1616" i="19"/>
  <c r="E1617" i="19"/>
  <c r="E1618" i="19"/>
  <c r="E1619" i="19"/>
  <c r="E1620" i="19"/>
  <c r="E1621" i="19"/>
  <c r="E1622" i="19"/>
  <c r="E1623" i="19"/>
  <c r="E1624" i="19"/>
  <c r="E1625" i="19"/>
  <c r="E1626" i="19"/>
  <c r="E1627" i="19"/>
  <c r="E1628" i="19"/>
  <c r="E1629" i="19"/>
  <c r="E1630" i="19"/>
  <c r="E1631" i="19"/>
  <c r="E1632" i="19"/>
  <c r="E1633" i="19"/>
  <c r="E1634" i="19"/>
  <c r="E1635" i="19"/>
  <c r="E1636" i="19"/>
  <c r="E1637" i="19"/>
  <c r="E1638" i="19"/>
  <c r="E1639" i="19"/>
  <c r="E1640" i="19"/>
  <c r="E1641" i="19"/>
  <c r="E1642" i="19"/>
  <c r="E1643" i="19"/>
  <c r="E1644" i="19"/>
  <c r="E1645" i="19"/>
  <c r="E1646" i="19"/>
  <c r="E1647" i="19"/>
  <c r="E1648" i="19"/>
  <c r="E1649" i="19"/>
  <c r="E1650" i="19"/>
  <c r="E1651" i="19"/>
  <c r="E1652" i="19"/>
  <c r="E1653" i="19"/>
  <c r="E1654" i="19"/>
  <c r="E1655" i="19"/>
  <c r="E1656" i="19"/>
  <c r="E1657" i="19"/>
  <c r="E1658" i="19"/>
  <c r="E1659" i="19"/>
  <c r="E1660" i="19"/>
  <c r="E1661" i="19"/>
  <c r="E1662" i="19"/>
  <c r="E1663" i="19"/>
  <c r="E1664" i="19"/>
  <c r="E1665" i="19"/>
  <c r="E1666" i="19"/>
  <c r="E1667" i="19"/>
  <c r="E1668" i="19"/>
  <c r="E1669" i="19"/>
  <c r="E1670" i="19"/>
  <c r="E1671" i="19"/>
  <c r="E1672" i="19"/>
  <c r="E1673" i="19"/>
  <c r="E1674" i="19"/>
  <c r="E1675" i="19"/>
  <c r="E1676" i="19"/>
  <c r="E1677" i="19"/>
  <c r="E1678" i="19"/>
  <c r="E1679" i="19"/>
  <c r="E1680" i="19"/>
  <c r="E1681" i="19"/>
  <c r="E1682" i="19"/>
  <c r="E1683" i="19"/>
  <c r="E1684" i="19"/>
  <c r="E1685" i="19"/>
  <c r="E1686" i="19"/>
  <c r="E1687" i="19"/>
  <c r="E1688" i="19"/>
  <c r="E1689" i="19"/>
  <c r="E1690" i="19"/>
  <c r="E1691" i="19"/>
  <c r="E1692" i="19"/>
  <c r="E1693" i="19"/>
  <c r="E1694" i="19"/>
  <c r="E1695" i="19"/>
  <c r="E1696" i="19"/>
  <c r="E1697" i="19"/>
  <c r="E1698" i="19"/>
  <c r="E1699" i="19"/>
  <c r="E1700" i="19"/>
  <c r="E1701" i="19"/>
  <c r="E1702" i="19"/>
  <c r="E1703" i="19"/>
  <c r="E1704" i="19"/>
  <c r="E1705" i="19"/>
  <c r="E1706" i="19"/>
  <c r="E1707" i="19"/>
  <c r="E1708" i="19"/>
  <c r="E1709" i="19"/>
  <c r="E1710" i="19"/>
  <c r="E1711" i="19"/>
  <c r="E1712" i="19"/>
  <c r="E1713" i="19"/>
  <c r="E1714" i="19"/>
  <c r="E1715" i="19"/>
  <c r="E1716" i="19"/>
  <c r="E1717" i="19"/>
  <c r="E1718" i="19"/>
  <c r="E1719" i="19"/>
  <c r="E1720" i="19"/>
  <c r="E1721" i="19"/>
  <c r="E1722" i="19"/>
  <c r="E1723" i="19"/>
  <c r="E1724" i="19"/>
  <c r="E1725" i="19"/>
  <c r="E1726" i="19"/>
  <c r="E1727" i="19"/>
  <c r="E1728" i="19"/>
  <c r="E1729" i="19"/>
  <c r="E1730" i="19"/>
  <c r="E1731" i="19"/>
  <c r="E1732" i="19"/>
  <c r="E1733" i="19"/>
  <c r="E1734" i="19"/>
  <c r="E1735" i="19"/>
  <c r="E1736" i="19"/>
  <c r="E1737" i="19"/>
  <c r="E1738" i="19"/>
  <c r="E1739" i="19"/>
  <c r="E1740" i="19"/>
  <c r="E1741" i="19"/>
  <c r="E1742" i="19"/>
  <c r="E1743" i="19"/>
  <c r="E1744" i="19"/>
  <c r="E1745" i="19"/>
  <c r="E1746" i="19"/>
  <c r="E1747" i="19"/>
  <c r="E1748" i="19"/>
  <c r="E1749" i="19"/>
  <c r="E1750" i="19"/>
  <c r="E1751" i="19"/>
  <c r="E1752" i="19"/>
  <c r="E1753" i="19"/>
  <c r="E1754" i="19"/>
  <c r="E1755" i="19"/>
  <c r="E1756" i="19"/>
  <c r="E1757" i="19"/>
  <c r="E1758" i="19"/>
  <c r="E1759" i="19"/>
  <c r="E1760" i="19"/>
  <c r="E1761" i="19"/>
  <c r="E1762" i="19"/>
  <c r="E1763" i="19"/>
  <c r="E1764" i="19"/>
  <c r="E1765" i="19"/>
  <c r="E1766" i="19"/>
  <c r="E1767" i="19"/>
  <c r="E1768" i="19"/>
  <c r="E1769" i="19"/>
  <c r="E1770" i="19"/>
  <c r="E1771" i="19"/>
  <c r="E1772" i="19"/>
  <c r="E1773" i="19"/>
  <c r="E1774" i="19"/>
  <c r="E1775" i="19"/>
  <c r="E1776" i="19"/>
  <c r="E1777" i="19"/>
  <c r="E1778" i="19"/>
  <c r="E1779" i="19"/>
  <c r="E1780" i="19"/>
  <c r="E1781" i="19"/>
  <c r="E1782" i="19"/>
  <c r="E1783" i="19"/>
  <c r="E1784" i="19"/>
  <c r="E1785" i="19"/>
  <c r="E1786" i="19"/>
  <c r="E1787" i="19"/>
  <c r="E1788" i="19"/>
  <c r="E1789" i="19"/>
  <c r="E1790" i="19"/>
  <c r="E1791" i="19"/>
  <c r="E1792" i="19"/>
  <c r="E1793" i="19"/>
  <c r="E1794" i="19"/>
  <c r="E1795" i="19"/>
  <c r="E1796" i="19"/>
  <c r="E1797" i="19"/>
  <c r="E1798" i="19"/>
  <c r="E1799" i="19"/>
  <c r="E1800" i="19"/>
  <c r="E1801" i="19"/>
  <c r="E1802" i="19"/>
  <c r="E1803" i="19"/>
  <c r="E1804" i="19"/>
  <c r="E1805" i="19"/>
  <c r="E1806" i="19"/>
  <c r="E1807" i="19"/>
  <c r="E1808" i="19"/>
  <c r="E1809" i="19"/>
  <c r="E1810" i="19"/>
  <c r="E1811" i="19"/>
  <c r="E1812" i="19"/>
  <c r="E1813" i="19"/>
  <c r="E1814" i="19"/>
  <c r="E1815" i="19"/>
  <c r="E1816" i="19"/>
  <c r="E1817" i="19"/>
  <c r="E1818" i="19"/>
  <c r="E1819" i="19"/>
  <c r="E1820" i="19"/>
  <c r="E1821" i="19"/>
  <c r="E1822" i="19"/>
  <c r="E1823" i="19"/>
  <c r="E1824" i="19"/>
  <c r="E1825" i="19"/>
  <c r="E1826" i="19"/>
  <c r="E1827" i="19"/>
  <c r="E1828" i="19"/>
  <c r="E1829" i="19"/>
  <c r="E1830" i="19"/>
  <c r="E1831" i="19"/>
  <c r="E1832" i="19"/>
  <c r="E1833" i="19"/>
  <c r="E1834" i="19"/>
  <c r="E1835" i="19"/>
  <c r="E1836" i="19"/>
  <c r="E1837" i="19"/>
  <c r="E1838" i="19"/>
  <c r="E1839" i="19"/>
  <c r="E1840" i="19"/>
  <c r="E1841" i="19"/>
  <c r="E1842" i="19"/>
  <c r="E1843" i="19"/>
  <c r="E1844" i="19"/>
  <c r="E1845" i="19"/>
  <c r="E1846" i="19"/>
  <c r="E1847" i="19"/>
  <c r="E1848" i="19"/>
  <c r="E1849" i="19"/>
  <c r="E1850" i="19"/>
  <c r="E1851" i="19"/>
  <c r="E1852" i="19"/>
  <c r="E1853" i="19"/>
  <c r="E1854" i="19"/>
  <c r="E1855" i="19"/>
  <c r="E1856" i="19"/>
  <c r="E1857" i="19"/>
  <c r="E1858" i="19"/>
  <c r="E1859" i="19"/>
  <c r="E1860" i="19"/>
  <c r="E1861" i="19"/>
  <c r="E1862" i="19"/>
  <c r="E1863" i="19"/>
  <c r="E1864" i="19"/>
  <c r="E1865" i="19"/>
  <c r="E1866" i="19"/>
  <c r="E1867" i="19"/>
  <c r="E1868" i="19"/>
  <c r="E1869" i="19"/>
  <c r="E1870" i="19"/>
  <c r="E1871" i="19"/>
  <c r="E1872" i="19"/>
  <c r="E1873" i="19"/>
  <c r="E1874" i="19"/>
  <c r="E1875" i="19"/>
  <c r="E1876" i="19"/>
  <c r="E1877" i="19"/>
  <c r="E1878" i="19"/>
  <c r="E1879" i="19"/>
  <c r="E1880" i="19"/>
  <c r="E1881" i="19"/>
  <c r="E1882" i="19"/>
  <c r="E1883" i="19"/>
  <c r="E1884" i="19"/>
  <c r="E1885" i="19"/>
  <c r="E1886" i="19"/>
  <c r="E1887" i="19"/>
  <c r="E1888" i="19"/>
  <c r="E1889" i="19"/>
  <c r="E1890" i="19"/>
  <c r="E1891" i="19"/>
  <c r="E1892" i="19"/>
  <c r="E1893" i="19"/>
  <c r="E1894" i="19"/>
  <c r="E1895" i="19"/>
  <c r="E1896" i="19"/>
  <c r="E1897" i="19"/>
  <c r="E1898" i="19"/>
  <c r="E1899" i="19"/>
  <c r="E1900" i="19"/>
  <c r="E1901" i="19"/>
  <c r="E1902" i="19"/>
  <c r="E1903" i="19"/>
  <c r="E1904" i="19"/>
  <c r="E1905" i="19"/>
  <c r="E1906" i="19"/>
  <c r="E1907" i="19"/>
  <c r="E1908" i="19"/>
  <c r="E1909" i="19"/>
  <c r="E1910" i="19"/>
  <c r="E1911" i="19"/>
  <c r="E1912" i="19"/>
  <c r="E1913" i="19"/>
  <c r="E1914" i="19"/>
  <c r="E1915" i="19"/>
  <c r="E1916" i="19"/>
  <c r="E1917" i="19"/>
  <c r="E1918" i="19"/>
  <c r="E1919" i="19"/>
  <c r="E1920" i="19"/>
  <c r="E1921" i="19"/>
  <c r="E1922" i="19"/>
  <c r="E1923" i="19"/>
  <c r="E1924" i="19"/>
  <c r="E1925" i="19"/>
  <c r="E1926" i="19"/>
  <c r="E1927" i="19"/>
  <c r="E1928" i="19"/>
  <c r="E1929" i="19"/>
  <c r="E1930" i="19"/>
  <c r="E1931" i="19"/>
  <c r="E1932" i="19"/>
  <c r="E1933" i="19"/>
  <c r="E1934" i="19"/>
  <c r="E1935" i="19"/>
  <c r="E1936" i="19"/>
  <c r="E1937" i="19"/>
  <c r="E1938" i="19"/>
  <c r="E1939" i="19"/>
  <c r="E1940" i="19"/>
  <c r="E1941" i="19"/>
  <c r="E1942" i="19"/>
  <c r="E1943" i="19"/>
  <c r="E1944" i="19"/>
  <c r="E1945" i="19"/>
  <c r="E1946" i="19"/>
  <c r="E1947" i="19"/>
  <c r="E1948" i="19"/>
  <c r="E1949" i="19"/>
  <c r="E1950" i="19"/>
  <c r="E1951" i="19"/>
  <c r="E1952" i="19"/>
  <c r="E1953" i="19"/>
  <c r="E1954" i="19"/>
  <c r="E1955" i="19"/>
  <c r="E1956" i="19"/>
  <c r="E1957" i="19"/>
  <c r="E1958" i="19"/>
  <c r="E1959" i="19"/>
  <c r="E1960" i="19"/>
  <c r="E1961" i="19"/>
  <c r="E1962" i="19"/>
  <c r="E1963" i="19"/>
  <c r="E1964" i="19"/>
  <c r="E1965" i="19"/>
  <c r="E1966" i="19"/>
  <c r="E1967" i="19"/>
  <c r="E1968" i="19"/>
  <c r="E1969" i="19"/>
  <c r="E1970" i="19"/>
  <c r="E1971" i="19"/>
  <c r="E1972" i="19"/>
  <c r="E1973" i="19"/>
  <c r="E1974" i="19"/>
  <c r="E1975" i="19"/>
  <c r="E1976" i="19"/>
  <c r="E1977" i="19"/>
  <c r="E1978" i="19"/>
  <c r="E1979" i="19"/>
  <c r="E1980" i="19"/>
  <c r="E1981" i="19"/>
  <c r="E1982" i="19"/>
  <c r="E1983" i="19"/>
  <c r="E1984" i="19"/>
  <c r="E1985" i="19"/>
  <c r="E1986" i="19"/>
  <c r="E1987" i="19"/>
  <c r="E1988" i="19"/>
  <c r="E1989" i="19"/>
  <c r="E1990" i="19"/>
  <c r="E1991" i="19"/>
  <c r="E1992" i="19"/>
  <c r="E1993" i="19"/>
  <c r="E1994" i="19"/>
  <c r="E1995" i="19"/>
  <c r="E1996" i="19"/>
  <c r="E1997" i="19"/>
  <c r="E1998" i="19"/>
  <c r="E1999" i="19"/>
  <c r="E2000" i="19"/>
  <c r="E2001" i="19"/>
  <c r="E2002" i="19"/>
  <c r="E2003" i="19"/>
  <c r="E2004" i="19"/>
  <c r="E2005" i="19"/>
  <c r="E2006" i="19"/>
  <c r="E2007" i="19"/>
  <c r="E2008" i="19"/>
  <c r="E2009" i="19"/>
  <c r="E2010" i="19"/>
  <c r="E2011" i="19"/>
  <c r="E2012" i="19"/>
  <c r="E2013" i="19"/>
  <c r="E2014" i="19"/>
  <c r="E2015" i="19"/>
  <c r="E2016" i="19"/>
  <c r="E2017" i="19"/>
  <c r="E2018" i="19"/>
  <c r="E2019" i="19"/>
  <c r="E2020" i="19"/>
  <c r="E2021" i="19"/>
  <c r="E2022" i="19"/>
  <c r="E2023" i="19"/>
  <c r="E2024" i="19"/>
  <c r="E2025" i="19"/>
  <c r="E2026" i="19"/>
  <c r="E2027" i="19"/>
  <c r="E2028" i="19"/>
  <c r="E2029" i="19"/>
  <c r="E2030" i="19"/>
  <c r="E2031" i="19"/>
  <c r="E2032" i="19"/>
  <c r="E2033" i="19"/>
  <c r="E2034" i="19"/>
  <c r="E2035" i="19"/>
  <c r="E2036" i="19"/>
  <c r="E2037" i="19"/>
  <c r="E2038" i="19"/>
  <c r="E2039" i="19"/>
  <c r="E2040" i="19"/>
  <c r="E2041" i="19"/>
  <c r="E2042" i="19"/>
  <c r="E2043" i="19"/>
  <c r="E2044" i="19"/>
  <c r="E2045" i="19"/>
  <c r="E2046" i="19"/>
  <c r="E2047" i="19"/>
  <c r="E2048" i="19"/>
  <c r="E2049" i="19"/>
  <c r="E2050" i="19"/>
  <c r="E2051" i="19"/>
  <c r="E2052" i="19"/>
  <c r="E2053" i="19"/>
  <c r="E2054" i="19"/>
  <c r="E2055" i="19"/>
  <c r="E2056" i="19"/>
  <c r="E2057" i="19"/>
  <c r="E2058" i="19"/>
  <c r="E2059" i="19"/>
  <c r="E2060" i="19"/>
  <c r="E2061" i="19"/>
  <c r="E2062" i="19"/>
  <c r="E2063" i="19"/>
  <c r="E2064" i="19"/>
  <c r="E2065" i="19"/>
  <c r="E2066" i="19"/>
  <c r="E2067" i="19"/>
  <c r="E2068" i="19"/>
  <c r="E2069" i="19"/>
  <c r="E2070" i="19"/>
  <c r="E2071" i="19"/>
  <c r="E2072" i="19"/>
  <c r="E2073" i="19"/>
  <c r="E2074" i="19"/>
  <c r="E2075" i="19"/>
  <c r="E2076" i="19"/>
  <c r="E2077" i="19"/>
  <c r="E2078" i="19"/>
  <c r="E2079" i="19"/>
  <c r="E2080" i="19"/>
  <c r="E2081" i="19"/>
  <c r="E2082" i="19"/>
  <c r="E2083" i="19"/>
  <c r="E2084" i="19"/>
  <c r="E2085" i="19"/>
  <c r="E2086" i="19"/>
  <c r="E2087" i="19"/>
  <c r="E2088" i="19"/>
  <c r="E2089" i="19"/>
  <c r="E2090" i="19"/>
  <c r="E2091" i="19"/>
  <c r="E2092" i="19"/>
  <c r="E2093" i="19"/>
  <c r="E2094" i="19"/>
  <c r="E2095" i="19"/>
  <c r="E2096" i="19"/>
  <c r="E2097" i="19"/>
  <c r="E2098" i="19"/>
  <c r="E2099" i="19"/>
  <c r="E2100" i="19"/>
  <c r="E2101" i="19"/>
  <c r="E2102" i="19"/>
  <c r="E2103" i="19"/>
  <c r="E2104" i="19"/>
  <c r="E2105" i="19"/>
  <c r="E2106" i="19"/>
  <c r="E2107" i="19"/>
  <c r="E2108" i="19"/>
  <c r="E2109" i="19"/>
  <c r="E2110" i="19"/>
  <c r="E2111" i="19"/>
  <c r="E2112" i="19"/>
  <c r="E2113" i="19"/>
  <c r="E2114" i="19"/>
  <c r="E2115" i="19"/>
  <c r="E2116" i="19"/>
  <c r="E2117" i="19"/>
  <c r="E2118" i="19"/>
  <c r="E2119" i="19"/>
  <c r="E2120" i="19"/>
  <c r="E2121" i="19"/>
  <c r="E2122" i="19"/>
  <c r="E2123" i="19"/>
  <c r="E2124" i="19"/>
  <c r="E2125" i="19"/>
  <c r="E2126" i="19"/>
  <c r="E2127" i="19"/>
  <c r="E2128" i="19"/>
  <c r="E2129" i="19"/>
  <c r="E2130" i="19"/>
  <c r="E2131" i="19"/>
  <c r="E2132" i="19"/>
  <c r="E2133" i="19"/>
  <c r="E2134" i="19"/>
  <c r="E2135" i="19"/>
  <c r="E2136" i="19"/>
  <c r="E2137" i="19"/>
  <c r="E2138" i="19"/>
  <c r="E2139" i="19"/>
  <c r="E2140" i="19"/>
  <c r="E2141" i="19"/>
  <c r="E2142" i="19"/>
  <c r="E2143" i="19"/>
  <c r="E2144" i="19"/>
  <c r="E2145" i="19"/>
  <c r="E2146" i="19"/>
  <c r="E2147" i="19"/>
  <c r="E2148" i="19"/>
  <c r="E2149" i="19"/>
  <c r="E2150" i="19"/>
  <c r="E2151" i="19"/>
  <c r="E2152" i="19"/>
  <c r="E2153" i="19"/>
  <c r="E2154" i="19"/>
  <c r="E2155" i="19"/>
  <c r="E2156" i="19"/>
  <c r="E2157" i="19"/>
  <c r="E2158" i="19"/>
  <c r="E2159" i="19"/>
  <c r="E2160" i="19"/>
  <c r="E2161" i="19"/>
  <c r="E2162" i="19"/>
  <c r="E2163" i="19"/>
  <c r="E2164" i="19"/>
  <c r="E2165" i="19"/>
  <c r="E2166" i="19"/>
  <c r="E2167" i="19"/>
  <c r="E2168" i="19"/>
  <c r="E2169" i="19"/>
  <c r="E2170" i="19"/>
  <c r="E2171" i="19"/>
  <c r="E2172" i="19"/>
  <c r="E2173" i="19"/>
  <c r="E2174" i="19"/>
  <c r="E2175" i="19"/>
  <c r="E2176" i="19"/>
  <c r="E2177" i="19"/>
  <c r="E2178" i="19"/>
  <c r="E2179" i="19"/>
  <c r="E2180" i="19"/>
  <c r="E2181" i="19"/>
  <c r="E2182" i="19"/>
  <c r="E2183" i="19"/>
  <c r="E2184" i="19"/>
  <c r="E2185" i="19"/>
  <c r="E2186" i="19"/>
  <c r="E2187" i="19"/>
  <c r="E2188" i="19"/>
  <c r="E2189" i="19"/>
  <c r="E2190" i="19"/>
  <c r="E2191" i="19"/>
  <c r="E2192" i="19"/>
  <c r="E2193" i="19"/>
  <c r="E2194" i="19"/>
  <c r="E2195" i="19"/>
  <c r="E2196" i="19"/>
  <c r="E2197" i="19"/>
  <c r="E2198" i="19"/>
  <c r="E2199" i="19"/>
  <c r="E2200" i="19"/>
  <c r="E2201" i="19"/>
  <c r="E2202" i="19"/>
  <c r="E2203" i="19"/>
  <c r="E2204" i="19"/>
  <c r="E2205" i="19"/>
  <c r="E2206" i="19"/>
  <c r="E2207" i="19"/>
  <c r="E2208" i="19"/>
  <c r="E2209" i="19"/>
  <c r="E2210" i="19"/>
  <c r="E2211" i="19"/>
  <c r="E2212" i="19"/>
  <c r="E2213" i="19"/>
  <c r="E2214" i="19"/>
  <c r="E2215" i="19"/>
  <c r="E2216" i="19"/>
  <c r="E2217" i="19"/>
  <c r="E2218" i="19"/>
  <c r="E2219" i="19"/>
  <c r="E2220" i="19"/>
  <c r="E2221" i="19"/>
  <c r="E2222" i="19"/>
  <c r="E2223" i="19"/>
  <c r="E2224" i="19"/>
  <c r="E2225" i="19"/>
  <c r="E2226" i="19"/>
  <c r="E2227" i="19"/>
  <c r="E2228" i="19"/>
  <c r="E2229" i="19"/>
  <c r="E2230" i="19"/>
  <c r="E2231" i="19"/>
  <c r="E2232" i="19"/>
  <c r="E2233" i="19"/>
  <c r="E2234" i="19"/>
  <c r="E2235" i="19"/>
  <c r="E2236" i="19"/>
  <c r="E2237" i="19"/>
  <c r="E2238" i="19"/>
  <c r="E2239" i="19"/>
  <c r="E2240" i="19"/>
  <c r="E2241" i="19"/>
  <c r="E2242" i="19"/>
  <c r="E2243" i="19"/>
  <c r="E2244" i="19"/>
  <c r="E2245" i="19"/>
  <c r="E2246" i="19"/>
  <c r="E2247" i="19"/>
  <c r="E2248" i="19"/>
  <c r="E2249" i="19"/>
  <c r="E2250" i="19"/>
  <c r="E2251" i="19"/>
  <c r="E2252" i="19"/>
  <c r="E2253" i="19"/>
  <c r="E2254" i="19"/>
  <c r="E2255" i="19"/>
  <c r="E2256" i="19"/>
  <c r="E2257" i="19"/>
  <c r="E2258" i="19"/>
  <c r="E2259" i="19"/>
  <c r="E2260" i="19"/>
  <c r="E2261" i="19"/>
  <c r="E2262" i="19"/>
  <c r="E2263" i="19"/>
  <c r="E2264" i="19"/>
  <c r="E2265" i="19"/>
  <c r="E2266" i="19"/>
  <c r="E2267" i="19"/>
  <c r="E2268" i="19"/>
  <c r="E2269" i="19"/>
  <c r="E2270" i="19"/>
  <c r="E2271" i="19"/>
  <c r="E2272" i="19"/>
  <c r="E2273" i="19"/>
  <c r="E2274" i="19"/>
  <c r="E2275" i="19"/>
  <c r="E2276" i="19"/>
  <c r="E2277" i="19"/>
  <c r="E2278" i="19"/>
  <c r="E2279" i="19"/>
  <c r="E2280" i="19"/>
  <c r="E2281" i="19"/>
  <c r="E2282" i="19"/>
  <c r="E2283" i="19"/>
  <c r="E2284" i="19"/>
  <c r="E2285" i="19"/>
  <c r="E2286" i="19"/>
  <c r="E2287" i="19"/>
  <c r="E2288" i="19"/>
  <c r="E2289" i="19"/>
  <c r="E2290" i="19"/>
  <c r="E2291" i="19"/>
  <c r="E2292" i="19"/>
  <c r="E2293" i="19"/>
  <c r="E2294" i="19"/>
  <c r="E2295" i="19"/>
  <c r="E2296" i="19"/>
  <c r="E2297" i="19"/>
  <c r="E2298" i="19"/>
  <c r="E2299" i="19"/>
  <c r="E2300" i="19"/>
  <c r="E2301" i="19"/>
  <c r="E2302" i="19"/>
  <c r="E2303" i="19"/>
  <c r="E2304" i="19"/>
  <c r="E2305" i="19"/>
  <c r="E2306" i="19"/>
  <c r="E2307" i="19"/>
  <c r="E2308" i="19"/>
  <c r="E2309" i="19"/>
  <c r="E2310" i="19"/>
  <c r="E2311" i="19"/>
  <c r="E2312" i="19"/>
  <c r="E2313" i="19"/>
  <c r="E2314" i="19"/>
  <c r="E2315" i="19"/>
  <c r="E2316" i="19"/>
  <c r="E2317" i="19"/>
  <c r="E2318" i="19"/>
  <c r="E2319" i="19"/>
  <c r="E2320" i="19"/>
  <c r="E2321" i="19"/>
  <c r="E2322" i="19"/>
  <c r="E2323" i="19"/>
  <c r="E2324" i="19"/>
  <c r="E2325" i="19"/>
  <c r="E2326" i="19"/>
  <c r="E2327" i="19"/>
  <c r="E2328" i="19"/>
  <c r="E2329" i="19"/>
  <c r="E2330" i="19"/>
  <c r="E2331" i="19"/>
  <c r="E2332" i="19"/>
  <c r="E2333" i="19"/>
  <c r="E2334" i="19"/>
  <c r="E2335" i="19"/>
  <c r="E2336" i="19"/>
  <c r="E2337" i="19"/>
  <c r="E2338" i="19"/>
  <c r="E2339" i="19"/>
  <c r="E2340" i="19"/>
  <c r="E2341" i="19"/>
  <c r="E2342" i="19"/>
  <c r="E2343" i="19"/>
  <c r="E2344" i="19"/>
  <c r="E2345" i="19"/>
  <c r="E2346" i="19"/>
  <c r="E2347" i="19"/>
  <c r="E2348" i="19"/>
  <c r="E2349" i="19"/>
  <c r="E2350" i="19"/>
  <c r="E2351" i="19"/>
  <c r="E2352" i="19"/>
  <c r="E2353" i="19"/>
  <c r="E2354" i="19"/>
  <c r="E2355" i="19"/>
  <c r="E2356" i="19"/>
  <c r="E2357" i="19"/>
  <c r="E2358" i="19"/>
  <c r="E2359" i="19"/>
  <c r="E2360" i="19"/>
  <c r="E2361" i="19"/>
  <c r="E2362" i="19"/>
  <c r="E2363" i="19"/>
  <c r="E2364" i="19"/>
  <c r="E2365" i="19"/>
  <c r="E2366" i="19"/>
  <c r="E2367" i="19"/>
  <c r="E2368" i="19"/>
  <c r="E2369" i="19"/>
  <c r="E2370" i="19"/>
  <c r="E2371" i="19"/>
  <c r="E2372" i="19"/>
  <c r="E2373" i="19"/>
  <c r="E2374" i="19"/>
  <c r="E2375" i="19"/>
  <c r="E2376" i="19"/>
  <c r="E2377" i="19"/>
  <c r="E2378" i="19"/>
  <c r="E2379" i="19"/>
  <c r="E2380" i="19"/>
  <c r="E2381" i="19"/>
  <c r="E2382" i="19"/>
  <c r="E2383" i="19"/>
  <c r="E2384" i="19"/>
  <c r="E2385" i="19"/>
  <c r="E2386" i="19"/>
  <c r="E2387" i="19"/>
  <c r="E2388" i="19"/>
  <c r="E2389" i="19"/>
  <c r="E2390" i="19"/>
  <c r="E2391" i="19"/>
  <c r="E2392" i="19"/>
  <c r="E2393" i="19"/>
  <c r="E2394" i="19"/>
  <c r="E2395" i="19"/>
  <c r="E2396" i="19"/>
  <c r="E2397" i="19"/>
  <c r="E2398" i="19"/>
  <c r="E2399" i="19"/>
  <c r="E2400" i="19"/>
  <c r="E2401" i="19"/>
  <c r="E2402" i="19"/>
  <c r="E2403" i="19"/>
  <c r="E2404" i="19"/>
  <c r="E2405" i="19"/>
  <c r="E2406" i="19"/>
  <c r="E2407" i="19"/>
  <c r="E2408" i="19"/>
  <c r="E2409" i="19"/>
  <c r="E2410" i="19"/>
  <c r="E2411" i="19"/>
  <c r="E2412" i="19"/>
  <c r="E2413" i="19"/>
  <c r="E2414" i="19"/>
  <c r="E2415" i="19"/>
  <c r="E2416" i="19"/>
  <c r="E2417" i="19"/>
  <c r="E2418" i="19"/>
  <c r="E2419" i="19"/>
  <c r="E2420" i="19"/>
  <c r="E2421" i="19"/>
  <c r="E2422" i="19"/>
  <c r="E2423" i="19"/>
  <c r="E2424" i="19"/>
  <c r="E2425" i="19"/>
  <c r="E2426" i="19"/>
  <c r="E2427" i="19"/>
  <c r="E2428" i="19"/>
  <c r="E2429" i="19"/>
  <c r="E2430" i="19"/>
  <c r="E2431" i="19"/>
  <c r="E2432" i="19"/>
  <c r="E2433" i="19"/>
  <c r="E2434" i="19"/>
  <c r="E2435" i="19"/>
  <c r="E2436" i="19"/>
  <c r="E2437" i="19"/>
  <c r="E2438" i="19"/>
  <c r="E2439" i="19"/>
  <c r="E2440" i="19"/>
  <c r="E2441" i="19"/>
  <c r="E2442" i="19"/>
  <c r="E2443" i="19"/>
  <c r="E2444" i="19"/>
  <c r="E2445" i="19"/>
  <c r="E2446" i="19"/>
  <c r="E2447" i="19"/>
  <c r="E2448" i="19"/>
  <c r="E2449" i="19"/>
  <c r="E2450" i="19"/>
  <c r="E2451" i="19"/>
  <c r="E2452" i="19"/>
  <c r="E2453" i="19"/>
  <c r="E2454" i="19"/>
  <c r="E2455" i="19"/>
  <c r="E2456" i="19"/>
  <c r="E2457" i="19"/>
  <c r="E2458" i="19"/>
  <c r="E2459" i="19"/>
  <c r="E2460" i="19"/>
  <c r="E2461" i="19"/>
  <c r="E2462" i="19"/>
  <c r="E2463" i="19"/>
  <c r="E2464" i="19"/>
  <c r="E2465" i="19"/>
  <c r="E2466" i="19"/>
  <c r="E2467" i="19"/>
  <c r="E2468" i="19"/>
  <c r="E2469" i="19"/>
  <c r="E2470" i="19"/>
  <c r="E2471" i="19"/>
  <c r="E2472" i="19"/>
  <c r="E2473" i="19"/>
  <c r="E2474" i="19"/>
  <c r="E2475" i="19"/>
  <c r="E2476" i="19"/>
  <c r="E2477" i="19"/>
  <c r="E2478" i="19"/>
  <c r="E2479" i="19"/>
  <c r="E2480" i="19"/>
  <c r="E2481" i="19"/>
  <c r="E2482" i="19"/>
  <c r="E2483" i="19"/>
  <c r="E2484" i="19"/>
  <c r="E2485" i="19"/>
  <c r="E2486" i="19"/>
  <c r="E2487" i="19"/>
  <c r="E2488" i="19"/>
  <c r="E2489" i="19"/>
  <c r="E2490" i="19"/>
  <c r="E2491" i="19"/>
  <c r="E2492" i="19"/>
  <c r="E2493" i="19"/>
  <c r="E2494" i="19"/>
  <c r="E2495" i="19"/>
  <c r="E2496" i="19"/>
  <c r="E2497" i="19"/>
  <c r="E2498" i="19"/>
  <c r="E2499" i="19"/>
  <c r="E2500" i="19"/>
  <c r="E2501" i="19"/>
  <c r="E2502" i="19"/>
  <c r="E2503" i="19"/>
  <c r="E2504" i="19"/>
  <c r="E2505" i="19"/>
  <c r="E2506" i="19"/>
  <c r="E2507" i="19"/>
  <c r="E2508" i="19"/>
  <c r="E2509" i="19"/>
  <c r="E2510" i="19"/>
  <c r="E2511" i="19"/>
  <c r="E2512" i="19"/>
  <c r="E2513" i="19"/>
  <c r="E2514" i="19"/>
  <c r="E2515" i="19"/>
  <c r="E2516" i="19"/>
  <c r="E2517" i="19"/>
  <c r="E2518" i="19"/>
  <c r="E2519" i="19"/>
  <c r="E2520" i="19"/>
  <c r="E2521" i="19"/>
  <c r="E2522" i="19"/>
  <c r="E2523" i="19"/>
  <c r="E2524" i="19"/>
  <c r="E2525" i="19"/>
  <c r="E2526" i="19"/>
  <c r="E2527" i="19"/>
  <c r="E2528" i="19"/>
  <c r="E2529" i="19"/>
  <c r="E2530" i="19"/>
  <c r="E2531" i="19"/>
  <c r="E2532" i="19"/>
  <c r="E2533" i="19"/>
  <c r="E2534" i="19"/>
  <c r="E2535" i="19"/>
  <c r="E2536" i="19"/>
  <c r="E2537" i="19"/>
  <c r="E2538" i="19"/>
  <c r="E2539" i="19"/>
  <c r="E2540" i="19"/>
  <c r="E2541" i="19"/>
  <c r="E2542" i="19"/>
  <c r="E2543" i="19"/>
  <c r="E2544" i="19"/>
  <c r="E2545" i="19"/>
  <c r="E2546" i="19"/>
  <c r="E2547" i="19"/>
  <c r="E2548" i="19"/>
  <c r="E2549" i="19"/>
  <c r="E2550" i="19"/>
  <c r="E2551" i="19"/>
  <c r="E2552" i="19"/>
  <c r="E2553" i="19"/>
  <c r="E2554" i="19"/>
  <c r="E2555" i="19"/>
  <c r="E2556" i="19"/>
  <c r="E2557" i="19"/>
  <c r="E2558" i="19"/>
  <c r="E2559" i="19"/>
  <c r="E2560" i="19"/>
  <c r="E2561" i="19"/>
  <c r="E2562" i="19"/>
  <c r="E2563" i="19"/>
  <c r="E2564" i="19"/>
  <c r="E2565" i="19"/>
  <c r="E2566" i="19"/>
  <c r="E2567" i="19"/>
  <c r="E2568" i="19"/>
  <c r="E2569" i="19"/>
  <c r="E2570" i="19"/>
  <c r="E2571" i="19"/>
  <c r="E2572" i="19"/>
  <c r="E2573" i="19"/>
  <c r="E2574" i="19"/>
  <c r="E2575" i="19"/>
  <c r="E2576" i="19"/>
  <c r="E2577" i="19"/>
  <c r="E2578" i="19"/>
  <c r="E2579" i="19"/>
  <c r="E2580" i="19"/>
  <c r="E2581" i="19"/>
  <c r="E2582" i="19"/>
  <c r="E2583" i="19"/>
  <c r="E2584" i="19"/>
  <c r="E2585" i="19"/>
  <c r="E2586" i="19"/>
  <c r="E2587" i="19"/>
  <c r="E2588" i="19"/>
  <c r="E2589" i="19"/>
  <c r="E2590" i="19"/>
  <c r="E2591" i="19"/>
  <c r="E2592" i="19"/>
  <c r="E2593" i="19"/>
  <c r="E2594" i="19"/>
  <c r="E2595" i="19"/>
  <c r="E2596" i="19"/>
  <c r="E2597" i="19"/>
  <c r="E2598" i="19"/>
  <c r="E2599" i="19"/>
  <c r="E2600" i="19"/>
  <c r="E2601" i="19"/>
  <c r="E2602" i="19"/>
  <c r="E2603" i="19"/>
  <c r="E2604" i="19"/>
  <c r="E2605" i="19"/>
  <c r="E2606" i="19"/>
  <c r="E2607" i="19"/>
  <c r="E2608" i="19"/>
  <c r="E2609" i="19"/>
  <c r="E2610" i="19"/>
  <c r="E2611" i="19"/>
  <c r="E2612" i="19"/>
  <c r="E2613" i="19"/>
  <c r="E2614" i="19"/>
  <c r="E2615" i="19"/>
  <c r="E2616" i="19"/>
  <c r="E2617" i="19"/>
  <c r="E2618" i="19"/>
  <c r="E2619" i="19"/>
  <c r="E2620" i="19"/>
  <c r="E2621" i="19"/>
  <c r="E2622" i="19"/>
  <c r="E2623" i="19"/>
  <c r="E2624" i="19"/>
  <c r="E2625" i="19"/>
  <c r="E2626" i="19"/>
  <c r="E2627" i="19"/>
  <c r="E2628" i="19"/>
  <c r="E2629" i="19"/>
  <c r="E2630" i="19"/>
  <c r="E2631" i="19"/>
  <c r="E2632" i="19"/>
  <c r="E2633" i="19"/>
  <c r="E2634" i="19"/>
  <c r="E2635" i="19"/>
  <c r="E2636" i="19"/>
  <c r="E2637" i="19"/>
  <c r="E2638" i="19"/>
  <c r="E2639" i="19"/>
  <c r="E2640" i="19"/>
  <c r="E2641" i="19"/>
  <c r="E2642" i="19"/>
  <c r="E2643" i="19"/>
  <c r="E2644" i="19"/>
  <c r="E2645" i="19"/>
  <c r="E2646" i="19"/>
  <c r="E2647" i="19"/>
  <c r="E2648" i="19"/>
  <c r="E2649" i="19"/>
  <c r="E2650" i="19"/>
  <c r="E2651" i="19"/>
  <c r="E2652" i="19"/>
  <c r="E2653" i="19"/>
  <c r="E2654" i="19"/>
  <c r="E2655" i="19"/>
  <c r="E2656" i="19"/>
  <c r="E2657" i="19"/>
  <c r="E2658" i="19"/>
  <c r="E2659" i="19"/>
  <c r="E2660" i="19"/>
  <c r="E2661" i="19"/>
  <c r="E2662" i="19"/>
  <c r="E2663" i="19"/>
  <c r="E2664" i="19"/>
  <c r="E2665" i="19"/>
  <c r="E2666" i="19"/>
  <c r="E2667" i="19"/>
  <c r="E2668" i="19"/>
  <c r="E2669" i="19"/>
  <c r="E2670" i="19"/>
  <c r="E2671" i="19"/>
  <c r="E2672" i="19"/>
  <c r="E2673" i="19"/>
  <c r="E2674" i="19"/>
  <c r="E2675" i="19"/>
  <c r="E2676" i="19"/>
  <c r="E2677" i="19"/>
  <c r="E2678" i="19"/>
  <c r="E2679" i="19"/>
  <c r="E2680" i="19"/>
  <c r="E2681" i="19"/>
  <c r="E2682" i="19"/>
  <c r="E2683" i="19"/>
  <c r="E2684" i="19"/>
  <c r="E2685" i="19"/>
  <c r="E2686" i="19"/>
  <c r="E2687" i="19"/>
  <c r="E2688" i="19"/>
  <c r="E2689" i="19"/>
  <c r="E2690" i="19"/>
  <c r="E2691" i="19"/>
  <c r="E2692" i="19"/>
  <c r="E2693" i="19"/>
  <c r="E2694" i="19"/>
  <c r="E2695" i="19"/>
  <c r="E2696" i="19"/>
  <c r="E2697" i="19"/>
  <c r="E2698" i="19"/>
  <c r="E2699" i="19"/>
  <c r="E2700" i="19"/>
  <c r="E2701" i="19"/>
  <c r="E2702" i="19"/>
  <c r="E2703" i="19"/>
  <c r="E2704" i="19"/>
  <c r="E2705" i="19"/>
  <c r="E2706" i="19"/>
  <c r="E2707" i="19"/>
  <c r="E2708" i="19"/>
  <c r="E2709" i="19"/>
  <c r="E2710" i="19"/>
  <c r="E2711" i="19"/>
  <c r="E2712" i="19"/>
  <c r="E2713" i="19"/>
  <c r="E2714" i="19"/>
  <c r="E2715" i="19"/>
  <c r="E2716" i="19"/>
  <c r="E2717" i="19"/>
  <c r="E2718" i="19"/>
  <c r="E2719" i="19"/>
  <c r="E2720" i="19"/>
  <c r="E2721" i="19"/>
  <c r="E2722" i="19"/>
  <c r="E2723" i="19"/>
  <c r="E2724" i="19"/>
  <c r="E2725" i="19"/>
  <c r="E2726" i="19"/>
  <c r="E2727" i="19"/>
  <c r="E2728" i="19"/>
  <c r="E2729" i="19"/>
  <c r="E2730" i="19"/>
  <c r="E2731" i="19"/>
  <c r="E2732" i="19"/>
  <c r="E2733" i="19"/>
  <c r="E2734" i="19"/>
  <c r="E2735" i="19"/>
  <c r="E2736" i="19"/>
  <c r="E2737" i="19"/>
  <c r="E2738" i="19"/>
  <c r="E2739" i="19"/>
  <c r="E2740" i="19"/>
  <c r="E2741" i="19"/>
  <c r="E2742" i="19"/>
  <c r="E2743" i="19"/>
  <c r="E2744" i="19"/>
  <c r="E2745" i="19"/>
  <c r="E2746" i="19"/>
  <c r="E2747" i="19"/>
  <c r="E2748" i="19"/>
  <c r="E2749" i="19"/>
  <c r="E2750" i="19"/>
  <c r="E2751" i="19"/>
  <c r="E2752" i="19"/>
  <c r="E2753" i="19"/>
  <c r="E2754" i="19"/>
  <c r="E2755" i="19"/>
  <c r="E2756" i="19"/>
  <c r="E2757" i="19"/>
  <c r="E2758" i="19"/>
  <c r="E2759" i="19"/>
  <c r="E2760" i="19"/>
  <c r="E2761" i="19"/>
  <c r="E2762" i="19"/>
  <c r="E2763" i="19"/>
  <c r="E2764" i="19"/>
  <c r="E2765" i="19"/>
  <c r="E2766" i="19"/>
  <c r="E2767" i="19"/>
  <c r="E2768" i="19"/>
  <c r="E2769" i="19"/>
  <c r="E2770" i="19"/>
  <c r="E2771" i="19"/>
  <c r="E2772" i="19"/>
  <c r="E2773" i="19"/>
  <c r="E2774" i="19"/>
  <c r="E2775" i="19"/>
  <c r="E2776" i="19"/>
  <c r="E2777" i="19"/>
  <c r="E2778" i="19"/>
  <c r="E2779" i="19"/>
  <c r="E2780" i="19"/>
  <c r="E2781" i="19"/>
  <c r="E2782" i="19"/>
  <c r="E2783" i="19"/>
  <c r="E2784" i="19"/>
  <c r="E2785" i="19"/>
  <c r="E2786" i="19"/>
  <c r="E2787" i="19"/>
  <c r="E2788" i="19"/>
  <c r="E2789" i="19"/>
  <c r="E2790" i="19"/>
  <c r="E2791" i="19"/>
  <c r="E2792" i="19"/>
  <c r="E2793" i="19"/>
  <c r="E2794" i="19"/>
  <c r="E2795" i="19"/>
  <c r="E2796" i="19"/>
  <c r="E2797" i="19"/>
  <c r="E2798" i="19"/>
  <c r="E2799" i="19"/>
  <c r="E2800" i="19"/>
  <c r="E2801" i="19"/>
  <c r="E2802" i="19"/>
  <c r="E2803" i="19"/>
  <c r="E2804" i="19"/>
  <c r="E2805" i="19"/>
  <c r="E2806" i="19"/>
  <c r="E2807" i="19"/>
  <c r="E2808" i="19"/>
  <c r="E2809" i="19"/>
  <c r="E2810" i="19"/>
  <c r="E2811" i="19"/>
  <c r="E2812" i="19"/>
  <c r="E2813" i="19"/>
  <c r="E2814" i="19"/>
  <c r="E2815" i="19"/>
  <c r="E2816" i="19"/>
  <c r="E2817" i="19"/>
  <c r="E2818" i="19"/>
  <c r="E2819" i="19"/>
  <c r="E2820" i="19"/>
  <c r="E2821" i="19"/>
  <c r="E2822" i="19"/>
  <c r="E2823" i="19"/>
  <c r="E2824" i="19"/>
  <c r="E2825" i="19"/>
  <c r="E2826" i="19"/>
  <c r="E2827" i="19"/>
  <c r="E2828" i="19"/>
  <c r="E2829" i="19"/>
  <c r="E2830" i="19"/>
  <c r="E2831" i="19"/>
  <c r="E2832" i="19"/>
  <c r="E2833" i="19"/>
  <c r="E2834" i="19"/>
  <c r="E2835" i="19"/>
  <c r="E2836" i="19"/>
  <c r="E2837" i="19"/>
  <c r="E2838" i="19"/>
  <c r="E2839" i="19"/>
  <c r="E2840" i="19"/>
  <c r="E2841" i="19"/>
  <c r="E2842" i="19"/>
  <c r="E2843" i="19"/>
  <c r="E2844" i="19"/>
  <c r="E2845" i="19"/>
  <c r="E2846" i="19"/>
  <c r="E2847" i="19"/>
  <c r="E2848" i="19"/>
  <c r="E2849" i="19"/>
  <c r="E2850" i="19"/>
  <c r="E2851" i="19"/>
  <c r="E2852" i="19"/>
  <c r="E2853" i="19"/>
  <c r="E2854" i="19"/>
  <c r="E2855" i="19"/>
  <c r="E2856" i="19"/>
  <c r="E2857" i="19"/>
  <c r="E2858" i="19"/>
  <c r="E2859" i="19"/>
  <c r="E2860" i="19"/>
  <c r="E2861" i="19"/>
  <c r="E2862" i="19"/>
  <c r="E2863" i="19"/>
  <c r="E2864" i="19"/>
  <c r="E2865" i="19"/>
  <c r="E2866" i="19"/>
  <c r="E2867" i="19"/>
  <c r="E2868" i="19"/>
  <c r="E2869" i="19"/>
  <c r="E2870" i="19"/>
  <c r="E2871" i="19"/>
  <c r="E2872" i="19"/>
  <c r="E2873" i="19"/>
  <c r="E2874" i="19"/>
  <c r="E2875" i="19"/>
  <c r="E2876" i="19"/>
  <c r="E2877" i="19"/>
  <c r="E2878" i="19"/>
  <c r="E2879" i="19"/>
  <c r="E2880" i="19"/>
  <c r="E2881" i="19"/>
  <c r="E2882" i="19"/>
  <c r="E2883" i="19"/>
  <c r="E2884" i="19"/>
  <c r="E2885" i="19"/>
  <c r="E2886" i="19"/>
  <c r="E2887" i="19"/>
  <c r="E2888" i="19"/>
  <c r="E2889" i="19"/>
  <c r="E2890" i="19"/>
  <c r="E2891" i="19"/>
  <c r="E2892" i="19"/>
  <c r="E2893" i="19"/>
  <c r="E2894" i="19"/>
  <c r="E2895" i="19"/>
  <c r="E2896" i="19"/>
  <c r="E2897" i="19"/>
  <c r="E2898" i="19"/>
  <c r="E2899" i="19"/>
  <c r="E2900" i="19"/>
  <c r="E2901" i="19"/>
  <c r="E2902" i="19"/>
  <c r="E2903" i="19"/>
  <c r="E2904" i="19"/>
  <c r="E2905" i="19"/>
  <c r="E2906" i="19"/>
  <c r="E2907" i="19"/>
  <c r="E2908" i="19"/>
  <c r="E2909" i="19"/>
  <c r="E2910" i="19"/>
  <c r="E2911" i="19"/>
  <c r="E2912" i="19"/>
  <c r="E2913" i="19"/>
  <c r="E2914" i="19"/>
  <c r="E2915" i="19"/>
  <c r="E2916" i="19"/>
  <c r="E2917" i="19"/>
  <c r="E2918" i="19"/>
  <c r="E2919" i="19"/>
  <c r="E2920" i="19"/>
  <c r="E2921" i="19"/>
  <c r="E2922" i="19"/>
  <c r="E2923" i="19"/>
  <c r="E2924" i="19"/>
  <c r="E2925" i="19"/>
  <c r="E2926" i="19"/>
  <c r="E2927" i="19"/>
  <c r="E2928" i="19"/>
  <c r="E2929" i="19"/>
  <c r="E2930" i="19"/>
  <c r="E2931" i="19"/>
  <c r="E2932" i="19"/>
  <c r="E2933" i="19"/>
  <c r="E2934" i="19"/>
  <c r="E2935" i="19"/>
  <c r="E2936" i="19"/>
  <c r="E2937" i="19"/>
  <c r="E2938" i="19"/>
  <c r="E2939" i="19"/>
  <c r="E2940" i="19"/>
  <c r="E2941" i="19"/>
  <c r="E2942" i="19"/>
  <c r="E2943" i="19"/>
  <c r="E2944" i="19"/>
  <c r="E2945" i="19"/>
  <c r="E2946" i="19"/>
  <c r="E2947" i="19"/>
  <c r="E2948" i="19"/>
  <c r="E2949" i="19"/>
  <c r="E2950" i="19"/>
  <c r="E2951" i="19"/>
  <c r="E2952" i="19"/>
  <c r="E2953" i="19"/>
  <c r="E2954" i="19"/>
  <c r="E2955" i="19"/>
  <c r="E2956" i="19"/>
  <c r="E2957" i="19"/>
  <c r="E2958" i="19"/>
  <c r="E2959" i="19"/>
  <c r="E2960" i="19"/>
  <c r="E2961" i="19"/>
  <c r="E2962" i="19"/>
  <c r="E2963" i="19"/>
  <c r="E2964" i="19"/>
  <c r="E2965" i="19"/>
  <c r="E2966" i="19"/>
  <c r="E2967" i="19"/>
  <c r="E2968" i="19"/>
  <c r="E2969" i="19"/>
  <c r="E2970" i="19"/>
  <c r="E2971" i="19"/>
  <c r="E2972" i="19"/>
  <c r="E2973" i="19"/>
  <c r="E2974" i="19"/>
  <c r="E2975" i="19"/>
  <c r="E2976" i="19"/>
  <c r="E2977" i="19"/>
  <c r="E2978" i="19"/>
  <c r="E2979" i="19"/>
  <c r="E2980" i="19"/>
  <c r="E2981" i="19"/>
  <c r="E2982" i="19"/>
  <c r="E2983" i="19"/>
  <c r="E2984" i="19"/>
  <c r="E2985" i="19"/>
  <c r="E2986" i="19"/>
  <c r="E2987" i="19"/>
  <c r="E2988" i="19"/>
  <c r="E2989" i="19"/>
  <c r="E2990" i="19"/>
  <c r="E2991" i="19"/>
  <c r="E2992" i="19"/>
  <c r="E2993" i="19"/>
  <c r="E2994" i="19"/>
  <c r="E2995" i="19"/>
  <c r="E2996" i="19"/>
  <c r="E2997" i="19"/>
  <c r="E2998" i="19"/>
  <c r="E2999" i="19"/>
  <c r="E3000" i="19"/>
  <c r="E3001" i="19"/>
  <c r="E3002" i="19"/>
  <c r="E3003" i="19"/>
  <c r="E3004" i="19"/>
  <c r="E3005" i="19"/>
  <c r="E3006" i="19"/>
  <c r="E3007" i="19"/>
  <c r="E3008" i="19"/>
  <c r="E3009" i="19"/>
  <c r="E3010" i="19"/>
  <c r="E3011" i="19"/>
  <c r="E3012" i="19"/>
  <c r="E3013" i="19"/>
  <c r="E3014" i="19"/>
  <c r="E3015" i="19"/>
  <c r="E3016" i="19"/>
  <c r="E3017" i="19"/>
  <c r="E3018" i="19"/>
  <c r="E3019" i="19"/>
  <c r="E3020" i="19"/>
  <c r="E3021" i="19"/>
  <c r="E3022" i="19"/>
  <c r="E3023" i="19"/>
  <c r="E3024" i="19"/>
  <c r="E3025" i="19"/>
  <c r="E3026" i="19"/>
  <c r="E3027" i="19"/>
  <c r="E3028" i="19"/>
  <c r="E3029" i="19"/>
  <c r="E3030" i="19"/>
  <c r="E3031" i="19"/>
  <c r="E3032" i="19"/>
  <c r="E3033" i="19"/>
  <c r="E3034" i="19"/>
  <c r="E3035" i="19"/>
  <c r="E3036" i="19"/>
  <c r="E3037" i="19"/>
  <c r="E3038" i="19"/>
  <c r="E3039" i="19"/>
  <c r="E3040" i="19"/>
  <c r="E3041" i="19"/>
  <c r="E3042" i="19"/>
  <c r="E3043" i="19"/>
  <c r="E3044" i="19"/>
  <c r="E3045" i="19"/>
  <c r="E3046" i="19"/>
  <c r="E3047" i="19"/>
  <c r="E3048" i="19"/>
  <c r="E3049" i="19"/>
  <c r="E3050" i="19"/>
  <c r="E3051" i="19"/>
  <c r="E3052" i="19"/>
  <c r="E3053" i="19"/>
  <c r="E3054" i="19"/>
  <c r="E3055" i="19"/>
  <c r="E3056" i="19"/>
  <c r="E3057" i="19"/>
  <c r="E3058" i="19"/>
  <c r="E3059" i="19"/>
  <c r="E3060" i="19"/>
  <c r="E3061" i="19"/>
  <c r="E3062" i="19"/>
  <c r="E3063" i="19"/>
  <c r="E3064" i="19"/>
  <c r="E3065" i="19"/>
  <c r="E3066" i="19"/>
  <c r="E3067" i="19"/>
  <c r="E3068" i="19"/>
  <c r="E3069" i="19"/>
  <c r="E3070" i="19"/>
  <c r="E3071" i="19"/>
  <c r="E3072" i="19"/>
  <c r="E3073" i="19"/>
  <c r="E3074" i="19"/>
  <c r="E3075" i="19"/>
  <c r="E3076" i="19"/>
  <c r="E3077" i="19"/>
  <c r="E3078" i="19"/>
  <c r="E3079" i="19"/>
  <c r="E3080" i="19"/>
  <c r="E3081" i="19"/>
  <c r="E3082" i="19"/>
  <c r="E3083" i="19"/>
  <c r="E3084" i="19"/>
  <c r="E3085" i="19"/>
  <c r="E3086" i="19"/>
  <c r="E3087" i="19"/>
  <c r="E3088" i="19"/>
  <c r="E3089" i="19"/>
  <c r="E3090" i="19"/>
  <c r="E3091" i="19"/>
  <c r="E3092" i="19"/>
  <c r="E3093" i="19"/>
  <c r="E3094" i="19"/>
  <c r="E3095" i="19"/>
  <c r="E3096" i="19"/>
  <c r="E3097" i="19"/>
  <c r="E3098" i="19"/>
  <c r="E3099" i="19"/>
  <c r="E3100" i="19"/>
  <c r="E3101" i="19"/>
  <c r="E3102" i="19"/>
  <c r="E3103" i="19"/>
  <c r="E3104" i="19"/>
  <c r="E3105" i="19"/>
  <c r="E3106" i="19"/>
  <c r="E3107" i="19"/>
  <c r="E3108" i="19"/>
  <c r="E3109" i="19"/>
  <c r="E3110" i="19"/>
  <c r="E3111" i="19"/>
  <c r="E3112" i="19"/>
  <c r="E3113" i="19"/>
  <c r="E3114" i="19"/>
  <c r="E3115" i="19"/>
  <c r="E3116" i="19"/>
  <c r="E3117" i="19"/>
  <c r="E3118" i="19"/>
  <c r="E3119" i="19"/>
  <c r="E3120" i="19"/>
  <c r="E3121" i="19"/>
  <c r="E3122" i="19"/>
  <c r="E3123" i="19"/>
  <c r="E3124" i="19"/>
  <c r="E3125" i="19"/>
  <c r="E3126" i="19"/>
  <c r="E3127" i="19"/>
  <c r="E3128" i="19"/>
  <c r="E3129" i="19"/>
  <c r="E3130" i="19"/>
  <c r="E3131" i="19"/>
  <c r="E3132" i="19"/>
  <c r="E3133" i="19"/>
  <c r="E3134" i="19"/>
  <c r="E3135" i="19"/>
  <c r="E3136" i="19"/>
  <c r="E3137" i="19"/>
  <c r="E3138" i="19"/>
  <c r="E3139" i="19"/>
  <c r="E3140" i="19"/>
  <c r="E3141" i="19"/>
  <c r="E3142" i="19"/>
  <c r="E3143" i="19"/>
  <c r="E3144" i="19"/>
  <c r="E3145" i="19"/>
  <c r="E3146" i="19"/>
  <c r="E3147" i="19"/>
  <c r="E3148" i="19"/>
  <c r="E3149" i="19"/>
  <c r="E3150" i="19"/>
  <c r="E3151" i="19"/>
  <c r="E3152" i="19"/>
  <c r="E3153" i="19"/>
  <c r="E3154" i="19"/>
  <c r="E3155" i="19"/>
  <c r="E3156" i="19"/>
  <c r="E3157" i="19"/>
  <c r="E3158" i="19"/>
  <c r="E3159" i="19"/>
  <c r="E3160" i="19"/>
  <c r="E3161" i="19"/>
  <c r="E3162" i="19"/>
  <c r="E3163" i="19"/>
  <c r="E3164" i="19"/>
  <c r="E3165" i="19"/>
  <c r="E3166" i="19"/>
  <c r="E3167" i="19"/>
  <c r="E3168" i="19"/>
  <c r="E3169" i="19"/>
  <c r="E3170" i="19"/>
  <c r="E3171" i="19"/>
  <c r="E3172" i="19"/>
  <c r="E3173" i="19"/>
  <c r="E3174" i="19"/>
  <c r="E3175" i="19"/>
  <c r="E3176" i="19"/>
  <c r="E3177" i="19"/>
  <c r="E3178" i="19"/>
  <c r="E3179" i="19"/>
  <c r="E3180" i="19"/>
  <c r="E3181" i="19"/>
  <c r="E3182" i="19"/>
  <c r="E3183" i="19"/>
  <c r="E3184" i="19"/>
  <c r="E3185" i="19"/>
  <c r="E3186" i="19"/>
  <c r="E3187" i="19"/>
  <c r="E3188" i="19"/>
  <c r="E3189" i="19"/>
  <c r="E3190" i="19"/>
  <c r="E3191" i="19"/>
  <c r="E3192" i="19"/>
  <c r="E3193" i="19"/>
  <c r="E3194" i="19"/>
  <c r="E3195" i="19"/>
  <c r="E3196" i="19"/>
  <c r="E3197" i="19"/>
  <c r="E3198" i="19"/>
  <c r="E3199" i="19"/>
  <c r="E3200" i="19"/>
  <c r="E3201" i="19"/>
  <c r="E3202" i="19"/>
  <c r="E3203" i="19"/>
  <c r="E3204" i="19"/>
  <c r="E3205" i="19"/>
  <c r="E3206" i="19"/>
  <c r="E3207" i="19"/>
  <c r="E3208" i="19"/>
  <c r="E3209" i="19"/>
  <c r="E3210" i="19"/>
  <c r="E3211" i="19"/>
  <c r="E3212" i="19"/>
  <c r="E3213" i="19"/>
  <c r="E3214" i="19"/>
  <c r="E3215" i="19"/>
  <c r="E3216" i="19"/>
  <c r="E3217" i="19"/>
  <c r="E3218" i="19"/>
  <c r="E3219" i="19"/>
  <c r="E3220" i="19"/>
  <c r="E3221" i="19"/>
  <c r="E3222" i="19"/>
  <c r="E3223" i="19"/>
  <c r="E3224" i="19"/>
  <c r="E3225" i="19"/>
  <c r="E3226" i="19"/>
  <c r="E3227" i="19"/>
  <c r="E3228" i="19"/>
  <c r="E3229" i="19"/>
  <c r="E3230" i="19"/>
  <c r="E3231" i="19"/>
  <c r="E3232" i="19"/>
  <c r="E3233" i="19"/>
  <c r="E3234" i="19"/>
  <c r="E3235" i="19"/>
  <c r="E3236" i="19"/>
  <c r="E3237" i="19"/>
  <c r="E3238" i="19"/>
  <c r="E3239" i="19"/>
  <c r="E3240" i="19"/>
  <c r="E3241" i="19"/>
  <c r="E3242" i="19"/>
  <c r="E3243" i="19"/>
  <c r="E3244" i="19"/>
  <c r="E3245" i="19"/>
  <c r="E3246" i="19"/>
  <c r="E3247" i="19"/>
  <c r="E3248" i="19"/>
  <c r="E3249" i="19"/>
  <c r="E3250" i="19"/>
  <c r="E3251" i="19"/>
  <c r="E3252" i="19"/>
  <c r="E3253" i="19"/>
  <c r="E3254" i="19"/>
  <c r="E3255" i="19"/>
  <c r="E3256" i="19"/>
  <c r="E3257" i="19"/>
  <c r="E3258" i="19"/>
  <c r="E3259" i="19"/>
  <c r="E3260" i="19"/>
  <c r="E3261" i="19"/>
  <c r="E3262" i="19"/>
  <c r="E3263" i="19"/>
  <c r="E3264" i="19"/>
  <c r="E3265" i="19"/>
  <c r="E3266" i="19"/>
  <c r="E3267" i="19"/>
  <c r="E3268" i="19"/>
  <c r="E3269" i="19"/>
  <c r="E3270" i="19"/>
  <c r="E3271" i="19"/>
  <c r="E3272" i="19"/>
  <c r="E3273" i="19"/>
  <c r="E3274" i="19"/>
  <c r="E3275" i="19"/>
  <c r="E3276" i="19"/>
  <c r="E3277" i="19"/>
  <c r="E3278" i="19"/>
  <c r="E3279" i="19"/>
  <c r="E3280" i="19"/>
  <c r="E3281" i="19"/>
  <c r="E3282" i="19"/>
  <c r="E3283" i="19"/>
  <c r="E3284" i="19"/>
  <c r="E3285" i="19"/>
  <c r="E3286" i="19"/>
  <c r="E3287" i="19"/>
  <c r="E3288" i="19"/>
  <c r="E3289" i="19"/>
  <c r="E3290" i="19"/>
  <c r="E3291" i="19"/>
  <c r="E3292" i="19"/>
  <c r="E3293" i="19"/>
  <c r="E3294" i="19"/>
  <c r="E3295" i="19"/>
  <c r="E3296" i="19"/>
  <c r="E3297" i="19"/>
  <c r="E3298" i="19"/>
  <c r="E3299" i="19"/>
  <c r="E3300" i="19"/>
  <c r="E3301" i="19"/>
  <c r="E3302" i="19"/>
  <c r="E3303" i="19"/>
  <c r="E3304" i="19"/>
  <c r="E3305" i="19"/>
  <c r="E3306" i="19"/>
  <c r="E3307" i="19"/>
  <c r="E3308" i="19"/>
  <c r="E3309" i="19"/>
  <c r="E3310" i="19"/>
  <c r="E3311" i="19"/>
  <c r="E3312" i="19"/>
  <c r="E3313" i="19"/>
  <c r="E3314" i="19"/>
  <c r="E3315" i="19"/>
  <c r="E3316" i="19"/>
  <c r="E3317" i="19"/>
  <c r="E3318" i="19"/>
  <c r="E3319" i="19"/>
  <c r="E3320" i="19"/>
  <c r="E3321" i="19"/>
  <c r="E3322" i="19"/>
  <c r="E3323" i="19"/>
  <c r="E3324" i="19"/>
  <c r="E3325" i="19"/>
  <c r="E3326" i="19"/>
  <c r="E3327" i="19"/>
  <c r="E3328" i="19"/>
  <c r="E3329" i="19"/>
  <c r="E3330" i="19"/>
  <c r="E3331" i="19"/>
  <c r="E3332" i="19"/>
  <c r="E3333" i="19"/>
  <c r="E3334" i="19"/>
  <c r="E3335" i="19"/>
  <c r="E3336" i="19"/>
  <c r="E3337" i="19"/>
  <c r="E3338" i="19"/>
  <c r="E3339" i="19"/>
  <c r="E3340" i="19"/>
  <c r="E3341" i="19"/>
  <c r="E3342" i="19"/>
  <c r="E3343" i="19"/>
  <c r="E3344" i="19"/>
  <c r="E3345" i="19"/>
  <c r="E3346" i="19"/>
  <c r="E3347" i="19"/>
  <c r="E3348" i="19"/>
  <c r="E3349" i="19"/>
  <c r="E3350" i="19"/>
  <c r="E3351" i="19"/>
  <c r="E3352" i="19"/>
  <c r="E3353" i="19"/>
  <c r="E3354" i="19"/>
  <c r="E3355" i="19"/>
  <c r="E3356" i="19"/>
  <c r="E3357" i="19"/>
  <c r="E3358" i="19"/>
  <c r="E3359" i="19"/>
  <c r="E3360" i="19"/>
  <c r="E3361" i="19"/>
  <c r="E3362" i="19"/>
  <c r="E3363" i="19"/>
  <c r="E3364" i="19"/>
  <c r="E3365" i="19"/>
  <c r="E3366" i="19"/>
  <c r="E3367" i="19"/>
  <c r="E3368" i="19"/>
  <c r="E3369" i="19"/>
  <c r="E3370" i="19"/>
  <c r="E3371" i="19"/>
  <c r="E3372" i="19"/>
  <c r="E3373" i="19"/>
  <c r="E3374" i="19"/>
  <c r="E3375" i="19"/>
  <c r="E3376" i="19"/>
  <c r="E3377" i="19"/>
  <c r="E3378" i="19"/>
  <c r="E3379" i="19"/>
  <c r="E3380" i="19"/>
  <c r="E3381" i="19"/>
  <c r="E3382" i="19"/>
  <c r="E3383" i="19"/>
  <c r="E3384" i="19"/>
  <c r="E3385" i="19"/>
  <c r="E3386" i="19"/>
  <c r="E3387" i="19"/>
  <c r="E3388" i="19"/>
  <c r="E3389" i="19"/>
  <c r="E3390" i="19"/>
  <c r="E3391" i="19"/>
  <c r="E3392" i="19"/>
  <c r="E3393" i="19"/>
  <c r="E3394" i="19"/>
  <c r="E3395" i="19"/>
  <c r="E3396" i="19"/>
  <c r="E3397" i="19"/>
  <c r="E3398" i="19"/>
  <c r="E3399" i="19"/>
  <c r="E3400" i="19"/>
  <c r="E3401" i="19"/>
  <c r="E3402" i="19"/>
  <c r="E3403" i="19"/>
  <c r="E3404" i="19"/>
  <c r="E3405" i="19"/>
  <c r="E3406" i="19"/>
  <c r="E3407" i="19"/>
  <c r="E3408" i="19"/>
  <c r="E3409" i="19"/>
  <c r="E3410" i="19"/>
  <c r="E3411" i="19"/>
  <c r="E3412" i="19"/>
  <c r="E3413" i="19"/>
  <c r="E3414" i="19"/>
  <c r="E3415" i="19"/>
  <c r="E3416" i="19"/>
  <c r="E3417" i="19"/>
  <c r="E3418" i="19"/>
  <c r="E3419" i="19"/>
  <c r="E3420" i="19"/>
  <c r="E3421" i="19"/>
  <c r="E3422" i="19"/>
  <c r="E3423" i="19"/>
  <c r="E3424" i="19"/>
  <c r="E3425" i="19"/>
  <c r="E3426" i="19"/>
  <c r="E3427" i="19"/>
  <c r="E3428" i="19"/>
  <c r="E3429" i="19"/>
  <c r="E3430" i="19"/>
  <c r="E3431" i="19"/>
  <c r="E3432" i="19"/>
  <c r="E3433" i="19"/>
  <c r="E3434" i="19"/>
  <c r="E3435" i="19"/>
  <c r="E3436" i="19"/>
  <c r="E3437" i="19"/>
  <c r="E3438" i="19"/>
  <c r="E3439" i="19"/>
  <c r="E3440" i="19"/>
  <c r="E3441" i="19"/>
  <c r="E3442" i="19"/>
  <c r="E3443" i="19"/>
  <c r="E3444" i="19"/>
  <c r="E3445" i="19"/>
  <c r="E3446" i="19"/>
  <c r="E3447" i="19"/>
  <c r="E3448" i="19"/>
  <c r="E3449" i="19"/>
  <c r="E3450" i="19"/>
  <c r="E3451" i="19"/>
  <c r="E3452" i="19"/>
  <c r="E3453" i="19"/>
  <c r="E3454" i="19"/>
  <c r="E3455" i="19"/>
  <c r="E3456" i="19"/>
  <c r="E3457" i="19"/>
  <c r="E3458" i="19"/>
  <c r="E3459" i="19"/>
  <c r="E3460" i="19"/>
  <c r="E3461" i="19"/>
  <c r="E3462" i="19"/>
  <c r="E3463" i="19"/>
  <c r="E3464" i="19"/>
  <c r="E3465" i="19"/>
  <c r="E3466" i="19"/>
  <c r="E3467" i="19"/>
  <c r="E3468" i="19"/>
  <c r="E3469" i="19"/>
  <c r="E3470" i="19"/>
  <c r="E3471" i="19"/>
  <c r="E3472" i="19"/>
  <c r="E3473" i="19"/>
  <c r="E3474" i="19"/>
  <c r="E3475" i="19"/>
  <c r="E3476" i="19"/>
  <c r="E3477" i="19"/>
  <c r="E3478" i="19"/>
  <c r="E3479" i="19"/>
  <c r="E3480" i="19"/>
  <c r="E3481" i="19"/>
  <c r="E3482" i="19"/>
  <c r="E3483" i="19"/>
  <c r="E3484" i="19"/>
  <c r="E3485" i="19"/>
  <c r="E3486" i="19"/>
  <c r="E3487" i="19"/>
  <c r="E3488" i="19"/>
  <c r="E3489" i="19"/>
  <c r="E3490" i="19"/>
  <c r="E3491" i="19"/>
  <c r="E3492" i="19"/>
  <c r="E3493" i="19"/>
  <c r="E3494" i="19"/>
  <c r="E3495" i="19"/>
  <c r="E3496" i="19"/>
  <c r="E3497" i="19"/>
  <c r="E3498" i="19"/>
  <c r="E3499" i="19"/>
  <c r="E3500" i="19"/>
  <c r="E3501" i="19"/>
  <c r="E3502" i="19"/>
  <c r="E3503" i="19"/>
  <c r="E3504" i="19"/>
  <c r="E3505" i="19"/>
  <c r="E3506" i="19"/>
  <c r="E3507" i="19"/>
  <c r="E3508" i="19"/>
  <c r="E3509" i="19"/>
  <c r="E3510" i="19"/>
  <c r="E3511" i="19"/>
  <c r="E3512" i="19"/>
  <c r="E3513" i="19"/>
  <c r="E3514" i="19"/>
  <c r="E3515" i="19"/>
  <c r="E3516" i="19"/>
  <c r="E3517" i="19"/>
  <c r="E3518" i="19"/>
  <c r="E3519" i="19"/>
  <c r="E3520" i="19"/>
  <c r="E3521" i="19"/>
  <c r="E3522" i="19"/>
  <c r="E3523" i="19"/>
  <c r="E3524" i="19"/>
  <c r="E3525" i="19"/>
  <c r="E3526" i="19"/>
  <c r="E3527" i="19"/>
  <c r="E3528" i="19"/>
  <c r="E3529" i="19"/>
  <c r="E3530" i="19"/>
  <c r="E3531" i="19"/>
  <c r="E3532" i="19"/>
  <c r="E3533" i="19"/>
  <c r="E3534" i="19"/>
  <c r="E3535" i="19"/>
  <c r="E3536" i="19"/>
  <c r="E3537" i="19"/>
  <c r="E3538" i="19"/>
  <c r="E3539" i="19"/>
  <c r="E3540" i="19"/>
  <c r="E3541" i="19"/>
  <c r="E3542" i="19"/>
  <c r="E3543" i="19"/>
  <c r="E3544" i="19"/>
  <c r="E3545" i="19"/>
  <c r="E3546" i="19"/>
  <c r="E3547" i="19"/>
  <c r="E3548" i="19"/>
  <c r="E3549" i="19"/>
  <c r="E3550" i="19"/>
  <c r="E3551" i="19"/>
  <c r="E3552" i="19"/>
  <c r="E3553" i="19"/>
  <c r="E3554" i="19"/>
  <c r="E3555" i="19"/>
  <c r="E3556" i="19"/>
  <c r="E3557" i="19"/>
  <c r="E3558" i="19"/>
  <c r="E3559" i="19"/>
  <c r="E3560" i="19"/>
  <c r="E3561" i="19"/>
  <c r="E3562" i="19"/>
  <c r="E3563" i="19"/>
  <c r="E3564" i="19"/>
  <c r="E3565" i="19"/>
  <c r="E3566" i="19"/>
  <c r="E3567" i="19"/>
  <c r="E3568" i="19"/>
  <c r="E3569" i="19"/>
  <c r="E3570" i="19"/>
  <c r="E3571" i="19"/>
  <c r="E3572" i="19"/>
  <c r="E3573" i="19"/>
  <c r="E3574" i="19"/>
  <c r="E3575" i="19"/>
  <c r="E3576" i="19"/>
  <c r="E3577" i="19"/>
  <c r="E3578" i="19"/>
  <c r="E3579" i="19"/>
  <c r="E3580" i="19"/>
  <c r="E3581" i="19"/>
  <c r="E3582" i="19"/>
  <c r="E3583" i="19"/>
  <c r="E3584" i="19"/>
  <c r="E3585" i="19"/>
  <c r="E3586" i="19"/>
  <c r="E3587" i="19"/>
  <c r="E3588" i="19"/>
  <c r="E3589" i="19"/>
  <c r="E3590" i="19"/>
  <c r="E3591" i="19"/>
  <c r="E3592" i="19"/>
  <c r="E3593" i="19"/>
  <c r="E3594" i="19"/>
  <c r="E3595" i="19"/>
  <c r="E3596" i="19"/>
  <c r="E3597" i="19"/>
  <c r="E3598" i="19"/>
  <c r="E3599" i="19"/>
  <c r="E3600" i="19"/>
  <c r="E3601" i="19"/>
  <c r="E3602" i="19"/>
  <c r="E3603" i="19"/>
  <c r="E3604" i="19"/>
  <c r="E3605" i="19"/>
  <c r="E3606" i="19"/>
  <c r="E3607" i="19"/>
  <c r="E3608" i="19"/>
  <c r="E3609" i="19"/>
  <c r="E3610" i="19"/>
  <c r="E3611" i="19"/>
  <c r="E3612" i="19"/>
  <c r="E3613" i="19"/>
  <c r="E3614" i="19"/>
  <c r="E3615" i="19"/>
  <c r="E3616" i="19"/>
  <c r="E3617" i="19"/>
  <c r="E3618" i="19"/>
  <c r="E3619" i="19"/>
  <c r="E3620" i="19"/>
  <c r="E3621" i="19"/>
  <c r="E3622" i="19"/>
  <c r="E3623" i="19"/>
  <c r="E3624" i="19"/>
  <c r="E3625" i="19"/>
  <c r="E3626" i="19"/>
  <c r="E3627" i="19"/>
  <c r="E3628" i="19"/>
  <c r="E3629" i="19"/>
  <c r="E3630" i="19"/>
  <c r="E3631" i="19"/>
  <c r="E3632" i="19"/>
  <c r="E3633" i="19"/>
  <c r="E3634" i="19"/>
  <c r="E3635" i="19"/>
  <c r="E3636" i="19"/>
  <c r="E3637" i="19"/>
  <c r="E3638" i="19"/>
  <c r="E3639" i="19"/>
  <c r="E3640" i="19"/>
  <c r="E3641" i="19"/>
  <c r="E3642" i="19"/>
  <c r="E3643" i="19"/>
  <c r="E3644" i="19"/>
  <c r="E3645" i="19"/>
  <c r="E3646" i="19"/>
  <c r="E3647" i="19"/>
  <c r="E3648" i="19"/>
  <c r="E3649" i="19"/>
  <c r="E3650" i="19"/>
  <c r="E3651" i="19"/>
  <c r="E3652" i="19"/>
  <c r="E3653" i="19"/>
  <c r="E3654" i="19"/>
  <c r="E3655" i="19"/>
  <c r="E3656" i="19"/>
  <c r="E3657" i="19"/>
  <c r="E3658" i="19"/>
  <c r="E3659" i="19"/>
  <c r="E3660" i="19"/>
  <c r="E3661" i="19"/>
  <c r="E3662" i="19"/>
  <c r="E3663" i="19"/>
  <c r="E3664" i="19"/>
  <c r="E3665" i="19"/>
  <c r="E3666" i="19"/>
  <c r="E3667" i="19"/>
  <c r="E3668" i="19"/>
  <c r="E3669" i="19"/>
  <c r="E3670" i="19"/>
  <c r="E3671" i="19"/>
  <c r="E3672" i="19"/>
  <c r="E3673" i="19"/>
  <c r="E3674" i="19"/>
  <c r="E3675" i="19"/>
  <c r="E3676" i="19"/>
  <c r="E3677" i="19"/>
  <c r="E3678" i="19"/>
  <c r="E3679" i="19"/>
  <c r="E3680" i="19"/>
  <c r="E3681" i="19"/>
  <c r="E3682" i="19"/>
  <c r="E3683" i="19"/>
  <c r="E3684" i="19"/>
  <c r="E3685" i="19"/>
  <c r="E3686" i="19"/>
  <c r="E3687" i="19"/>
  <c r="E3688" i="19"/>
  <c r="E3689" i="19"/>
  <c r="E3690" i="19"/>
  <c r="E3691" i="19"/>
  <c r="E3692" i="19"/>
  <c r="E3693" i="19"/>
  <c r="E3694" i="19"/>
  <c r="E3695" i="19"/>
  <c r="E3696" i="19"/>
  <c r="E3697" i="19"/>
  <c r="E3698" i="19"/>
  <c r="E3699" i="19"/>
  <c r="E3700" i="19"/>
  <c r="E3701" i="19"/>
  <c r="E3702" i="19"/>
  <c r="E3703" i="19"/>
  <c r="E3704" i="19"/>
  <c r="E3705" i="19"/>
  <c r="E3706" i="19"/>
  <c r="E3707" i="19"/>
  <c r="E3708" i="19"/>
  <c r="E3709" i="19"/>
  <c r="E3710" i="19"/>
  <c r="E3711" i="19"/>
  <c r="E3712" i="19"/>
  <c r="E3713" i="19"/>
  <c r="E3714" i="19"/>
  <c r="E3715" i="19"/>
  <c r="E3716" i="19"/>
  <c r="E3717" i="19"/>
  <c r="E3718" i="19"/>
  <c r="E3719" i="19"/>
  <c r="E3720" i="19"/>
  <c r="E3721" i="19"/>
  <c r="E3722" i="19"/>
  <c r="E3723" i="19"/>
  <c r="E3724" i="19"/>
  <c r="E3725" i="19"/>
  <c r="E3726" i="19"/>
  <c r="E3727" i="19"/>
  <c r="E3728" i="19"/>
  <c r="E3729" i="19"/>
  <c r="E3730" i="19"/>
  <c r="E3731" i="19"/>
  <c r="E3732" i="19"/>
  <c r="E3733" i="19"/>
  <c r="E3734" i="19"/>
  <c r="E3735" i="19"/>
  <c r="E3736" i="19"/>
  <c r="E3737" i="19"/>
  <c r="E3738" i="19"/>
  <c r="E3739" i="19"/>
  <c r="E3740" i="19"/>
  <c r="E3741" i="19"/>
  <c r="E3742" i="19"/>
  <c r="E3743" i="19"/>
  <c r="E3744" i="19"/>
  <c r="E3745" i="19"/>
  <c r="E3746" i="19"/>
  <c r="E3747" i="19"/>
  <c r="E3748" i="19"/>
  <c r="E3749" i="19"/>
  <c r="E3750" i="19"/>
  <c r="E3751" i="19"/>
  <c r="E3752" i="19"/>
  <c r="E3753" i="19"/>
  <c r="E3754" i="19"/>
  <c r="E3755" i="19"/>
  <c r="E3756" i="19"/>
  <c r="E3757" i="19"/>
  <c r="E3758" i="19"/>
  <c r="E3759" i="19"/>
  <c r="E3760" i="19"/>
  <c r="E3761" i="19"/>
  <c r="E3762" i="19"/>
  <c r="E3763" i="19"/>
  <c r="E3764" i="19"/>
  <c r="E3765" i="19"/>
  <c r="E3766" i="19"/>
  <c r="E3767" i="19"/>
  <c r="E3768" i="19"/>
  <c r="E3769" i="19"/>
  <c r="E3770" i="19"/>
  <c r="E3771" i="19"/>
  <c r="E3772" i="19"/>
  <c r="E3773" i="19"/>
  <c r="E3774" i="19"/>
  <c r="E3775" i="19"/>
  <c r="E3776" i="19"/>
  <c r="E3777" i="19"/>
  <c r="E3778" i="19"/>
  <c r="E3779" i="19"/>
  <c r="E3780" i="19"/>
  <c r="E3781" i="19"/>
  <c r="E3782" i="19"/>
  <c r="E3783" i="19"/>
  <c r="E3784" i="19"/>
  <c r="E3785" i="19"/>
  <c r="E3786" i="19"/>
  <c r="E3787" i="19"/>
  <c r="E3788" i="19"/>
  <c r="E3789" i="19"/>
  <c r="E3790" i="19"/>
  <c r="E3791" i="19"/>
  <c r="E3792" i="19"/>
  <c r="E3793" i="19"/>
  <c r="E3794" i="19"/>
  <c r="E3795" i="19"/>
  <c r="E3796" i="19"/>
  <c r="E3797" i="19"/>
  <c r="E3798" i="19"/>
  <c r="E3799" i="19"/>
  <c r="E3800" i="19"/>
  <c r="E3801" i="19"/>
  <c r="E3802" i="19"/>
  <c r="E3803" i="19"/>
  <c r="E3804" i="19"/>
  <c r="E3805" i="19"/>
  <c r="E3806" i="19"/>
  <c r="E3807" i="19"/>
  <c r="E3808" i="19"/>
  <c r="E3809" i="19"/>
  <c r="E3810" i="19"/>
  <c r="E3811" i="19"/>
  <c r="E3812" i="19"/>
  <c r="E3813" i="19"/>
  <c r="E3814" i="19"/>
  <c r="E3815" i="19"/>
  <c r="E3816" i="19"/>
  <c r="E3817" i="19"/>
  <c r="E3818" i="19"/>
  <c r="E3819" i="19"/>
  <c r="E3820" i="19"/>
  <c r="E3821" i="19"/>
  <c r="E3822" i="19"/>
  <c r="E3823" i="19"/>
  <c r="E3824" i="19"/>
  <c r="E3825" i="19"/>
  <c r="E3826" i="19"/>
  <c r="E3827" i="19"/>
  <c r="E3828" i="19"/>
  <c r="E3829" i="19"/>
  <c r="E3830" i="19"/>
  <c r="E3831" i="19"/>
  <c r="E3832" i="19"/>
  <c r="E3833" i="19"/>
  <c r="E3834" i="19"/>
  <c r="E3835" i="19"/>
  <c r="E3836" i="19"/>
  <c r="E3837" i="19"/>
  <c r="E3838" i="19"/>
  <c r="E3839" i="19"/>
  <c r="E3840" i="19"/>
  <c r="E3841" i="19"/>
  <c r="E3842" i="19"/>
  <c r="E3843" i="19"/>
  <c r="E3844" i="19"/>
  <c r="E3845" i="19"/>
  <c r="E3846" i="19"/>
  <c r="E3847" i="19"/>
  <c r="E3848" i="19"/>
  <c r="E3849" i="19"/>
  <c r="E3850" i="19"/>
  <c r="E3851" i="19"/>
  <c r="E3852" i="19"/>
  <c r="E3853" i="19"/>
  <c r="E3854" i="19"/>
  <c r="E3855" i="19"/>
  <c r="E3856" i="19"/>
  <c r="E3857" i="19"/>
  <c r="E3858" i="19"/>
  <c r="E3859" i="19"/>
  <c r="E3860" i="19"/>
  <c r="E3861" i="19"/>
  <c r="E3862" i="19"/>
  <c r="E3863" i="19"/>
  <c r="E3864" i="19"/>
  <c r="E3865" i="19"/>
  <c r="E3866" i="19"/>
  <c r="E3867" i="19"/>
  <c r="E3868" i="19"/>
  <c r="E3869" i="19"/>
  <c r="E3870" i="19"/>
  <c r="E3871" i="19"/>
  <c r="E3872" i="19"/>
  <c r="E3873" i="19"/>
  <c r="E3874" i="19"/>
  <c r="E3875" i="19"/>
  <c r="E3876" i="19"/>
  <c r="E3877" i="19"/>
  <c r="E3878" i="19"/>
  <c r="E3879" i="19"/>
  <c r="E3880" i="19"/>
  <c r="E3881" i="19"/>
  <c r="E3882" i="19"/>
  <c r="E3883" i="19"/>
  <c r="E3884" i="19"/>
  <c r="E3885" i="19"/>
  <c r="E3886" i="19"/>
  <c r="E3887" i="19"/>
  <c r="E3888" i="19"/>
  <c r="E3889" i="19"/>
  <c r="E3890" i="19"/>
  <c r="E3891" i="19"/>
  <c r="E3892" i="19"/>
  <c r="E3893" i="19"/>
  <c r="E3894" i="19"/>
  <c r="E3895" i="19"/>
  <c r="E3896" i="19"/>
  <c r="E3897" i="19"/>
  <c r="E3898" i="19"/>
  <c r="E3899" i="19"/>
  <c r="E3900" i="19"/>
  <c r="E3901" i="19"/>
  <c r="E3902" i="19"/>
  <c r="E3903" i="19"/>
  <c r="E3904" i="19"/>
  <c r="E3905" i="19"/>
  <c r="E3906" i="19"/>
  <c r="E3907" i="19"/>
  <c r="E3908" i="19"/>
  <c r="E3909" i="19"/>
  <c r="E3910" i="19"/>
  <c r="E3911" i="19"/>
  <c r="E3912" i="19"/>
  <c r="E3913" i="19"/>
  <c r="E3914" i="19"/>
  <c r="E3915" i="19"/>
  <c r="E3916" i="19"/>
  <c r="E3917" i="19"/>
  <c r="E3918" i="19"/>
  <c r="E3919" i="19"/>
  <c r="E3920" i="19"/>
  <c r="E3921" i="19"/>
  <c r="E3922" i="19"/>
  <c r="E3923" i="19"/>
  <c r="E3924" i="19"/>
  <c r="E3925" i="19"/>
  <c r="E3926" i="19"/>
  <c r="E3927" i="19"/>
  <c r="E3928" i="19"/>
  <c r="E3929" i="19"/>
  <c r="E3930" i="19"/>
  <c r="E3931" i="19"/>
  <c r="E3932" i="19"/>
  <c r="E3933" i="19"/>
  <c r="E3934" i="19"/>
  <c r="E3935" i="19"/>
  <c r="E3936" i="19"/>
  <c r="E3937" i="19"/>
  <c r="E3938" i="19"/>
  <c r="E3939" i="19"/>
  <c r="E3940" i="19"/>
  <c r="E3941" i="19"/>
  <c r="E3942" i="19"/>
  <c r="E3943" i="19"/>
  <c r="E3944" i="19"/>
  <c r="E3945" i="19"/>
  <c r="E3946" i="19"/>
  <c r="E3947" i="19"/>
  <c r="E3948" i="19"/>
  <c r="E3949" i="19"/>
  <c r="E3950" i="19"/>
  <c r="E3951" i="19"/>
  <c r="E3952" i="19"/>
  <c r="E3953" i="19"/>
  <c r="E3954" i="19"/>
  <c r="E3955" i="19"/>
  <c r="E3956" i="19"/>
  <c r="E3957" i="19"/>
  <c r="E3958" i="19"/>
  <c r="E3959" i="19"/>
  <c r="E3960" i="19"/>
  <c r="E3961" i="19"/>
  <c r="E3962" i="19"/>
  <c r="E3963" i="19"/>
  <c r="E3964" i="19"/>
  <c r="E3965" i="19"/>
  <c r="E3966" i="19"/>
  <c r="E3967" i="19"/>
  <c r="E3968" i="19"/>
  <c r="E3969" i="19"/>
  <c r="E3970" i="19"/>
  <c r="E3971" i="19"/>
  <c r="E3972" i="19"/>
  <c r="E3973" i="19"/>
  <c r="E3974" i="19"/>
  <c r="E3975" i="19"/>
  <c r="E3976" i="19"/>
  <c r="E3977" i="19"/>
  <c r="E3978" i="19"/>
  <c r="E3979" i="19"/>
  <c r="E3980" i="19"/>
  <c r="E3981" i="19"/>
  <c r="E3982" i="19"/>
  <c r="E3983" i="19"/>
  <c r="E3984" i="19"/>
  <c r="E3985" i="19"/>
  <c r="E3986" i="19"/>
  <c r="E3987" i="19"/>
  <c r="E3988" i="19"/>
  <c r="E3989" i="19"/>
  <c r="E3990" i="19"/>
  <c r="E3991" i="19"/>
  <c r="E3992" i="19"/>
  <c r="E3993" i="19"/>
  <c r="E3994" i="19"/>
  <c r="E3995" i="19"/>
  <c r="E3996" i="19"/>
  <c r="E3997" i="19"/>
  <c r="E3998" i="19"/>
  <c r="E3999" i="19"/>
  <c r="E4000" i="19"/>
  <c r="E4001" i="19"/>
  <c r="E4002" i="19"/>
  <c r="E4003" i="19"/>
  <c r="E4004" i="19"/>
  <c r="E4005" i="19"/>
  <c r="E4006" i="19"/>
  <c r="E4007" i="19"/>
  <c r="E4008" i="19"/>
  <c r="E4009" i="19"/>
  <c r="E4010" i="19"/>
  <c r="E4011" i="19"/>
  <c r="E4012" i="19"/>
  <c r="E4013" i="19"/>
  <c r="E4014" i="19"/>
  <c r="E4015" i="19"/>
  <c r="E4016" i="19"/>
  <c r="E4017" i="19"/>
  <c r="E4018" i="19"/>
  <c r="E4019" i="19"/>
  <c r="E4020" i="19"/>
  <c r="E4021" i="19"/>
  <c r="E4022" i="19"/>
  <c r="E4023" i="19"/>
  <c r="E4024" i="19"/>
  <c r="E4025" i="19"/>
  <c r="E4026" i="19"/>
  <c r="E4027" i="19"/>
  <c r="E4028" i="19"/>
  <c r="E4029" i="19"/>
  <c r="E4030" i="19"/>
  <c r="E4031" i="19"/>
  <c r="E4032" i="19"/>
  <c r="E4033" i="19"/>
  <c r="E4034" i="19"/>
  <c r="E4035" i="19"/>
  <c r="E4036" i="19"/>
  <c r="E4037" i="19"/>
  <c r="E4038" i="19"/>
  <c r="E4039" i="19"/>
  <c r="E4040" i="19"/>
  <c r="E4041" i="19"/>
  <c r="E4042" i="19"/>
  <c r="E4043" i="19"/>
  <c r="E4044" i="19"/>
  <c r="E4045" i="19"/>
  <c r="E4046" i="19"/>
  <c r="E4047" i="19"/>
  <c r="E4048" i="19"/>
  <c r="E4049" i="19"/>
  <c r="E4050" i="19"/>
  <c r="E4051" i="19"/>
  <c r="E4052" i="19"/>
  <c r="E4053" i="19"/>
  <c r="E4054" i="19"/>
  <c r="E4055" i="19"/>
  <c r="E4056" i="19"/>
  <c r="E4057" i="19"/>
  <c r="E4058" i="19"/>
  <c r="E4059" i="19"/>
  <c r="E4060" i="19"/>
  <c r="E4061" i="19"/>
  <c r="E4062" i="19"/>
  <c r="E4063" i="19"/>
  <c r="E4064" i="19"/>
  <c r="E4065" i="19"/>
  <c r="E4066" i="19"/>
  <c r="E4067" i="19"/>
  <c r="E4068" i="19"/>
  <c r="E4069" i="19"/>
  <c r="E4070" i="19"/>
  <c r="E4071" i="19"/>
  <c r="E4072" i="19"/>
  <c r="E4073" i="19"/>
  <c r="E4074" i="19"/>
  <c r="E4075" i="19"/>
  <c r="E4076" i="19"/>
  <c r="E4077" i="19"/>
  <c r="E4078" i="19"/>
  <c r="E4079" i="19"/>
  <c r="E4080" i="19"/>
  <c r="E4081" i="19"/>
  <c r="E4082" i="19"/>
  <c r="E4083" i="19"/>
  <c r="E4084" i="19"/>
  <c r="E4085" i="19"/>
  <c r="E4086" i="19"/>
  <c r="E4087" i="19"/>
  <c r="E4088" i="19"/>
  <c r="E4089" i="19"/>
  <c r="E4090" i="19"/>
  <c r="E4091" i="19"/>
  <c r="E4092" i="19"/>
  <c r="E4093" i="19"/>
  <c r="E4094" i="19"/>
  <c r="E4095" i="19"/>
  <c r="E4096" i="19"/>
  <c r="E4097" i="19"/>
  <c r="E4098" i="19"/>
  <c r="E4099" i="19"/>
  <c r="E4100" i="19"/>
  <c r="E4101" i="19"/>
  <c r="E4102" i="19"/>
  <c r="E4103" i="19"/>
  <c r="E4104" i="19"/>
  <c r="E4105" i="19"/>
  <c r="E4106" i="19"/>
  <c r="E4107" i="19"/>
  <c r="E4108" i="19"/>
  <c r="E4109" i="19"/>
  <c r="E4110" i="19"/>
  <c r="E4111" i="19"/>
  <c r="E4112" i="19"/>
  <c r="E4113" i="19"/>
  <c r="E4114" i="19"/>
  <c r="E4115" i="19"/>
  <c r="E4116" i="19"/>
  <c r="E4117" i="19"/>
  <c r="E4118" i="19"/>
  <c r="E4119" i="19"/>
  <c r="E4120" i="19"/>
  <c r="E4121" i="19"/>
  <c r="E4122" i="19"/>
  <c r="E4123" i="19"/>
  <c r="E4124" i="19"/>
  <c r="E4125" i="19"/>
  <c r="E4126" i="19"/>
  <c r="E4127" i="19"/>
  <c r="E4128" i="19"/>
  <c r="E4129" i="19"/>
  <c r="E4130" i="19"/>
  <c r="E4131" i="19"/>
  <c r="E4132" i="19"/>
  <c r="E4133" i="19"/>
  <c r="E4134" i="19"/>
  <c r="E4135" i="19"/>
  <c r="E4136" i="19"/>
  <c r="E4137" i="19"/>
  <c r="E4138" i="19"/>
  <c r="E4139" i="19"/>
  <c r="E4140" i="19"/>
  <c r="E4141" i="19"/>
  <c r="E4142" i="19"/>
  <c r="E4143" i="19"/>
  <c r="E4144" i="19"/>
  <c r="E4145" i="19"/>
  <c r="E4146" i="19"/>
  <c r="E4147" i="19"/>
  <c r="E4148" i="19"/>
  <c r="E4149" i="19"/>
  <c r="E4150" i="19"/>
  <c r="E4151" i="19"/>
  <c r="E4152" i="19"/>
  <c r="E4153" i="19"/>
  <c r="E4154" i="19"/>
  <c r="E4155" i="19"/>
  <c r="E4156" i="19"/>
  <c r="E4157" i="19"/>
  <c r="E4158" i="19"/>
  <c r="E4159" i="19"/>
  <c r="E4160" i="19"/>
  <c r="E4161" i="19"/>
  <c r="E4162" i="19"/>
  <c r="E4163" i="19"/>
  <c r="E4164" i="19"/>
  <c r="E4165" i="19"/>
  <c r="E4166" i="19"/>
  <c r="E4167" i="19"/>
  <c r="E4168" i="19"/>
  <c r="E4169" i="19"/>
  <c r="E4170" i="19"/>
  <c r="E4171" i="19"/>
  <c r="E4172" i="19"/>
  <c r="E4173" i="19"/>
  <c r="E4174" i="19"/>
  <c r="E4175" i="19"/>
  <c r="E4176" i="19"/>
  <c r="E4177" i="19"/>
  <c r="E4178" i="19"/>
  <c r="E4179" i="19"/>
  <c r="E4180" i="19"/>
  <c r="E4181" i="19"/>
  <c r="E4182" i="19"/>
  <c r="E4183" i="19"/>
  <c r="E4184" i="19"/>
  <c r="E4185" i="19"/>
  <c r="E4186" i="19"/>
  <c r="E4187" i="19"/>
  <c r="E4188" i="19"/>
  <c r="E4189" i="19"/>
  <c r="E4190" i="19"/>
  <c r="E4191" i="19"/>
  <c r="E4192" i="19"/>
  <c r="E4193" i="19"/>
  <c r="E4194" i="19"/>
  <c r="E4195" i="19"/>
  <c r="E4196" i="19"/>
  <c r="E4197" i="19"/>
  <c r="E4198" i="19"/>
  <c r="E4199" i="19"/>
  <c r="E4200" i="19"/>
  <c r="E4201" i="19"/>
  <c r="E4202" i="19"/>
  <c r="E4203" i="19"/>
  <c r="E4204" i="19"/>
  <c r="E4205" i="19"/>
  <c r="E4206" i="19"/>
  <c r="E4207" i="19"/>
  <c r="E4208" i="19"/>
  <c r="E4209" i="19"/>
  <c r="E4210" i="19"/>
  <c r="E4211" i="19"/>
  <c r="E4212" i="19"/>
  <c r="E4213" i="19"/>
  <c r="E4214" i="19"/>
  <c r="E4215" i="19"/>
  <c r="E4216" i="19"/>
  <c r="E4217" i="19"/>
  <c r="E4218" i="19"/>
  <c r="E4219" i="19"/>
  <c r="E4220" i="19"/>
  <c r="E4221" i="19"/>
  <c r="E4222" i="19"/>
  <c r="E4223" i="19"/>
  <c r="E4224" i="19"/>
  <c r="E4225" i="19"/>
  <c r="E4226" i="19"/>
  <c r="E4227" i="19"/>
  <c r="E4228" i="19"/>
  <c r="E4229" i="19"/>
  <c r="E4230" i="19"/>
  <c r="E4231" i="19"/>
  <c r="E4232" i="19"/>
  <c r="E4233" i="19"/>
  <c r="E4234" i="19"/>
  <c r="E4235" i="19"/>
  <c r="E4236" i="19"/>
  <c r="E4237" i="19"/>
  <c r="E4238" i="19"/>
  <c r="E4239" i="19"/>
  <c r="E4240" i="19"/>
  <c r="E4241" i="19"/>
  <c r="E4242" i="19"/>
  <c r="E4243" i="19"/>
  <c r="E4244" i="19"/>
  <c r="E4245" i="19"/>
  <c r="E4246" i="19"/>
  <c r="E4247" i="19"/>
  <c r="E4248" i="19"/>
  <c r="E4249" i="19"/>
  <c r="E4250" i="19"/>
  <c r="E4251" i="19"/>
  <c r="E4252" i="19"/>
  <c r="E4253" i="19"/>
  <c r="E4254" i="19"/>
  <c r="E4255" i="19"/>
  <c r="E4256" i="19"/>
  <c r="E4257" i="19"/>
  <c r="E4258" i="19"/>
  <c r="E4259" i="19"/>
  <c r="E4260" i="19"/>
  <c r="E4261" i="19"/>
  <c r="E4262" i="19"/>
  <c r="E4263" i="19"/>
  <c r="E4264" i="19"/>
  <c r="E4265" i="19"/>
  <c r="E4266" i="19"/>
  <c r="E4267" i="19"/>
  <c r="E4268" i="19"/>
  <c r="E4269" i="19"/>
  <c r="E4270" i="19"/>
  <c r="E4271" i="19"/>
  <c r="E4272" i="19"/>
  <c r="E4273" i="19"/>
  <c r="E4274" i="19"/>
  <c r="E4275" i="19"/>
  <c r="E4276" i="19"/>
  <c r="E4277" i="19"/>
  <c r="E4278" i="19"/>
  <c r="E4279" i="19"/>
  <c r="E4280" i="19"/>
  <c r="E4281" i="19"/>
  <c r="E4282" i="19"/>
  <c r="E4283" i="19"/>
  <c r="E4284" i="19"/>
  <c r="E4285" i="19"/>
  <c r="E4286" i="19"/>
  <c r="E4287" i="19"/>
  <c r="E4288" i="19"/>
  <c r="E4289" i="19"/>
  <c r="E4290" i="19"/>
  <c r="E4291" i="19"/>
  <c r="E4292" i="19"/>
  <c r="E4293" i="19"/>
  <c r="E4294" i="19"/>
  <c r="E4295" i="19"/>
  <c r="E4296" i="19"/>
  <c r="E4297" i="19"/>
  <c r="E4298" i="19"/>
  <c r="E4299" i="19"/>
  <c r="E4300" i="19"/>
  <c r="E4301" i="19"/>
  <c r="E4302" i="19"/>
  <c r="E4303" i="19"/>
  <c r="E4304" i="19"/>
  <c r="E4305" i="19"/>
  <c r="E4306" i="19"/>
  <c r="E4307" i="19"/>
  <c r="E4308" i="19"/>
  <c r="E4309" i="19"/>
  <c r="E4310" i="19"/>
  <c r="E4311" i="19"/>
  <c r="E4312" i="19"/>
  <c r="E4313" i="19"/>
  <c r="E4314" i="19"/>
  <c r="E4315" i="19"/>
  <c r="E4316" i="19"/>
  <c r="E4317" i="19"/>
  <c r="E4318" i="19"/>
  <c r="E4319" i="19"/>
  <c r="E4320" i="19"/>
  <c r="E4321" i="19"/>
  <c r="E4322" i="19"/>
  <c r="E4323" i="19"/>
  <c r="E4324" i="19"/>
  <c r="E4325" i="19"/>
  <c r="E4326" i="19"/>
  <c r="E4327" i="19"/>
  <c r="E4328" i="19"/>
  <c r="E4329" i="19"/>
  <c r="E4330" i="19"/>
  <c r="E4331" i="19"/>
  <c r="E4332" i="19"/>
  <c r="E4333" i="19"/>
  <c r="E4334" i="19"/>
  <c r="E4335" i="19"/>
  <c r="E4336" i="19"/>
  <c r="E4337" i="19"/>
  <c r="E4338" i="19"/>
  <c r="E4339" i="19"/>
  <c r="E4340" i="19"/>
  <c r="E4341" i="19"/>
  <c r="E4342" i="19"/>
  <c r="E4343" i="19"/>
  <c r="E4344" i="19"/>
  <c r="E4345" i="19"/>
  <c r="E4346" i="19"/>
  <c r="E4347" i="19"/>
  <c r="E4348" i="19"/>
  <c r="E4349" i="19"/>
  <c r="E4350" i="19"/>
  <c r="E4351" i="19"/>
  <c r="E4352" i="19"/>
  <c r="E4353" i="19"/>
  <c r="E4354" i="19"/>
  <c r="E4355" i="19"/>
  <c r="E4356" i="19"/>
  <c r="E4357" i="19"/>
  <c r="E4358" i="19"/>
  <c r="E4359" i="19"/>
  <c r="E4360" i="19"/>
  <c r="E4361" i="19"/>
  <c r="E4362" i="19"/>
  <c r="E4363" i="19"/>
  <c r="E4364" i="19"/>
  <c r="E4365" i="19"/>
  <c r="E4366" i="19"/>
  <c r="E4367" i="19"/>
  <c r="E4368" i="19"/>
  <c r="E4369" i="19"/>
  <c r="E4370" i="19"/>
  <c r="E4371" i="19"/>
  <c r="E4372" i="19"/>
  <c r="E4373" i="19"/>
  <c r="E4374" i="19"/>
  <c r="E4375" i="19"/>
  <c r="E4376" i="19"/>
  <c r="E4377" i="19"/>
  <c r="E4378" i="19"/>
  <c r="E4379" i="19"/>
  <c r="E4380" i="19"/>
  <c r="E4381" i="19"/>
  <c r="E4382" i="19"/>
  <c r="E4383" i="19"/>
  <c r="E4384" i="19"/>
  <c r="E4385" i="19"/>
  <c r="E4386" i="19"/>
  <c r="E4387" i="19"/>
  <c r="E4388" i="19"/>
  <c r="E4389" i="19"/>
  <c r="E4390" i="19"/>
  <c r="E4391" i="19"/>
  <c r="E4392" i="19"/>
  <c r="E4393" i="19"/>
  <c r="E4394" i="19"/>
  <c r="E4395" i="19"/>
  <c r="E4396" i="19"/>
  <c r="E4397" i="19"/>
  <c r="E4398" i="19"/>
  <c r="E4399" i="19"/>
  <c r="E4400" i="19"/>
  <c r="E4401" i="19"/>
  <c r="E4402" i="19"/>
  <c r="E4403" i="19"/>
  <c r="E4404" i="19"/>
  <c r="E4405" i="19"/>
  <c r="E4406" i="19"/>
  <c r="E4407" i="19"/>
  <c r="E4408" i="19"/>
  <c r="E4409" i="19"/>
  <c r="E4410" i="19"/>
  <c r="E4411" i="19"/>
  <c r="E4412" i="19"/>
  <c r="E4413" i="19"/>
  <c r="E4414" i="19"/>
  <c r="E4415" i="19"/>
  <c r="E4416" i="19"/>
  <c r="E4417" i="19"/>
  <c r="E4418" i="19"/>
  <c r="E4419" i="19"/>
  <c r="E4420" i="19"/>
  <c r="E4421" i="19"/>
  <c r="E4422" i="19"/>
  <c r="E4423" i="19"/>
  <c r="E4424" i="19"/>
  <c r="E4425" i="19"/>
  <c r="E4426" i="19"/>
  <c r="E4427" i="19"/>
  <c r="E4428" i="19"/>
  <c r="E4429" i="19"/>
  <c r="E4430" i="19"/>
  <c r="E4431" i="19"/>
  <c r="E4432" i="19"/>
  <c r="E4433" i="19"/>
  <c r="E4434" i="19"/>
  <c r="E4435" i="19"/>
  <c r="E4436" i="19"/>
  <c r="E4437" i="19"/>
  <c r="E4438" i="19"/>
  <c r="E4439" i="19"/>
  <c r="E4440" i="19"/>
  <c r="E4441" i="19"/>
  <c r="E4442" i="19"/>
  <c r="E4443" i="19"/>
  <c r="E4444" i="19"/>
  <c r="E4445" i="19"/>
  <c r="E4446" i="19"/>
  <c r="E4447" i="19"/>
  <c r="E4448" i="19"/>
  <c r="E4449" i="19"/>
  <c r="E4450" i="19"/>
  <c r="E4451" i="19"/>
  <c r="E4452" i="19"/>
  <c r="E4453" i="19"/>
  <c r="E4454" i="19"/>
  <c r="E4455" i="19"/>
  <c r="E4456" i="19"/>
  <c r="E4457" i="19"/>
  <c r="E4458" i="19"/>
  <c r="E4459" i="19"/>
  <c r="E4460" i="19"/>
  <c r="E4461" i="19"/>
  <c r="E4462" i="19"/>
  <c r="E4463" i="19"/>
  <c r="E4464" i="19"/>
  <c r="E4465" i="19"/>
  <c r="E4466" i="19"/>
  <c r="E4467" i="19"/>
  <c r="E4468" i="19"/>
  <c r="E4469" i="19"/>
  <c r="E4470" i="19"/>
  <c r="E4471" i="19"/>
  <c r="E4472" i="19"/>
  <c r="E4473" i="19"/>
  <c r="E4474" i="19"/>
  <c r="E4475" i="19"/>
  <c r="E4476" i="19"/>
  <c r="E4477" i="19"/>
  <c r="E4478" i="19"/>
  <c r="E4479" i="19"/>
  <c r="E4480" i="19"/>
  <c r="E4481" i="19"/>
  <c r="E4482" i="19"/>
  <c r="E4483" i="19"/>
  <c r="E4484" i="19"/>
  <c r="E4485" i="19"/>
  <c r="E4486" i="19"/>
  <c r="E4487" i="19"/>
  <c r="E4488" i="19"/>
  <c r="E4489" i="19"/>
  <c r="E4490" i="19"/>
  <c r="E4491" i="19"/>
  <c r="E4492" i="19"/>
  <c r="E4493" i="19"/>
  <c r="E4494" i="19"/>
  <c r="E4495" i="19"/>
  <c r="E4496" i="19"/>
  <c r="E4497" i="19"/>
  <c r="E4498" i="19"/>
  <c r="E4499" i="19"/>
  <c r="E4500" i="19"/>
  <c r="E4501" i="19"/>
  <c r="E4502" i="19"/>
  <c r="E4503" i="19"/>
  <c r="E4504" i="19"/>
  <c r="E4505" i="19"/>
  <c r="E4506" i="19"/>
  <c r="E4507" i="19"/>
  <c r="E4508" i="19"/>
  <c r="E4509" i="19"/>
  <c r="E4510" i="19"/>
  <c r="E4511" i="19"/>
  <c r="E4512" i="19"/>
  <c r="E4513" i="19"/>
  <c r="E4514" i="19"/>
  <c r="E4515" i="19"/>
  <c r="E4516" i="19"/>
  <c r="E4517" i="19"/>
  <c r="E4518" i="19"/>
  <c r="E4519" i="19"/>
  <c r="E4520" i="19"/>
  <c r="E4521" i="19"/>
  <c r="E4522" i="19"/>
  <c r="E4523" i="19"/>
  <c r="E4524" i="19"/>
  <c r="E4525" i="19"/>
  <c r="E4526" i="19"/>
  <c r="E4527" i="19"/>
  <c r="E4528" i="19"/>
  <c r="E4529" i="19"/>
  <c r="E4530" i="19"/>
  <c r="E4531" i="19"/>
  <c r="E4532" i="19"/>
  <c r="E4533" i="19"/>
  <c r="E4534" i="19"/>
  <c r="E4535" i="19"/>
  <c r="E4536" i="19"/>
  <c r="E4537" i="19"/>
  <c r="E4538" i="19"/>
  <c r="E4539" i="19"/>
  <c r="E4540" i="19"/>
  <c r="E4541" i="19"/>
  <c r="E4542" i="19"/>
  <c r="E4543" i="19"/>
  <c r="E4544" i="19"/>
  <c r="E4545" i="19"/>
  <c r="E4546" i="19"/>
  <c r="E4547" i="19"/>
  <c r="E4548" i="19"/>
  <c r="E4549" i="19"/>
  <c r="E4550" i="19"/>
  <c r="E4551" i="19"/>
  <c r="E4552" i="19"/>
  <c r="E4553" i="19"/>
  <c r="E4554" i="19"/>
  <c r="E4555" i="19"/>
  <c r="E4556" i="19"/>
  <c r="E4557" i="19"/>
  <c r="E4558" i="19"/>
  <c r="E4559" i="19"/>
  <c r="E4560" i="19"/>
  <c r="E4561" i="19"/>
  <c r="E4562" i="19"/>
  <c r="E4563" i="19"/>
  <c r="E4564" i="19"/>
  <c r="E4565" i="19"/>
  <c r="E4566" i="19"/>
  <c r="E4567" i="19"/>
  <c r="E4568" i="19"/>
  <c r="E4569" i="19"/>
  <c r="E4570" i="19"/>
  <c r="E4571" i="19"/>
  <c r="E4572" i="19"/>
  <c r="E4573" i="19"/>
  <c r="E4574" i="19"/>
  <c r="E4575" i="19"/>
  <c r="E4576" i="19"/>
  <c r="E4577" i="19"/>
  <c r="E4578" i="19"/>
  <c r="E4579" i="19"/>
  <c r="E4580" i="19"/>
  <c r="E4581" i="19"/>
  <c r="E4582" i="19"/>
  <c r="E4583" i="19"/>
  <c r="E4584" i="19"/>
  <c r="E4585" i="19"/>
  <c r="E4586" i="19"/>
  <c r="E4587" i="19"/>
  <c r="E4588" i="19"/>
  <c r="E4589" i="19"/>
  <c r="E4590" i="19"/>
  <c r="E4591" i="19"/>
  <c r="E4592" i="19"/>
  <c r="E4593" i="19"/>
  <c r="E4594" i="19"/>
  <c r="E4595" i="19"/>
  <c r="E4596" i="19"/>
  <c r="E4597" i="19"/>
  <c r="E4598" i="19"/>
  <c r="E4599" i="19"/>
  <c r="E4600" i="19"/>
  <c r="E4601" i="19"/>
  <c r="E4602" i="19"/>
  <c r="E4603" i="19"/>
  <c r="E4604" i="19"/>
  <c r="E4605" i="19"/>
  <c r="E4606" i="19"/>
  <c r="E4607" i="19"/>
  <c r="E4608" i="19"/>
  <c r="E4609" i="19"/>
  <c r="E4610" i="19"/>
  <c r="E4611" i="19"/>
  <c r="E4612" i="19"/>
  <c r="E4613" i="19"/>
  <c r="E4614" i="19"/>
  <c r="E4615" i="19"/>
  <c r="E4616" i="19"/>
  <c r="E4617" i="19"/>
  <c r="E4618" i="19"/>
  <c r="E4619" i="19"/>
  <c r="E4620" i="19"/>
  <c r="E4621" i="19"/>
  <c r="E4622" i="19"/>
  <c r="E4623" i="19"/>
  <c r="E4624" i="19"/>
  <c r="E4625" i="19"/>
  <c r="E4626" i="19"/>
  <c r="E4627" i="19"/>
  <c r="E4628" i="19"/>
  <c r="E4629" i="19"/>
  <c r="E4630" i="19"/>
  <c r="E4631" i="19"/>
  <c r="E4632" i="19"/>
  <c r="E4633" i="19"/>
  <c r="E4634" i="19"/>
  <c r="E4635" i="19"/>
  <c r="E4636" i="19"/>
  <c r="E4637" i="19"/>
  <c r="E4638" i="19"/>
  <c r="E4639" i="19"/>
  <c r="E4640" i="19"/>
  <c r="E4641" i="19"/>
  <c r="E4642" i="19"/>
  <c r="E4643" i="19"/>
  <c r="E4644" i="19"/>
  <c r="E4645" i="19"/>
  <c r="E4646" i="19"/>
  <c r="E4647" i="19"/>
  <c r="E4648" i="19"/>
  <c r="E4649" i="19"/>
  <c r="E4650" i="19"/>
  <c r="E4651" i="19"/>
  <c r="E4652" i="19"/>
  <c r="E4653" i="19"/>
  <c r="E4654" i="19"/>
  <c r="E4655" i="19"/>
  <c r="E4656" i="19"/>
  <c r="E4657" i="19"/>
  <c r="E4658" i="19"/>
  <c r="E4659" i="19"/>
  <c r="E4660" i="19"/>
  <c r="E4661" i="19"/>
  <c r="E4662" i="19"/>
  <c r="E4663" i="19"/>
  <c r="E4664" i="19"/>
  <c r="E4665" i="19"/>
  <c r="E4666" i="19"/>
  <c r="E4667" i="19"/>
  <c r="E4668" i="19"/>
  <c r="E4669" i="19"/>
  <c r="E4670" i="19"/>
  <c r="E4671" i="19"/>
  <c r="E4672" i="19"/>
  <c r="E4673" i="19"/>
  <c r="E4674" i="19"/>
  <c r="E4675" i="19"/>
  <c r="E4676" i="19"/>
  <c r="E4677" i="19"/>
  <c r="E4678" i="19"/>
  <c r="E4679" i="19"/>
  <c r="E4680" i="19"/>
  <c r="E4681" i="19"/>
  <c r="E4682" i="19"/>
  <c r="E4683" i="19"/>
  <c r="E4684" i="19"/>
  <c r="E4685" i="19"/>
  <c r="E4686" i="19"/>
  <c r="E4687" i="19"/>
  <c r="E4688" i="19"/>
  <c r="E4689" i="19"/>
  <c r="E4690" i="19"/>
  <c r="E4691" i="19"/>
  <c r="E4692" i="19"/>
  <c r="E4693" i="19"/>
  <c r="E4694" i="19"/>
  <c r="E4695" i="19"/>
  <c r="E4696" i="19"/>
  <c r="E4697" i="19"/>
  <c r="E4698" i="19"/>
  <c r="E4699" i="19"/>
  <c r="E4700" i="19"/>
  <c r="E4701" i="19"/>
  <c r="E4702" i="19"/>
  <c r="E4703" i="19"/>
  <c r="E4704" i="19"/>
  <c r="E4705" i="19"/>
  <c r="E4706" i="19"/>
  <c r="E4707" i="19"/>
  <c r="E4708" i="19"/>
  <c r="E4709" i="19"/>
  <c r="E4710" i="19"/>
  <c r="E4711" i="19"/>
  <c r="E4712" i="19"/>
  <c r="E4713" i="19"/>
  <c r="E4714" i="19"/>
  <c r="E4715" i="19"/>
  <c r="E4716" i="19"/>
  <c r="E4717" i="19"/>
  <c r="E4718" i="19"/>
  <c r="E4719" i="19"/>
  <c r="E4720" i="19"/>
  <c r="E4721" i="19"/>
  <c r="E4722" i="19"/>
  <c r="E4723" i="19"/>
  <c r="E4724" i="19"/>
  <c r="E4725" i="19"/>
  <c r="E4726" i="19"/>
  <c r="E4727" i="19"/>
  <c r="E4728" i="19"/>
  <c r="E4729" i="19"/>
  <c r="E4730" i="19"/>
  <c r="E4731" i="19"/>
  <c r="E4732" i="19"/>
  <c r="E4733" i="19"/>
  <c r="E4734" i="19"/>
  <c r="E4735" i="19"/>
  <c r="E4736" i="19"/>
  <c r="E4737" i="19"/>
  <c r="E4738" i="19"/>
  <c r="E4739" i="19"/>
  <c r="E4740" i="19"/>
  <c r="E4741" i="19"/>
  <c r="E4742" i="19"/>
  <c r="E4743" i="19"/>
  <c r="E4744" i="19"/>
  <c r="E4745" i="19"/>
  <c r="E4746" i="19"/>
  <c r="E4747" i="19"/>
  <c r="E4748" i="19"/>
  <c r="E4749" i="19"/>
  <c r="E4750" i="19"/>
  <c r="E4751" i="19"/>
  <c r="E4752" i="19"/>
  <c r="E4753" i="19"/>
  <c r="E4754" i="19"/>
  <c r="E4755" i="19"/>
  <c r="E4756" i="19"/>
  <c r="E4757" i="19"/>
  <c r="E4758" i="19"/>
  <c r="E4759" i="19"/>
  <c r="E4760" i="19"/>
  <c r="E4761" i="19"/>
  <c r="E4762" i="19"/>
  <c r="E4763" i="19"/>
  <c r="E4764" i="19"/>
  <c r="E4765" i="19"/>
  <c r="E4766" i="19"/>
  <c r="E4767" i="19"/>
  <c r="E4768" i="19"/>
  <c r="E4769" i="19"/>
  <c r="E4770" i="19"/>
  <c r="E4771" i="19"/>
  <c r="E4772" i="19"/>
  <c r="E4773" i="19"/>
  <c r="E4774" i="19"/>
  <c r="E4775" i="19"/>
  <c r="E4776" i="19"/>
  <c r="E4777" i="19"/>
  <c r="E4778" i="19"/>
  <c r="E4779" i="19"/>
  <c r="E4780" i="19"/>
  <c r="E4781" i="19"/>
  <c r="E4782" i="19"/>
  <c r="E4783" i="19"/>
  <c r="E4784" i="19"/>
  <c r="E4785" i="19"/>
  <c r="E4786" i="19"/>
  <c r="E4787" i="19"/>
  <c r="E4788" i="19"/>
  <c r="E4789" i="19"/>
  <c r="E4790" i="19"/>
  <c r="E4791" i="19"/>
  <c r="E4792" i="19"/>
  <c r="E4793" i="19"/>
  <c r="E4794" i="19"/>
  <c r="E4795" i="19"/>
  <c r="E4796" i="19"/>
  <c r="E4797" i="19"/>
  <c r="E4798" i="19"/>
  <c r="E4799" i="19"/>
  <c r="E4800" i="19"/>
  <c r="E4801" i="19"/>
  <c r="E4802" i="19"/>
  <c r="E4803" i="19"/>
  <c r="E4804" i="19"/>
  <c r="E4805" i="19"/>
  <c r="E4806" i="19"/>
  <c r="E4807" i="19"/>
  <c r="E4808" i="19"/>
  <c r="E4809" i="19"/>
  <c r="E4810" i="19"/>
  <c r="E4811" i="19"/>
  <c r="E4812" i="19"/>
  <c r="E4813" i="19"/>
  <c r="E4814" i="19"/>
  <c r="E4815" i="19"/>
  <c r="E4816" i="19"/>
  <c r="E4817" i="19"/>
  <c r="E4818" i="19"/>
  <c r="E4819" i="19"/>
  <c r="E4820" i="19"/>
  <c r="E4821" i="19"/>
  <c r="E4822" i="19"/>
  <c r="E4823" i="19"/>
  <c r="E4824" i="19"/>
  <c r="E4825" i="19"/>
  <c r="E4826" i="19"/>
  <c r="E4827" i="19"/>
  <c r="E4828" i="19"/>
  <c r="E4829" i="19"/>
  <c r="E4830" i="19"/>
  <c r="E4831" i="19"/>
  <c r="E4832" i="19"/>
  <c r="E4833" i="19"/>
  <c r="E4834" i="19"/>
  <c r="E4835" i="19"/>
  <c r="E4836" i="19"/>
  <c r="E4837" i="19"/>
  <c r="E4838" i="19"/>
  <c r="E4839" i="19"/>
  <c r="E4840" i="19"/>
  <c r="E4841" i="19"/>
  <c r="E4842" i="19"/>
  <c r="E4843" i="19"/>
  <c r="E4844" i="19"/>
  <c r="E4845" i="19"/>
  <c r="E4846" i="19"/>
  <c r="E4847" i="19"/>
  <c r="E4848" i="19"/>
  <c r="E4849" i="19"/>
  <c r="E4850" i="19"/>
  <c r="E4851" i="19"/>
  <c r="E4852" i="19"/>
  <c r="E4853" i="19"/>
  <c r="E4854" i="19"/>
  <c r="E4855" i="19"/>
  <c r="E4856" i="19"/>
  <c r="E4857" i="19"/>
  <c r="E4858" i="19"/>
  <c r="E4859" i="19"/>
  <c r="E4860" i="19"/>
  <c r="E4861" i="19"/>
  <c r="E4862" i="19"/>
  <c r="E4863" i="19"/>
  <c r="E4864" i="19"/>
  <c r="E4865" i="19"/>
  <c r="E4866" i="19"/>
  <c r="E4867" i="19"/>
  <c r="E4868" i="19"/>
  <c r="E4869" i="19"/>
  <c r="E4870" i="19"/>
  <c r="E4871" i="19"/>
  <c r="E4872" i="19"/>
  <c r="E4873" i="19"/>
  <c r="E4874" i="19"/>
  <c r="E4875" i="19"/>
  <c r="E4876" i="19"/>
  <c r="E4877" i="19"/>
  <c r="E4878" i="19"/>
  <c r="E4879" i="19"/>
  <c r="E4880" i="19"/>
  <c r="E4881" i="19"/>
  <c r="E4882" i="19"/>
  <c r="E4883" i="19"/>
  <c r="E4884" i="19"/>
  <c r="E4885" i="19"/>
  <c r="E4886" i="19"/>
  <c r="E4887" i="19"/>
  <c r="E4888" i="19"/>
  <c r="E4889" i="19"/>
  <c r="E4890" i="19"/>
  <c r="E4891" i="19"/>
  <c r="E4892" i="19"/>
  <c r="E4893" i="19"/>
  <c r="E4894" i="19"/>
  <c r="E4895" i="19"/>
  <c r="E4896" i="19"/>
  <c r="E4897" i="19"/>
  <c r="E4898" i="19"/>
  <c r="E4899" i="19"/>
  <c r="E4900" i="19"/>
  <c r="E4901" i="19"/>
  <c r="E4902" i="19"/>
  <c r="E4903" i="19"/>
  <c r="E4904" i="19"/>
  <c r="E4905" i="19"/>
  <c r="E4906" i="19"/>
  <c r="E4907" i="19"/>
  <c r="E4908" i="19"/>
  <c r="E4909" i="19"/>
  <c r="E4910" i="19"/>
  <c r="E4911" i="19"/>
  <c r="E4912" i="19"/>
  <c r="E4913" i="19"/>
  <c r="E4914" i="19"/>
  <c r="E4915" i="19"/>
  <c r="E4916" i="19"/>
  <c r="E4917" i="19"/>
  <c r="E4918" i="19"/>
  <c r="E4919" i="19"/>
  <c r="E4920" i="19"/>
  <c r="E4921" i="19"/>
  <c r="E4922" i="19"/>
  <c r="E4923" i="19"/>
  <c r="E4924" i="19"/>
  <c r="E4925" i="19"/>
  <c r="E4926" i="19"/>
  <c r="E4927" i="19"/>
  <c r="E4928" i="19"/>
  <c r="E4929" i="19"/>
  <c r="E4930" i="19"/>
  <c r="E4931" i="19"/>
  <c r="E4932" i="19"/>
  <c r="E4933" i="19"/>
  <c r="E4934" i="19"/>
  <c r="E4935" i="19"/>
  <c r="E4936" i="19"/>
  <c r="E4937" i="19"/>
  <c r="E4938" i="19"/>
  <c r="E4939" i="19"/>
  <c r="E4940" i="19"/>
  <c r="E4941" i="19"/>
  <c r="E4942" i="19"/>
  <c r="E4943" i="19"/>
  <c r="E4944" i="19"/>
  <c r="E4945" i="19"/>
  <c r="E4946" i="19"/>
  <c r="E4947" i="19"/>
  <c r="E4948" i="19"/>
  <c r="E4949" i="19"/>
  <c r="E4950" i="19"/>
  <c r="E4951" i="19"/>
  <c r="E4952" i="19"/>
  <c r="E4953" i="19"/>
  <c r="E4954" i="19"/>
  <c r="E4955" i="19"/>
  <c r="E4956" i="19"/>
  <c r="E4957" i="19"/>
  <c r="E4958" i="19"/>
  <c r="E4959" i="19"/>
  <c r="E4960" i="19"/>
  <c r="E4961" i="19"/>
  <c r="E4962" i="19"/>
  <c r="E4963" i="19"/>
  <c r="E4964" i="19"/>
  <c r="E4965" i="19"/>
  <c r="E4966" i="19"/>
  <c r="E4967" i="19"/>
  <c r="E4968" i="19"/>
  <c r="E4969" i="19"/>
  <c r="E4970" i="19"/>
  <c r="E4971" i="19"/>
  <c r="E4972" i="19"/>
  <c r="E4973" i="19"/>
  <c r="E4974" i="19"/>
  <c r="E4975" i="19"/>
  <c r="E4976" i="19"/>
  <c r="E4977" i="19"/>
  <c r="E4978" i="19"/>
  <c r="E4979" i="19"/>
  <c r="E4980" i="19"/>
  <c r="E4981" i="19"/>
  <c r="E4982" i="19"/>
  <c r="E4983" i="19"/>
  <c r="E4984" i="19"/>
  <c r="E4985" i="19"/>
  <c r="E4986" i="19"/>
  <c r="E4987" i="19"/>
  <c r="E4988" i="19"/>
  <c r="E4989" i="19"/>
  <c r="E4990" i="19"/>
  <c r="E4991" i="19"/>
  <c r="E4992" i="19"/>
  <c r="E4993" i="19"/>
  <c r="E4994" i="19"/>
  <c r="E4995" i="19"/>
  <c r="E4996" i="19"/>
  <c r="E4997" i="19"/>
  <c r="E4998" i="19"/>
  <c r="E4999" i="19"/>
  <c r="E5000" i="19"/>
  <c r="F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1013" i="19"/>
  <c r="F1014" i="19"/>
  <c r="F1015" i="19"/>
  <c r="F1016" i="19"/>
  <c r="F1017" i="19"/>
  <c r="F1018" i="19"/>
  <c r="F1019" i="19"/>
  <c r="F1020" i="19"/>
  <c r="F1021" i="19"/>
  <c r="F1022" i="19"/>
  <c r="F1023" i="19"/>
  <c r="F1024" i="19"/>
  <c r="F1025" i="19"/>
  <c r="F1026" i="19"/>
  <c r="F1027" i="19"/>
  <c r="F1028" i="19"/>
  <c r="F1029" i="19"/>
  <c r="F1030" i="19"/>
  <c r="F1031" i="19"/>
  <c r="F1032" i="19"/>
  <c r="F1033" i="19"/>
  <c r="F1034" i="19"/>
  <c r="F1035" i="19"/>
  <c r="F1036" i="19"/>
  <c r="F1037" i="19"/>
  <c r="F1038" i="19"/>
  <c r="F1039" i="19"/>
  <c r="F1040" i="19"/>
  <c r="F1041" i="19"/>
  <c r="F1042" i="19"/>
  <c r="F1043" i="19"/>
  <c r="F1044" i="19"/>
  <c r="F1045" i="19"/>
  <c r="F1046" i="19"/>
  <c r="F1047" i="19"/>
  <c r="F1048" i="19"/>
  <c r="F1049" i="19"/>
  <c r="F1050" i="19"/>
  <c r="F1051" i="19"/>
  <c r="F1052" i="19"/>
  <c r="F1053" i="19"/>
  <c r="F1054" i="19"/>
  <c r="F1055" i="19"/>
  <c r="F1056" i="19"/>
  <c r="F1057" i="19"/>
  <c r="F1058" i="19"/>
  <c r="F1059" i="19"/>
  <c r="F1060" i="19"/>
  <c r="F1061" i="19"/>
  <c r="F1062" i="19"/>
  <c r="F1063" i="19"/>
  <c r="F1064" i="19"/>
  <c r="F1065" i="19"/>
  <c r="F1066" i="19"/>
  <c r="F1067" i="19"/>
  <c r="F1068" i="19"/>
  <c r="F1069" i="19"/>
  <c r="F1070" i="19"/>
  <c r="F1071" i="19"/>
  <c r="F1072" i="19"/>
  <c r="F1073" i="19"/>
  <c r="F1074" i="19"/>
  <c r="F1075" i="19"/>
  <c r="F1076" i="19"/>
  <c r="F1077" i="19"/>
  <c r="F1078" i="19"/>
  <c r="F1079" i="19"/>
  <c r="F1080" i="19"/>
  <c r="F1081" i="19"/>
  <c r="F1082" i="19"/>
  <c r="F1083" i="19"/>
  <c r="F1084" i="19"/>
  <c r="F1085" i="19"/>
  <c r="F1086" i="19"/>
  <c r="F1087" i="19"/>
  <c r="F1088" i="19"/>
  <c r="F1089" i="19"/>
  <c r="F1090" i="19"/>
  <c r="F1091" i="19"/>
  <c r="F1092" i="19"/>
  <c r="F1093" i="19"/>
  <c r="F1094" i="19"/>
  <c r="F1095" i="19"/>
  <c r="F1096" i="19"/>
  <c r="F1097" i="19"/>
  <c r="F1098" i="19"/>
  <c r="F1099" i="19"/>
  <c r="F1100" i="19"/>
  <c r="F1101" i="19"/>
  <c r="F1102" i="19"/>
  <c r="F1103" i="19"/>
  <c r="F1104" i="19"/>
  <c r="F1105" i="19"/>
  <c r="F1106" i="19"/>
  <c r="F1107" i="19"/>
  <c r="F1108" i="19"/>
  <c r="F1109" i="19"/>
  <c r="F1110" i="19"/>
  <c r="F1111" i="19"/>
  <c r="F1112" i="19"/>
  <c r="F1113" i="19"/>
  <c r="F1114" i="19"/>
  <c r="F1115" i="19"/>
  <c r="F1116" i="19"/>
  <c r="F1117" i="19"/>
  <c r="F1118" i="19"/>
  <c r="F1119" i="19"/>
  <c r="F1120" i="19"/>
  <c r="F1121" i="19"/>
  <c r="F1122" i="19"/>
  <c r="F1123" i="19"/>
  <c r="F1124" i="19"/>
  <c r="F1125" i="19"/>
  <c r="F1126" i="19"/>
  <c r="F1127" i="19"/>
  <c r="F1128" i="19"/>
  <c r="F1129" i="19"/>
  <c r="F1130" i="19"/>
  <c r="F1131" i="19"/>
  <c r="F1132" i="19"/>
  <c r="F1133" i="19"/>
  <c r="F1134" i="19"/>
  <c r="F1135" i="19"/>
  <c r="F1136" i="19"/>
  <c r="F1137" i="19"/>
  <c r="F1138" i="19"/>
  <c r="F1139" i="19"/>
  <c r="F1140" i="19"/>
  <c r="F1141" i="19"/>
  <c r="F1142" i="19"/>
  <c r="F1143" i="19"/>
  <c r="F1144" i="19"/>
  <c r="F1145" i="19"/>
  <c r="F1146" i="19"/>
  <c r="F1147" i="19"/>
  <c r="F1148" i="19"/>
  <c r="F1149" i="19"/>
  <c r="F1150" i="19"/>
  <c r="F1151" i="19"/>
  <c r="F1152" i="19"/>
  <c r="F1153" i="19"/>
  <c r="F1154" i="19"/>
  <c r="F1155" i="19"/>
  <c r="F1156" i="19"/>
  <c r="F1157" i="19"/>
  <c r="F1158" i="19"/>
  <c r="F1159" i="19"/>
  <c r="F1160" i="19"/>
  <c r="F1161" i="19"/>
  <c r="F1162" i="19"/>
  <c r="F1163" i="19"/>
  <c r="F1164" i="19"/>
  <c r="F1165" i="19"/>
  <c r="F1166" i="19"/>
  <c r="F1167" i="19"/>
  <c r="F1168" i="19"/>
  <c r="F1169" i="19"/>
  <c r="F1170" i="19"/>
  <c r="F1171" i="19"/>
  <c r="F1172" i="19"/>
  <c r="F1173" i="19"/>
  <c r="F1174" i="19"/>
  <c r="F1175" i="19"/>
  <c r="F1176" i="19"/>
  <c r="F1177" i="19"/>
  <c r="F1178" i="19"/>
  <c r="F1179" i="19"/>
  <c r="F1180" i="19"/>
  <c r="F1181" i="19"/>
  <c r="F1182" i="19"/>
  <c r="F1183" i="19"/>
  <c r="F1184" i="19"/>
  <c r="F1185" i="19"/>
  <c r="F1186" i="19"/>
  <c r="F1187" i="19"/>
  <c r="F1188" i="19"/>
  <c r="F1189" i="19"/>
  <c r="F1190" i="19"/>
  <c r="F1191" i="19"/>
  <c r="F1192" i="19"/>
  <c r="F1193" i="19"/>
  <c r="F1194" i="19"/>
  <c r="F1195" i="19"/>
  <c r="F1196" i="19"/>
  <c r="F1197" i="19"/>
  <c r="F1198" i="19"/>
  <c r="F1199" i="19"/>
  <c r="F1200" i="19"/>
  <c r="F1201" i="19"/>
  <c r="F1202" i="19"/>
  <c r="F1203" i="19"/>
  <c r="F1204" i="19"/>
  <c r="F1205" i="19"/>
  <c r="F1206" i="19"/>
  <c r="F1207" i="19"/>
  <c r="F1208" i="19"/>
  <c r="F1209" i="19"/>
  <c r="F1210" i="19"/>
  <c r="F1211" i="19"/>
  <c r="F1212" i="19"/>
  <c r="F1213" i="19"/>
  <c r="F1214" i="19"/>
  <c r="F1215" i="19"/>
  <c r="F1216" i="19"/>
  <c r="F1217" i="19"/>
  <c r="F1218" i="19"/>
  <c r="F1219" i="19"/>
  <c r="F1220" i="19"/>
  <c r="F1221" i="19"/>
  <c r="F1222" i="19"/>
  <c r="F1223" i="19"/>
  <c r="F1224" i="19"/>
  <c r="F1225" i="19"/>
  <c r="F1226" i="19"/>
  <c r="F1227" i="19"/>
  <c r="F1228" i="19"/>
  <c r="F1229" i="19"/>
  <c r="F1230" i="19"/>
  <c r="F1231" i="19"/>
  <c r="F1232" i="19"/>
  <c r="F1233" i="19"/>
  <c r="F1234" i="19"/>
  <c r="F1235" i="19"/>
  <c r="F1236" i="19"/>
  <c r="F1237" i="19"/>
  <c r="F1238" i="19"/>
  <c r="F1239" i="19"/>
  <c r="F1240" i="19"/>
  <c r="F1241" i="19"/>
  <c r="F1242" i="19"/>
  <c r="F1243" i="19"/>
  <c r="F1244" i="19"/>
  <c r="F1245" i="19"/>
  <c r="F1246" i="19"/>
  <c r="F1247" i="19"/>
  <c r="F1248" i="19"/>
  <c r="F1249" i="19"/>
  <c r="F1250" i="19"/>
  <c r="F1251" i="19"/>
  <c r="F1252" i="19"/>
  <c r="F1253" i="19"/>
  <c r="F1254" i="19"/>
  <c r="F1255" i="19"/>
  <c r="F1256" i="19"/>
  <c r="F1257" i="19"/>
  <c r="F1258" i="19"/>
  <c r="F1259" i="19"/>
  <c r="F1260" i="19"/>
  <c r="F1261" i="19"/>
  <c r="F1262" i="19"/>
  <c r="F1263" i="19"/>
  <c r="F1264" i="19"/>
  <c r="F1265" i="19"/>
  <c r="F1266" i="19"/>
  <c r="F1267" i="19"/>
  <c r="F1268" i="19"/>
  <c r="F1269" i="19"/>
  <c r="F1270" i="19"/>
  <c r="F1271" i="19"/>
  <c r="F1272" i="19"/>
  <c r="F1273" i="19"/>
  <c r="F1274" i="19"/>
  <c r="F1275" i="19"/>
  <c r="F1276" i="19"/>
  <c r="F1277" i="19"/>
  <c r="F1278" i="19"/>
  <c r="F1279" i="19"/>
  <c r="F1280" i="19"/>
  <c r="F1281" i="19"/>
  <c r="F1282" i="19"/>
  <c r="F1283" i="19"/>
  <c r="F1284" i="19"/>
  <c r="F1285" i="19"/>
  <c r="F1286" i="19"/>
  <c r="F1287" i="19"/>
  <c r="F1288" i="19"/>
  <c r="F1289" i="19"/>
  <c r="F1290" i="19"/>
  <c r="F1291" i="19"/>
  <c r="F1292" i="19"/>
  <c r="F1293" i="19"/>
  <c r="F1294" i="19"/>
  <c r="F1295" i="19"/>
  <c r="F1296" i="19"/>
  <c r="F1297" i="19"/>
  <c r="F1298" i="19"/>
  <c r="F1299" i="19"/>
  <c r="F1300" i="19"/>
  <c r="F1301" i="19"/>
  <c r="F1302" i="19"/>
  <c r="F1303" i="19"/>
  <c r="F1304" i="19"/>
  <c r="F1305" i="19"/>
  <c r="F1306" i="19"/>
  <c r="F1307" i="19"/>
  <c r="F1308" i="19"/>
  <c r="F1309" i="19"/>
  <c r="F1310" i="19"/>
  <c r="F1311" i="19"/>
  <c r="F1312" i="19"/>
  <c r="F1313" i="19"/>
  <c r="F1314" i="19"/>
  <c r="F1315" i="19"/>
  <c r="F1316" i="19"/>
  <c r="F1317" i="19"/>
  <c r="F1318" i="19"/>
  <c r="F1319" i="19"/>
  <c r="F1320" i="19"/>
  <c r="F1321" i="19"/>
  <c r="F1322" i="19"/>
  <c r="F1323" i="19"/>
  <c r="F1324" i="19"/>
  <c r="F1325" i="19"/>
  <c r="F1326" i="19"/>
  <c r="F1327" i="19"/>
  <c r="F1328" i="19"/>
  <c r="F1329" i="19"/>
  <c r="F1330" i="19"/>
  <c r="F1331" i="19"/>
  <c r="F1332" i="19"/>
  <c r="F1333" i="19"/>
  <c r="F1334" i="19"/>
  <c r="F1335" i="19"/>
  <c r="F1336" i="19"/>
  <c r="F1337" i="19"/>
  <c r="F1338" i="19"/>
  <c r="F1339" i="19"/>
  <c r="F1340" i="19"/>
  <c r="F1341" i="19"/>
  <c r="F1342" i="19"/>
  <c r="F1343" i="19"/>
  <c r="F1344" i="19"/>
  <c r="F1345" i="19"/>
  <c r="F1346" i="19"/>
  <c r="F1347" i="19"/>
  <c r="F1348" i="19"/>
  <c r="F1349" i="19"/>
  <c r="F1350" i="19"/>
  <c r="F1351" i="19"/>
  <c r="F1352" i="19"/>
  <c r="F1353" i="19"/>
  <c r="F1354" i="19"/>
  <c r="F1355" i="19"/>
  <c r="F1356" i="19"/>
  <c r="F1357" i="19"/>
  <c r="F1358" i="19"/>
  <c r="F1359" i="19"/>
  <c r="F1360" i="19"/>
  <c r="F1361" i="19"/>
  <c r="F1362" i="19"/>
  <c r="F1363" i="19"/>
  <c r="F1364" i="19"/>
  <c r="F1365" i="19"/>
  <c r="F1366" i="19"/>
  <c r="F1367" i="19"/>
  <c r="F1368" i="19"/>
  <c r="F1369" i="19"/>
  <c r="F1370" i="19"/>
  <c r="F1371" i="19"/>
  <c r="F1372" i="19"/>
  <c r="F1373" i="19"/>
  <c r="F1374" i="19"/>
  <c r="F1375" i="19"/>
  <c r="F1376" i="19"/>
  <c r="F1377" i="19"/>
  <c r="F1378" i="19"/>
  <c r="F1379" i="19"/>
  <c r="F1380" i="19"/>
  <c r="F1381" i="19"/>
  <c r="F1382" i="19"/>
  <c r="F1383" i="19"/>
  <c r="F1384" i="19"/>
  <c r="F1385" i="19"/>
  <c r="F1386" i="19"/>
  <c r="F1387" i="19"/>
  <c r="F1388" i="19"/>
  <c r="F1389" i="19"/>
  <c r="F1390" i="19"/>
  <c r="F1391" i="19"/>
  <c r="F1392" i="19"/>
  <c r="F1393" i="19"/>
  <c r="F1394" i="19"/>
  <c r="F1395" i="19"/>
  <c r="F1396" i="19"/>
  <c r="F1397" i="19"/>
  <c r="F1398" i="19"/>
  <c r="F1399" i="19"/>
  <c r="F1400" i="19"/>
  <c r="F1401" i="19"/>
  <c r="F1402" i="19"/>
  <c r="F1403" i="19"/>
  <c r="F1404" i="19"/>
  <c r="F1405" i="19"/>
  <c r="F1406" i="19"/>
  <c r="F1407" i="19"/>
  <c r="F1408" i="19"/>
  <c r="F1409" i="19"/>
  <c r="F1410" i="19"/>
  <c r="F1411" i="19"/>
  <c r="F1412" i="19"/>
  <c r="F1413" i="19"/>
  <c r="F1414" i="19"/>
  <c r="F1415" i="19"/>
  <c r="F1416" i="19"/>
  <c r="F1417" i="19"/>
  <c r="F1418" i="19"/>
  <c r="F1419" i="19"/>
  <c r="F1420" i="19"/>
  <c r="F1421" i="19"/>
  <c r="F1422" i="19"/>
  <c r="F1423" i="19"/>
  <c r="F1424" i="19"/>
  <c r="F1425" i="19"/>
  <c r="F1426" i="19"/>
  <c r="F1427" i="19"/>
  <c r="F1428" i="19"/>
  <c r="F1429" i="19"/>
  <c r="F1430" i="19"/>
  <c r="F1431" i="19"/>
  <c r="F1432" i="19"/>
  <c r="F1433" i="19"/>
  <c r="F1434" i="19"/>
  <c r="F1435" i="19"/>
  <c r="F1436" i="19"/>
  <c r="F1437" i="19"/>
  <c r="F1438" i="19"/>
  <c r="F1439" i="19"/>
  <c r="F1440" i="19"/>
  <c r="F1441" i="19"/>
  <c r="F1442" i="19"/>
  <c r="F1443" i="19"/>
  <c r="F1444" i="19"/>
  <c r="F1445" i="19"/>
  <c r="F1446" i="19"/>
  <c r="F1447" i="19"/>
  <c r="F1448" i="19"/>
  <c r="F1449" i="19"/>
  <c r="F1450" i="19"/>
  <c r="F1451" i="19"/>
  <c r="F1452" i="19"/>
  <c r="F1453" i="19"/>
  <c r="F1454" i="19"/>
  <c r="F1455" i="19"/>
  <c r="F1456" i="19"/>
  <c r="F1457" i="19"/>
  <c r="F1458" i="19"/>
  <c r="F1459" i="19"/>
  <c r="F1460" i="19"/>
  <c r="F1461" i="19"/>
  <c r="F1462" i="19"/>
  <c r="F1463" i="19"/>
  <c r="F1464" i="19"/>
  <c r="F1465" i="19"/>
  <c r="F1466" i="19"/>
  <c r="F1467" i="19"/>
  <c r="F1468" i="19"/>
  <c r="F1469" i="19"/>
  <c r="F1470" i="19"/>
  <c r="F1471" i="19"/>
  <c r="F1472" i="19"/>
  <c r="F1473" i="19"/>
  <c r="F1474" i="19"/>
  <c r="F1475" i="19"/>
  <c r="F1476" i="19"/>
  <c r="F1477" i="19"/>
  <c r="F1478" i="19"/>
  <c r="F1479" i="19"/>
  <c r="F1480" i="19"/>
  <c r="F1481" i="19"/>
  <c r="F1482" i="19"/>
  <c r="F1483" i="19"/>
  <c r="F1484" i="19"/>
  <c r="F1485" i="19"/>
  <c r="F1486" i="19"/>
  <c r="F1487" i="19"/>
  <c r="F1488" i="19"/>
  <c r="F1489" i="19"/>
  <c r="F1490" i="19"/>
  <c r="F1491" i="19"/>
  <c r="F1492" i="19"/>
  <c r="F1493" i="19"/>
  <c r="F1494" i="19"/>
  <c r="F1495" i="19"/>
  <c r="F1496" i="19"/>
  <c r="F1497" i="19"/>
  <c r="F1498" i="19"/>
  <c r="F1499" i="19"/>
  <c r="F1500" i="19"/>
  <c r="F1501" i="19"/>
  <c r="F1502" i="19"/>
  <c r="F1503" i="19"/>
  <c r="F1504" i="19"/>
  <c r="F1505" i="19"/>
  <c r="F1506" i="19"/>
  <c r="F1507" i="19"/>
  <c r="F1508" i="19"/>
  <c r="F1509" i="19"/>
  <c r="F1510" i="19"/>
  <c r="F1511" i="19"/>
  <c r="F1512" i="19"/>
  <c r="F1513" i="19"/>
  <c r="F1514" i="19"/>
  <c r="F1515" i="19"/>
  <c r="F1516" i="19"/>
  <c r="F1517" i="19"/>
  <c r="F1518" i="19"/>
  <c r="F1519" i="19"/>
  <c r="F1520" i="19"/>
  <c r="F1521" i="19"/>
  <c r="F1522" i="19"/>
  <c r="F1523" i="19"/>
  <c r="F1524" i="19"/>
  <c r="F1525" i="19"/>
  <c r="F1526" i="19"/>
  <c r="F1527" i="19"/>
  <c r="F1528" i="19"/>
  <c r="F1529" i="19"/>
  <c r="F1530" i="19"/>
  <c r="F1531" i="19"/>
  <c r="F1532" i="19"/>
  <c r="F1533" i="19"/>
  <c r="F1534" i="19"/>
  <c r="F1535" i="19"/>
  <c r="F1536" i="19"/>
  <c r="F1537" i="19"/>
  <c r="F1538" i="19"/>
  <c r="F1539" i="19"/>
  <c r="F1540" i="19"/>
  <c r="F1541" i="19"/>
  <c r="F1542" i="19"/>
  <c r="F1543" i="19"/>
  <c r="F1544" i="19"/>
  <c r="F1545" i="19"/>
  <c r="F1546" i="19"/>
  <c r="F1547" i="19"/>
  <c r="F1548" i="19"/>
  <c r="F1549" i="19"/>
  <c r="F1550" i="19"/>
  <c r="F1551" i="19"/>
  <c r="F1552" i="19"/>
  <c r="F1553" i="19"/>
  <c r="F1554" i="19"/>
  <c r="F1555" i="19"/>
  <c r="F1556" i="19"/>
  <c r="F1557" i="19"/>
  <c r="F1558" i="19"/>
  <c r="F1559" i="19"/>
  <c r="F1560" i="19"/>
  <c r="F1561" i="19"/>
  <c r="F1562" i="19"/>
  <c r="F1563" i="19"/>
  <c r="F1564" i="19"/>
  <c r="F1565" i="19"/>
  <c r="F1566" i="19"/>
  <c r="F1567" i="19"/>
  <c r="F1568" i="19"/>
  <c r="F1569" i="19"/>
  <c r="F1570" i="19"/>
  <c r="F1571" i="19"/>
  <c r="F1572" i="19"/>
  <c r="F1573" i="19"/>
  <c r="F1574" i="19"/>
  <c r="F1575" i="19"/>
  <c r="F1576" i="19"/>
  <c r="F1577" i="19"/>
  <c r="F1578" i="19"/>
  <c r="F1579" i="19"/>
  <c r="F1580" i="19"/>
  <c r="F1581" i="19"/>
  <c r="F1582" i="19"/>
  <c r="F1583" i="19"/>
  <c r="F1584" i="19"/>
  <c r="F1585" i="19"/>
  <c r="F1586" i="19"/>
  <c r="F1587" i="19"/>
  <c r="F1588" i="19"/>
  <c r="F1589" i="19"/>
  <c r="F1590" i="19"/>
  <c r="F1591" i="19"/>
  <c r="F1592" i="19"/>
  <c r="F1593" i="19"/>
  <c r="F1594" i="19"/>
  <c r="F1595" i="19"/>
  <c r="F1596" i="19"/>
  <c r="F1597" i="19"/>
  <c r="F1598" i="19"/>
  <c r="F1599" i="19"/>
  <c r="F1600" i="19"/>
  <c r="F1601" i="19"/>
  <c r="F1602" i="19"/>
  <c r="F1603" i="19"/>
  <c r="F1604" i="19"/>
  <c r="F1605" i="19"/>
  <c r="F1606" i="19"/>
  <c r="F1607" i="19"/>
  <c r="F1608" i="19"/>
  <c r="F1609" i="19"/>
  <c r="F1610" i="19"/>
  <c r="F1611" i="19"/>
  <c r="F1612" i="19"/>
  <c r="F1613" i="19"/>
  <c r="F1614" i="19"/>
  <c r="F1615" i="19"/>
  <c r="F1616" i="19"/>
  <c r="F1617" i="19"/>
  <c r="F1618" i="19"/>
  <c r="F1619" i="19"/>
  <c r="F1620" i="19"/>
  <c r="F1621" i="19"/>
  <c r="F1622" i="19"/>
  <c r="F1623" i="19"/>
  <c r="F1624" i="19"/>
  <c r="F1625" i="19"/>
  <c r="F1626" i="19"/>
  <c r="F1627" i="19"/>
  <c r="F1628" i="19"/>
  <c r="F1629" i="19"/>
  <c r="F1630" i="19"/>
  <c r="F1631" i="19"/>
  <c r="F1632" i="19"/>
  <c r="F1633" i="19"/>
  <c r="F1634" i="19"/>
  <c r="F1635" i="19"/>
  <c r="F1636" i="19"/>
  <c r="F1637" i="19"/>
  <c r="F1638" i="19"/>
  <c r="F1639" i="19"/>
  <c r="F1640" i="19"/>
  <c r="F1641" i="19"/>
  <c r="F1642" i="19"/>
  <c r="F1643" i="19"/>
  <c r="F1644" i="19"/>
  <c r="F1645" i="19"/>
  <c r="F1646" i="19"/>
  <c r="F1647" i="19"/>
  <c r="F1648" i="19"/>
  <c r="F1649" i="19"/>
  <c r="F1650" i="19"/>
  <c r="F1651" i="19"/>
  <c r="F1652" i="19"/>
  <c r="F1653" i="19"/>
  <c r="F1654" i="19"/>
  <c r="F1655" i="19"/>
  <c r="F1656" i="19"/>
  <c r="F1657" i="19"/>
  <c r="F1658" i="19"/>
  <c r="F1659" i="19"/>
  <c r="F1660" i="19"/>
  <c r="F1661" i="19"/>
  <c r="F1662" i="19"/>
  <c r="F1663" i="19"/>
  <c r="F1664" i="19"/>
  <c r="F1665" i="19"/>
  <c r="F1666" i="19"/>
  <c r="F1667" i="19"/>
  <c r="F1668" i="19"/>
  <c r="F1669" i="19"/>
  <c r="F1670" i="19"/>
  <c r="F1671" i="19"/>
  <c r="F1672" i="19"/>
  <c r="F1673" i="19"/>
  <c r="F1674" i="19"/>
  <c r="F1675" i="19"/>
  <c r="F1676" i="19"/>
  <c r="F1677" i="19"/>
  <c r="F1678" i="19"/>
  <c r="F1679" i="19"/>
  <c r="F1680" i="19"/>
  <c r="F1681" i="19"/>
  <c r="F1682" i="19"/>
  <c r="F1683" i="19"/>
  <c r="F1684" i="19"/>
  <c r="F1685" i="19"/>
  <c r="F1686" i="19"/>
  <c r="F1687" i="19"/>
  <c r="F1688" i="19"/>
  <c r="F1689" i="19"/>
  <c r="F1690" i="19"/>
  <c r="F1691" i="19"/>
  <c r="F1692" i="19"/>
  <c r="F1693" i="19"/>
  <c r="F1694" i="19"/>
  <c r="F1695" i="19"/>
  <c r="F1696" i="19"/>
  <c r="F1697" i="19"/>
  <c r="F1698" i="19"/>
  <c r="F1699" i="19"/>
  <c r="F1700" i="19"/>
  <c r="F1701" i="19"/>
  <c r="F1702" i="19"/>
  <c r="F1703" i="19"/>
  <c r="F1704" i="19"/>
  <c r="F1705" i="19"/>
  <c r="F1706" i="19"/>
  <c r="F1707" i="19"/>
  <c r="F1708" i="19"/>
  <c r="F1709" i="19"/>
  <c r="F1710" i="19"/>
  <c r="F1711" i="19"/>
  <c r="F1712" i="19"/>
  <c r="F1713" i="19"/>
  <c r="F1714" i="19"/>
  <c r="F1715" i="19"/>
  <c r="F1716" i="19"/>
  <c r="F1717" i="19"/>
  <c r="F1718" i="19"/>
  <c r="F1719" i="19"/>
  <c r="F1720" i="19"/>
  <c r="F1721" i="19"/>
  <c r="F1722" i="19"/>
  <c r="F1723" i="19"/>
  <c r="F1724" i="19"/>
  <c r="F1725" i="19"/>
  <c r="F1726" i="19"/>
  <c r="F1727" i="19"/>
  <c r="F1728" i="19"/>
  <c r="F1729" i="19"/>
  <c r="F1730" i="19"/>
  <c r="F1731" i="19"/>
  <c r="F1732" i="19"/>
  <c r="F1733" i="19"/>
  <c r="F1734" i="19"/>
  <c r="F1735" i="19"/>
  <c r="F1736" i="19"/>
  <c r="F1737" i="19"/>
  <c r="F1738" i="19"/>
  <c r="F1739" i="19"/>
  <c r="F1740" i="19"/>
  <c r="F1741" i="19"/>
  <c r="F1742" i="19"/>
  <c r="F1743" i="19"/>
  <c r="F1744" i="19"/>
  <c r="F1745" i="19"/>
  <c r="F1746" i="19"/>
  <c r="F1747" i="19"/>
  <c r="F1748" i="19"/>
  <c r="F1749" i="19"/>
  <c r="F1750" i="19"/>
  <c r="F1751" i="19"/>
  <c r="F1752" i="19"/>
  <c r="F1753" i="19"/>
  <c r="F1754" i="19"/>
  <c r="F1755" i="19"/>
  <c r="F1756" i="19"/>
  <c r="F1757" i="19"/>
  <c r="F1758" i="19"/>
  <c r="F1759" i="19"/>
  <c r="F1760" i="19"/>
  <c r="F1761" i="19"/>
  <c r="F1762" i="19"/>
  <c r="F1763" i="19"/>
  <c r="F1764" i="19"/>
  <c r="F1765" i="19"/>
  <c r="F1766" i="19"/>
  <c r="F1767" i="19"/>
  <c r="F1768" i="19"/>
  <c r="F1769" i="19"/>
  <c r="F1770" i="19"/>
  <c r="F1771" i="19"/>
  <c r="F1772" i="19"/>
  <c r="F1773" i="19"/>
  <c r="F1774" i="19"/>
  <c r="F1775" i="19"/>
  <c r="F1776" i="19"/>
  <c r="F1777" i="19"/>
  <c r="F1778" i="19"/>
  <c r="F1779" i="19"/>
  <c r="F1780" i="19"/>
  <c r="F1781" i="19"/>
  <c r="F1782" i="19"/>
  <c r="F1783" i="19"/>
  <c r="F1784" i="19"/>
  <c r="F1785" i="19"/>
  <c r="F1786" i="19"/>
  <c r="F1787" i="19"/>
  <c r="F1788" i="19"/>
  <c r="F1789" i="19"/>
  <c r="F1790" i="19"/>
  <c r="F1791" i="19"/>
  <c r="F1792" i="19"/>
  <c r="F1793" i="19"/>
  <c r="F1794" i="19"/>
  <c r="F1795" i="19"/>
  <c r="F1796" i="19"/>
  <c r="F1797" i="19"/>
  <c r="F1798" i="19"/>
  <c r="F1799" i="19"/>
  <c r="F1800" i="19"/>
  <c r="F1801" i="19"/>
  <c r="F1802" i="19"/>
  <c r="F1803" i="19"/>
  <c r="F1804" i="19"/>
  <c r="F1805" i="19"/>
  <c r="F1806" i="19"/>
  <c r="F1807" i="19"/>
  <c r="F1808" i="19"/>
  <c r="F1809" i="19"/>
  <c r="F1810" i="19"/>
  <c r="F1811" i="19"/>
  <c r="F1812" i="19"/>
  <c r="F1813" i="19"/>
  <c r="F1814" i="19"/>
  <c r="F1815" i="19"/>
  <c r="F1816" i="19"/>
  <c r="F1817" i="19"/>
  <c r="F1818" i="19"/>
  <c r="F1819" i="19"/>
  <c r="F1820" i="19"/>
  <c r="F1821" i="19"/>
  <c r="F1822" i="19"/>
  <c r="F1823" i="19"/>
  <c r="F1824" i="19"/>
  <c r="F1825" i="19"/>
  <c r="F1826" i="19"/>
  <c r="F1827" i="19"/>
  <c r="F1828" i="19"/>
  <c r="F1829" i="19"/>
  <c r="F1830" i="19"/>
  <c r="F1831" i="19"/>
  <c r="F1832" i="19"/>
  <c r="F1833" i="19"/>
  <c r="F1834" i="19"/>
  <c r="F1835" i="19"/>
  <c r="F1836" i="19"/>
  <c r="F1837" i="19"/>
  <c r="F1838" i="19"/>
  <c r="F1839" i="19"/>
  <c r="F1840" i="19"/>
  <c r="F1841" i="19"/>
  <c r="F1842" i="19"/>
  <c r="F1843" i="19"/>
  <c r="F1844" i="19"/>
  <c r="F1845" i="19"/>
  <c r="F1846" i="19"/>
  <c r="F1847" i="19"/>
  <c r="F1848" i="19"/>
  <c r="F1849" i="19"/>
  <c r="F1850" i="19"/>
  <c r="F1851" i="19"/>
  <c r="F1852" i="19"/>
  <c r="F1853" i="19"/>
  <c r="F1854" i="19"/>
  <c r="F1855" i="19"/>
  <c r="F1856" i="19"/>
  <c r="F1857" i="19"/>
  <c r="F1858" i="19"/>
  <c r="F1859" i="19"/>
  <c r="F1860" i="19"/>
  <c r="F1861" i="19"/>
  <c r="F1862" i="19"/>
  <c r="F1863" i="19"/>
  <c r="F1864" i="19"/>
  <c r="F1865" i="19"/>
  <c r="F1866" i="19"/>
  <c r="F1867" i="19"/>
  <c r="F1868" i="19"/>
  <c r="F1869" i="19"/>
  <c r="F1870" i="19"/>
  <c r="F1871" i="19"/>
  <c r="F1872" i="19"/>
  <c r="F1873" i="19"/>
  <c r="F1874" i="19"/>
  <c r="F1875" i="19"/>
  <c r="F1876" i="19"/>
  <c r="F1877" i="19"/>
  <c r="F1878" i="19"/>
  <c r="F1879" i="19"/>
  <c r="F1880" i="19"/>
  <c r="F1881" i="19"/>
  <c r="F1882" i="19"/>
  <c r="F1883" i="19"/>
  <c r="F1884" i="19"/>
  <c r="F1885" i="19"/>
  <c r="F1886" i="19"/>
  <c r="F1887" i="19"/>
  <c r="F1888" i="19"/>
  <c r="F1889" i="19"/>
  <c r="F1890" i="19"/>
  <c r="F1891" i="19"/>
  <c r="F1892" i="19"/>
  <c r="F1893" i="19"/>
  <c r="F1894" i="19"/>
  <c r="F1895" i="19"/>
  <c r="F1896" i="19"/>
  <c r="F1897" i="19"/>
  <c r="F1898" i="19"/>
  <c r="F1899" i="19"/>
  <c r="F1900" i="19"/>
  <c r="F1901" i="19"/>
  <c r="F1902" i="19"/>
  <c r="F1903" i="19"/>
  <c r="F1904" i="19"/>
  <c r="F1905" i="19"/>
  <c r="F1906" i="19"/>
  <c r="F1907" i="19"/>
  <c r="F1908" i="19"/>
  <c r="F1909" i="19"/>
  <c r="F1910" i="19"/>
  <c r="F1911" i="19"/>
  <c r="F1912" i="19"/>
  <c r="F1913" i="19"/>
  <c r="F1914" i="19"/>
  <c r="F1915" i="19"/>
  <c r="F1916" i="19"/>
  <c r="F1917" i="19"/>
  <c r="F1918" i="19"/>
  <c r="F1919" i="19"/>
  <c r="F1920" i="19"/>
  <c r="F1921" i="19"/>
  <c r="F1922" i="19"/>
  <c r="F1923" i="19"/>
  <c r="F1924" i="19"/>
  <c r="F1925" i="19"/>
  <c r="F1926" i="19"/>
  <c r="F1927" i="19"/>
  <c r="F1928" i="19"/>
  <c r="F1929" i="19"/>
  <c r="F1930" i="19"/>
  <c r="F1931" i="19"/>
  <c r="F1932" i="19"/>
  <c r="F1933" i="19"/>
  <c r="F1934" i="19"/>
  <c r="F1935" i="19"/>
  <c r="F1936" i="19"/>
  <c r="F1937" i="19"/>
  <c r="F1938" i="19"/>
  <c r="F1939" i="19"/>
  <c r="F1940" i="19"/>
  <c r="F1941" i="19"/>
  <c r="F1942" i="19"/>
  <c r="F1943" i="19"/>
  <c r="F1944" i="19"/>
  <c r="F1945" i="19"/>
  <c r="F1946" i="19"/>
  <c r="F1947" i="19"/>
  <c r="F1948" i="19"/>
  <c r="F1949" i="19"/>
  <c r="F1950" i="19"/>
  <c r="F1951" i="19"/>
  <c r="F1952" i="19"/>
  <c r="F1953" i="19"/>
  <c r="F1954" i="19"/>
  <c r="F1955" i="19"/>
  <c r="F1956" i="19"/>
  <c r="F1957" i="19"/>
  <c r="F1958" i="19"/>
  <c r="F1959" i="19"/>
  <c r="F1960" i="19"/>
  <c r="F1961" i="19"/>
  <c r="F1962" i="19"/>
  <c r="F1963" i="19"/>
  <c r="F1964" i="19"/>
  <c r="F1965" i="19"/>
  <c r="F1966" i="19"/>
  <c r="F1967" i="19"/>
  <c r="F1968" i="19"/>
  <c r="F1969" i="19"/>
  <c r="F1970" i="19"/>
  <c r="F1971" i="19"/>
  <c r="F1972" i="19"/>
  <c r="F1973" i="19"/>
  <c r="F1974" i="19"/>
  <c r="F1975" i="19"/>
  <c r="F1976" i="19"/>
  <c r="F1977" i="19"/>
  <c r="F1978" i="19"/>
  <c r="F1979" i="19"/>
  <c r="F1980" i="19"/>
  <c r="F1981" i="19"/>
  <c r="F1982" i="19"/>
  <c r="F1983" i="19"/>
  <c r="F1984" i="19"/>
  <c r="F1985" i="19"/>
  <c r="F1986" i="19"/>
  <c r="F1987" i="19"/>
  <c r="F1988" i="19"/>
  <c r="F1989" i="19"/>
  <c r="F1990" i="19"/>
  <c r="F1991" i="19"/>
  <c r="F1992" i="19"/>
  <c r="F1993" i="19"/>
  <c r="F1994" i="19"/>
  <c r="F1995" i="19"/>
  <c r="F1996" i="19"/>
  <c r="F1997" i="19"/>
  <c r="F1998" i="19"/>
  <c r="F1999" i="19"/>
  <c r="F2000" i="19"/>
  <c r="F2001" i="19"/>
  <c r="F2002" i="19"/>
  <c r="F2003" i="19"/>
  <c r="F2004" i="19"/>
  <c r="F2005" i="19"/>
  <c r="F2006" i="19"/>
  <c r="F2007" i="19"/>
  <c r="F2008" i="19"/>
  <c r="F2009" i="19"/>
  <c r="F2010" i="19"/>
  <c r="F2011" i="19"/>
  <c r="F2012" i="19"/>
  <c r="F2013" i="19"/>
  <c r="F2014" i="19"/>
  <c r="F2015" i="19"/>
  <c r="F2016" i="19"/>
  <c r="F2017" i="19"/>
  <c r="F2018" i="19"/>
  <c r="F2019" i="19"/>
  <c r="F2020" i="19"/>
  <c r="F2021" i="19"/>
  <c r="F2022" i="19"/>
  <c r="F2023" i="19"/>
  <c r="F2024" i="19"/>
  <c r="F2025" i="19"/>
  <c r="F2026" i="19"/>
  <c r="F2027" i="19"/>
  <c r="F2028" i="19"/>
  <c r="F2029" i="19"/>
  <c r="F2030" i="19"/>
  <c r="F2031" i="19"/>
  <c r="F2032" i="19"/>
  <c r="F2033" i="19"/>
  <c r="F2034" i="19"/>
  <c r="F2035" i="19"/>
  <c r="F2036" i="19"/>
  <c r="F2037" i="19"/>
  <c r="F2038" i="19"/>
  <c r="F2039" i="19"/>
  <c r="F2040" i="19"/>
  <c r="F2041" i="19"/>
  <c r="F2042" i="19"/>
  <c r="F2043" i="19"/>
  <c r="F2044" i="19"/>
  <c r="F2045" i="19"/>
  <c r="F2046" i="19"/>
  <c r="F2047" i="19"/>
  <c r="F2048" i="19"/>
  <c r="F2049" i="19"/>
  <c r="F2050" i="19"/>
  <c r="F2051" i="19"/>
  <c r="F2052" i="19"/>
  <c r="F2053" i="19"/>
  <c r="F2054" i="19"/>
  <c r="F2055" i="19"/>
  <c r="F2056" i="19"/>
  <c r="F2057" i="19"/>
  <c r="F2058" i="19"/>
  <c r="F2059" i="19"/>
  <c r="F2060" i="19"/>
  <c r="F2061" i="19"/>
  <c r="F2062" i="19"/>
  <c r="F2063" i="19"/>
  <c r="F2064" i="19"/>
  <c r="F2065" i="19"/>
  <c r="F2066" i="19"/>
  <c r="F2067" i="19"/>
  <c r="F2068" i="19"/>
  <c r="F2069" i="19"/>
  <c r="F2070" i="19"/>
  <c r="F2071" i="19"/>
  <c r="F2072" i="19"/>
  <c r="F2073" i="19"/>
  <c r="F2074" i="19"/>
  <c r="F2075" i="19"/>
  <c r="F2076" i="19"/>
  <c r="F2077" i="19"/>
  <c r="F2078" i="19"/>
  <c r="F2079" i="19"/>
  <c r="F2080" i="19"/>
  <c r="F2081" i="19"/>
  <c r="F2082" i="19"/>
  <c r="F2083" i="19"/>
  <c r="F2084" i="19"/>
  <c r="F2085" i="19"/>
  <c r="F2086" i="19"/>
  <c r="F2087" i="19"/>
  <c r="F2088" i="19"/>
  <c r="F2089" i="19"/>
  <c r="F2090" i="19"/>
  <c r="F2091" i="19"/>
  <c r="F2092" i="19"/>
  <c r="F2093" i="19"/>
  <c r="F2094" i="19"/>
  <c r="F2095" i="19"/>
  <c r="F2096" i="19"/>
  <c r="F2097" i="19"/>
  <c r="F2098" i="19"/>
  <c r="F2099" i="19"/>
  <c r="F2100" i="19"/>
  <c r="F2101" i="19"/>
  <c r="F2102" i="19"/>
  <c r="F2103" i="19"/>
  <c r="F2104" i="19"/>
  <c r="F2105" i="19"/>
  <c r="F2106" i="19"/>
  <c r="F2107" i="19"/>
  <c r="F2108" i="19"/>
  <c r="F2109" i="19"/>
  <c r="F2110" i="19"/>
  <c r="F2111" i="19"/>
  <c r="F2112" i="19"/>
  <c r="F2113" i="19"/>
  <c r="F2114" i="19"/>
  <c r="F2115" i="19"/>
  <c r="F2116" i="19"/>
  <c r="F2117" i="19"/>
  <c r="F2118" i="19"/>
  <c r="F2119" i="19"/>
  <c r="F2120" i="19"/>
  <c r="F2121" i="19"/>
  <c r="F2122" i="19"/>
  <c r="F2123" i="19"/>
  <c r="F2124" i="19"/>
  <c r="F2125" i="19"/>
  <c r="F2126" i="19"/>
  <c r="F2127" i="19"/>
  <c r="F2128" i="19"/>
  <c r="F2129" i="19"/>
  <c r="F2130" i="19"/>
  <c r="F2131" i="19"/>
  <c r="F2132" i="19"/>
  <c r="F2133" i="19"/>
  <c r="F2134" i="19"/>
  <c r="F2135" i="19"/>
  <c r="F2136" i="19"/>
  <c r="F2137" i="19"/>
  <c r="F2138" i="19"/>
  <c r="F2139" i="19"/>
  <c r="F2140" i="19"/>
  <c r="F2141" i="19"/>
  <c r="F2142" i="19"/>
  <c r="F2143" i="19"/>
  <c r="F2144" i="19"/>
  <c r="F2145" i="19"/>
  <c r="F2146" i="19"/>
  <c r="F2147" i="19"/>
  <c r="F2148" i="19"/>
  <c r="F2149" i="19"/>
  <c r="F2150" i="19"/>
  <c r="F2151" i="19"/>
  <c r="F2152" i="19"/>
  <c r="F2153" i="19"/>
  <c r="F2154" i="19"/>
  <c r="F2155" i="19"/>
  <c r="F2156" i="19"/>
  <c r="F2157" i="19"/>
  <c r="F2158" i="19"/>
  <c r="F2159" i="19"/>
  <c r="F2160" i="19"/>
  <c r="F2161" i="19"/>
  <c r="F2162" i="19"/>
  <c r="F2163" i="19"/>
  <c r="F2164" i="19"/>
  <c r="F2165" i="19"/>
  <c r="F2166" i="19"/>
  <c r="F2167" i="19"/>
  <c r="F2168" i="19"/>
  <c r="F2169" i="19"/>
  <c r="F2170" i="19"/>
  <c r="F2171" i="19"/>
  <c r="F2172" i="19"/>
  <c r="F2173" i="19"/>
  <c r="F2174" i="19"/>
  <c r="F2175" i="19"/>
  <c r="F2176" i="19"/>
  <c r="F2177" i="19"/>
  <c r="F2178" i="19"/>
  <c r="F2179" i="19"/>
  <c r="F2180" i="19"/>
  <c r="F2181" i="19"/>
  <c r="F2182" i="19"/>
  <c r="F2183" i="19"/>
  <c r="F2184" i="19"/>
  <c r="F2185" i="19"/>
  <c r="F2186" i="19"/>
  <c r="F2187" i="19"/>
  <c r="F2188" i="19"/>
  <c r="F2189" i="19"/>
  <c r="F2190" i="19"/>
  <c r="F2191" i="19"/>
  <c r="F2192" i="19"/>
  <c r="F2193" i="19"/>
  <c r="F2194" i="19"/>
  <c r="F2195" i="19"/>
  <c r="F2196" i="19"/>
  <c r="F2197" i="19"/>
  <c r="F2198" i="19"/>
  <c r="F2199" i="19"/>
  <c r="F2200" i="19"/>
  <c r="F2201" i="19"/>
  <c r="F2202" i="19"/>
  <c r="F2203" i="19"/>
  <c r="F2204" i="19"/>
  <c r="F2205" i="19"/>
  <c r="F2206" i="19"/>
  <c r="F2207" i="19"/>
  <c r="F2208" i="19"/>
  <c r="F2209" i="19"/>
  <c r="F2210" i="19"/>
  <c r="F2211" i="19"/>
  <c r="F2212" i="19"/>
  <c r="F2213" i="19"/>
  <c r="F2214" i="19"/>
  <c r="F2215" i="19"/>
  <c r="F2216" i="19"/>
  <c r="F2217" i="19"/>
  <c r="F2218" i="19"/>
  <c r="F2219" i="19"/>
  <c r="F2220" i="19"/>
  <c r="F2221" i="19"/>
  <c r="F2222" i="19"/>
  <c r="F2223" i="19"/>
  <c r="F2224" i="19"/>
  <c r="F2225" i="19"/>
  <c r="F2226" i="19"/>
  <c r="F2227" i="19"/>
  <c r="F2228" i="19"/>
  <c r="F2229" i="19"/>
  <c r="F2230" i="19"/>
  <c r="F2231" i="19"/>
  <c r="F2232" i="19"/>
  <c r="F2233" i="19"/>
  <c r="F2234" i="19"/>
  <c r="F2235" i="19"/>
  <c r="F2236" i="19"/>
  <c r="F2237" i="19"/>
  <c r="F2238" i="19"/>
  <c r="F2239" i="19"/>
  <c r="F2240" i="19"/>
  <c r="F2241" i="19"/>
  <c r="F2242" i="19"/>
  <c r="F2243" i="19"/>
  <c r="F2244" i="19"/>
  <c r="F2245" i="19"/>
  <c r="F2246" i="19"/>
  <c r="F2247" i="19"/>
  <c r="F2248" i="19"/>
  <c r="F2249" i="19"/>
  <c r="F2250" i="19"/>
  <c r="F2251" i="19"/>
  <c r="F2252" i="19"/>
  <c r="F2253" i="19"/>
  <c r="F2254" i="19"/>
  <c r="F2255" i="19"/>
  <c r="F2256" i="19"/>
  <c r="F2257" i="19"/>
  <c r="F2258" i="19"/>
  <c r="F2259" i="19"/>
  <c r="F2260" i="19"/>
  <c r="F2261" i="19"/>
  <c r="F2262" i="19"/>
  <c r="F2263" i="19"/>
  <c r="F2264" i="19"/>
  <c r="F2265" i="19"/>
  <c r="F2266" i="19"/>
  <c r="F2267" i="19"/>
  <c r="F2268" i="19"/>
  <c r="F2269" i="19"/>
  <c r="F2270" i="19"/>
  <c r="F2271" i="19"/>
  <c r="F2272" i="19"/>
  <c r="F2273" i="19"/>
  <c r="F2274" i="19"/>
  <c r="F2275" i="19"/>
  <c r="F2276" i="19"/>
  <c r="F2277" i="19"/>
  <c r="F2278" i="19"/>
  <c r="F2279" i="19"/>
  <c r="F2280" i="19"/>
  <c r="F2281" i="19"/>
  <c r="F2282" i="19"/>
  <c r="F2283" i="19"/>
  <c r="F2284" i="19"/>
  <c r="F2285" i="19"/>
  <c r="F2286" i="19"/>
  <c r="F2287" i="19"/>
  <c r="F2288" i="19"/>
  <c r="F2289" i="19"/>
  <c r="F2290" i="19"/>
  <c r="F2291" i="19"/>
  <c r="F2292" i="19"/>
  <c r="F2293" i="19"/>
  <c r="F2294" i="19"/>
  <c r="F2295" i="19"/>
  <c r="F2296" i="19"/>
  <c r="F2297" i="19"/>
  <c r="F2298" i="19"/>
  <c r="F2299" i="19"/>
  <c r="F2300" i="19"/>
  <c r="F2301" i="19"/>
  <c r="F2302" i="19"/>
  <c r="F2303" i="19"/>
  <c r="F2304" i="19"/>
  <c r="F2305" i="19"/>
  <c r="F2306" i="19"/>
  <c r="F2307" i="19"/>
  <c r="F2308" i="19"/>
  <c r="F2309" i="19"/>
  <c r="F2310" i="19"/>
  <c r="F2311" i="19"/>
  <c r="F2312" i="19"/>
  <c r="F2313" i="19"/>
  <c r="F2314" i="19"/>
  <c r="F2315" i="19"/>
  <c r="F2316" i="19"/>
  <c r="F2317" i="19"/>
  <c r="F2318" i="19"/>
  <c r="F2319" i="19"/>
  <c r="F2320" i="19"/>
  <c r="F2321" i="19"/>
  <c r="F2322" i="19"/>
  <c r="F2323" i="19"/>
  <c r="F2324" i="19"/>
  <c r="F2325" i="19"/>
  <c r="F2326" i="19"/>
  <c r="F2327" i="19"/>
  <c r="F2328" i="19"/>
  <c r="F2329" i="19"/>
  <c r="F2330" i="19"/>
  <c r="F2331" i="19"/>
  <c r="F2332" i="19"/>
  <c r="F2333" i="19"/>
  <c r="F2334" i="19"/>
  <c r="F2335" i="19"/>
  <c r="F2336" i="19"/>
  <c r="F2337" i="19"/>
  <c r="F2338" i="19"/>
  <c r="F2339" i="19"/>
  <c r="F2340" i="19"/>
  <c r="F2341" i="19"/>
  <c r="F2342" i="19"/>
  <c r="F2343" i="19"/>
  <c r="F2344" i="19"/>
  <c r="F2345" i="19"/>
  <c r="F2346" i="19"/>
  <c r="F2347" i="19"/>
  <c r="F2348" i="19"/>
  <c r="F2349" i="19"/>
  <c r="F2350" i="19"/>
  <c r="F2351" i="19"/>
  <c r="F2352" i="19"/>
  <c r="F2353" i="19"/>
  <c r="F2354" i="19"/>
  <c r="F2355" i="19"/>
  <c r="F2356" i="19"/>
  <c r="F2357" i="19"/>
  <c r="F2358" i="19"/>
  <c r="F2359" i="19"/>
  <c r="F2360" i="19"/>
  <c r="F2361" i="19"/>
  <c r="F2362" i="19"/>
  <c r="F2363" i="19"/>
  <c r="F2364" i="19"/>
  <c r="F2365" i="19"/>
  <c r="F2366" i="19"/>
  <c r="F2367" i="19"/>
  <c r="F2368" i="19"/>
  <c r="F2369" i="19"/>
  <c r="F2370" i="19"/>
  <c r="F2371" i="19"/>
  <c r="F2372" i="19"/>
  <c r="F2373" i="19"/>
  <c r="F2374" i="19"/>
  <c r="F2375" i="19"/>
  <c r="F2376" i="19"/>
  <c r="F2377" i="19"/>
  <c r="F2378" i="19"/>
  <c r="F2379" i="19"/>
  <c r="F2380" i="19"/>
  <c r="F2381" i="19"/>
  <c r="F2382" i="19"/>
  <c r="F2383" i="19"/>
  <c r="F2384" i="19"/>
  <c r="F2385" i="19"/>
  <c r="F2386" i="19"/>
  <c r="F2387" i="19"/>
  <c r="F2388" i="19"/>
  <c r="F2389" i="19"/>
  <c r="F2390" i="19"/>
  <c r="F2391" i="19"/>
  <c r="F2392" i="19"/>
  <c r="F2393" i="19"/>
  <c r="F2394" i="19"/>
  <c r="F2395" i="19"/>
  <c r="F2396" i="19"/>
  <c r="F2397" i="19"/>
  <c r="F2398" i="19"/>
  <c r="F2399" i="19"/>
  <c r="F2400" i="19"/>
  <c r="F2401" i="19"/>
  <c r="F2402" i="19"/>
  <c r="F2403" i="19"/>
  <c r="F2404" i="19"/>
  <c r="F2405" i="19"/>
  <c r="F2406" i="19"/>
  <c r="F2407" i="19"/>
  <c r="F2408" i="19"/>
  <c r="F2409" i="19"/>
  <c r="F2410" i="19"/>
  <c r="F2411" i="19"/>
  <c r="F2412" i="19"/>
  <c r="F2413" i="19"/>
  <c r="F2414" i="19"/>
  <c r="F2415" i="19"/>
  <c r="F2416" i="19"/>
  <c r="F2417" i="19"/>
  <c r="F2418" i="19"/>
  <c r="F2419" i="19"/>
  <c r="F2420" i="19"/>
  <c r="F2421" i="19"/>
  <c r="F2422" i="19"/>
  <c r="F2423" i="19"/>
  <c r="F2424" i="19"/>
  <c r="F2425" i="19"/>
  <c r="F2426" i="19"/>
  <c r="F2427" i="19"/>
  <c r="F2428" i="19"/>
  <c r="F2429" i="19"/>
  <c r="F2430" i="19"/>
  <c r="F2431" i="19"/>
  <c r="F2432" i="19"/>
  <c r="F2433" i="19"/>
  <c r="F2434" i="19"/>
  <c r="F2435" i="19"/>
  <c r="F2436" i="19"/>
  <c r="F2437" i="19"/>
  <c r="F2438" i="19"/>
  <c r="F2439" i="19"/>
  <c r="F2440" i="19"/>
  <c r="F2441" i="19"/>
  <c r="F2442" i="19"/>
  <c r="F2443" i="19"/>
  <c r="F2444" i="19"/>
  <c r="F2445" i="19"/>
  <c r="F2446" i="19"/>
  <c r="F2447" i="19"/>
  <c r="F2448" i="19"/>
  <c r="F2449" i="19"/>
  <c r="F2450" i="19"/>
  <c r="F2451" i="19"/>
  <c r="F2452" i="19"/>
  <c r="F2453" i="19"/>
  <c r="F2454" i="19"/>
  <c r="F2455" i="19"/>
  <c r="F2456" i="19"/>
  <c r="F2457" i="19"/>
  <c r="F2458" i="19"/>
  <c r="F2459" i="19"/>
  <c r="F2460" i="19"/>
  <c r="F2461" i="19"/>
  <c r="F2462" i="19"/>
  <c r="F2463" i="19"/>
  <c r="F2464" i="19"/>
  <c r="F2465" i="19"/>
  <c r="F2466" i="19"/>
  <c r="F2467" i="19"/>
  <c r="F2468" i="19"/>
  <c r="F2469" i="19"/>
  <c r="F2470" i="19"/>
  <c r="F2471" i="19"/>
  <c r="F2472" i="19"/>
  <c r="F2473" i="19"/>
  <c r="F2474" i="19"/>
  <c r="F2475" i="19"/>
  <c r="F2476" i="19"/>
  <c r="F2477" i="19"/>
  <c r="F2478" i="19"/>
  <c r="F2479" i="19"/>
  <c r="F2480" i="19"/>
  <c r="F2481" i="19"/>
  <c r="F2482" i="19"/>
  <c r="F2483" i="19"/>
  <c r="F2484" i="19"/>
  <c r="F2485" i="19"/>
  <c r="F2486" i="19"/>
  <c r="F2487" i="19"/>
  <c r="F2488" i="19"/>
  <c r="F2489" i="19"/>
  <c r="F2490" i="19"/>
  <c r="F2491" i="19"/>
  <c r="F2492" i="19"/>
  <c r="F2493" i="19"/>
  <c r="F2494" i="19"/>
  <c r="F2495" i="19"/>
  <c r="F2496" i="19"/>
  <c r="F2497" i="19"/>
  <c r="F2498" i="19"/>
  <c r="F2499" i="19"/>
  <c r="F2500" i="19"/>
  <c r="F2501" i="19"/>
  <c r="F2502" i="19"/>
  <c r="F2503" i="19"/>
  <c r="F2504" i="19"/>
  <c r="F2505" i="19"/>
  <c r="F2506" i="19"/>
  <c r="F2507" i="19"/>
  <c r="F2508" i="19"/>
  <c r="F2509" i="19"/>
  <c r="F2510" i="19"/>
  <c r="F2511" i="19"/>
  <c r="F2512" i="19"/>
  <c r="F2513" i="19"/>
  <c r="F2514" i="19"/>
  <c r="F2515" i="19"/>
  <c r="F2516" i="19"/>
  <c r="F2517" i="19"/>
  <c r="F2518" i="19"/>
  <c r="F2519" i="19"/>
  <c r="F2520" i="19"/>
  <c r="F2521" i="19"/>
  <c r="F2522" i="19"/>
  <c r="F2523" i="19"/>
  <c r="F2524" i="19"/>
  <c r="F2525" i="19"/>
  <c r="F2526" i="19"/>
  <c r="F2527" i="19"/>
  <c r="F2528" i="19"/>
  <c r="F2529" i="19"/>
  <c r="F2530" i="19"/>
  <c r="F2531" i="19"/>
  <c r="F2532" i="19"/>
  <c r="F2533" i="19"/>
  <c r="F2534" i="19"/>
  <c r="F2535" i="19"/>
  <c r="F2536" i="19"/>
  <c r="F2537" i="19"/>
  <c r="F2538" i="19"/>
  <c r="F2539" i="19"/>
  <c r="F2540" i="19"/>
  <c r="F2541" i="19"/>
  <c r="F2542" i="19"/>
  <c r="F2543" i="19"/>
  <c r="F2544" i="19"/>
  <c r="F2545" i="19"/>
  <c r="F2546" i="19"/>
  <c r="F2547" i="19"/>
  <c r="F2548" i="19"/>
  <c r="F2549" i="19"/>
  <c r="F2550" i="19"/>
  <c r="F2551" i="19"/>
  <c r="F2552" i="19"/>
  <c r="F2553" i="19"/>
  <c r="F2554" i="19"/>
  <c r="F2555" i="19"/>
  <c r="F2556" i="19"/>
  <c r="F2557" i="19"/>
  <c r="F2558" i="19"/>
  <c r="F2559" i="19"/>
  <c r="F2560" i="19"/>
  <c r="F2561" i="19"/>
  <c r="F2562" i="19"/>
  <c r="F2563" i="19"/>
  <c r="F2564" i="19"/>
  <c r="F2565" i="19"/>
  <c r="F2566" i="19"/>
  <c r="F2567" i="19"/>
  <c r="F2568" i="19"/>
  <c r="F2569" i="19"/>
  <c r="F2570" i="19"/>
  <c r="F2571" i="19"/>
  <c r="F2572" i="19"/>
  <c r="F2573" i="19"/>
  <c r="F2574" i="19"/>
  <c r="F2575" i="19"/>
  <c r="F2576" i="19"/>
  <c r="F2577" i="19"/>
  <c r="F2578" i="19"/>
  <c r="F2579" i="19"/>
  <c r="F2580" i="19"/>
  <c r="F2581" i="19"/>
  <c r="F2582" i="19"/>
  <c r="F2583" i="19"/>
  <c r="F2584" i="19"/>
  <c r="F2585" i="19"/>
  <c r="F2586" i="19"/>
  <c r="F2587" i="19"/>
  <c r="F2588" i="19"/>
  <c r="F2589" i="19"/>
  <c r="F2590" i="19"/>
  <c r="F2591" i="19"/>
  <c r="F2592" i="19"/>
  <c r="F2593" i="19"/>
  <c r="F2594" i="19"/>
  <c r="F2595" i="19"/>
  <c r="F2596" i="19"/>
  <c r="F2597" i="19"/>
  <c r="F2598" i="19"/>
  <c r="F2599" i="19"/>
  <c r="F2600" i="19"/>
  <c r="F2601" i="19"/>
  <c r="F2602" i="19"/>
  <c r="F2603" i="19"/>
  <c r="F2604" i="19"/>
  <c r="F2605" i="19"/>
  <c r="F2606" i="19"/>
  <c r="F2607" i="19"/>
  <c r="F2608" i="19"/>
  <c r="F2609" i="19"/>
  <c r="F2610" i="19"/>
  <c r="F2611" i="19"/>
  <c r="F2612" i="19"/>
  <c r="F2613" i="19"/>
  <c r="F2614" i="19"/>
  <c r="F2615" i="19"/>
  <c r="F2616" i="19"/>
  <c r="F2617" i="19"/>
  <c r="F2618" i="19"/>
  <c r="F2619" i="19"/>
  <c r="F2620" i="19"/>
  <c r="F2621" i="19"/>
  <c r="F2622" i="19"/>
  <c r="F2623" i="19"/>
  <c r="F2624" i="19"/>
  <c r="F2625" i="19"/>
  <c r="F2626" i="19"/>
  <c r="F2627" i="19"/>
  <c r="F2628" i="19"/>
  <c r="F2629" i="19"/>
  <c r="F2630" i="19"/>
  <c r="F2631" i="19"/>
  <c r="F2632" i="19"/>
  <c r="F2633" i="19"/>
  <c r="F2634" i="19"/>
  <c r="F2635" i="19"/>
  <c r="F2636" i="19"/>
  <c r="F2637" i="19"/>
  <c r="F2638" i="19"/>
  <c r="F2639" i="19"/>
  <c r="F2640" i="19"/>
  <c r="F2641" i="19"/>
  <c r="F2642" i="19"/>
  <c r="F2643" i="19"/>
  <c r="F2644" i="19"/>
  <c r="F2645" i="19"/>
  <c r="F2646" i="19"/>
  <c r="F2647" i="19"/>
  <c r="F2648" i="19"/>
  <c r="F2649" i="19"/>
  <c r="F2650" i="19"/>
  <c r="F2651" i="19"/>
  <c r="F2652" i="19"/>
  <c r="F2653" i="19"/>
  <c r="F2654" i="19"/>
  <c r="F2655" i="19"/>
  <c r="F2656" i="19"/>
  <c r="F2657" i="19"/>
  <c r="F2658" i="19"/>
  <c r="F2659" i="19"/>
  <c r="F2660" i="19"/>
  <c r="F2661" i="19"/>
  <c r="F2662" i="19"/>
  <c r="F2663" i="19"/>
  <c r="F2664" i="19"/>
  <c r="F2665" i="19"/>
  <c r="F2666" i="19"/>
  <c r="F2667" i="19"/>
  <c r="F2668" i="19"/>
  <c r="F2669" i="19"/>
  <c r="F2670" i="19"/>
  <c r="F2671" i="19"/>
  <c r="F2672" i="19"/>
  <c r="F2673" i="19"/>
  <c r="F2674" i="19"/>
  <c r="F2675" i="19"/>
  <c r="F2676" i="19"/>
  <c r="F2677" i="19"/>
  <c r="F2678" i="19"/>
  <c r="F2679" i="19"/>
  <c r="F2680" i="19"/>
  <c r="F2681" i="19"/>
  <c r="F2682" i="19"/>
  <c r="F2683" i="19"/>
  <c r="F2684" i="19"/>
  <c r="F2685" i="19"/>
  <c r="F2686" i="19"/>
  <c r="F2687" i="19"/>
  <c r="F2688" i="19"/>
  <c r="F2689" i="19"/>
  <c r="F2690" i="19"/>
  <c r="F2691" i="19"/>
  <c r="F2692" i="19"/>
  <c r="F2693" i="19"/>
  <c r="F2694" i="19"/>
  <c r="F2695" i="19"/>
  <c r="F2696" i="19"/>
  <c r="F2697" i="19"/>
  <c r="F2698" i="19"/>
  <c r="F2699" i="19"/>
  <c r="F2700" i="19"/>
  <c r="F2701" i="19"/>
  <c r="F2702" i="19"/>
  <c r="F2703" i="19"/>
  <c r="F2704" i="19"/>
  <c r="F2705" i="19"/>
  <c r="F2706" i="19"/>
  <c r="F2707" i="19"/>
  <c r="F2708" i="19"/>
  <c r="F2709" i="19"/>
  <c r="F2710" i="19"/>
  <c r="F2711" i="19"/>
  <c r="F2712" i="19"/>
  <c r="F2713" i="19"/>
  <c r="F2714" i="19"/>
  <c r="F2715" i="19"/>
  <c r="F2716" i="19"/>
  <c r="F2717" i="19"/>
  <c r="F2718" i="19"/>
  <c r="F2719" i="19"/>
  <c r="F2720" i="19"/>
  <c r="F2721" i="19"/>
  <c r="F2722" i="19"/>
  <c r="F2723" i="19"/>
  <c r="F2724" i="19"/>
  <c r="F2725" i="19"/>
  <c r="F2726" i="19"/>
  <c r="F2727" i="19"/>
  <c r="F2728" i="19"/>
  <c r="F2729" i="19"/>
  <c r="F2730" i="19"/>
  <c r="F2731" i="19"/>
  <c r="F2732" i="19"/>
  <c r="F2733" i="19"/>
  <c r="F2734" i="19"/>
  <c r="F2735" i="19"/>
  <c r="F2736" i="19"/>
  <c r="F2737" i="19"/>
  <c r="F2738" i="19"/>
  <c r="F2739" i="19"/>
  <c r="F2740" i="19"/>
  <c r="F2741" i="19"/>
  <c r="F2742" i="19"/>
  <c r="F2743" i="19"/>
  <c r="F2744" i="19"/>
  <c r="F2745" i="19"/>
  <c r="F2746" i="19"/>
  <c r="F2747" i="19"/>
  <c r="F2748" i="19"/>
  <c r="F2749" i="19"/>
  <c r="F2750" i="19"/>
  <c r="F2751" i="19"/>
  <c r="F2752" i="19"/>
  <c r="F2753" i="19"/>
  <c r="F2754" i="19"/>
  <c r="F2755" i="19"/>
  <c r="F2756" i="19"/>
  <c r="F2757" i="19"/>
  <c r="F2758" i="19"/>
  <c r="F2759" i="19"/>
  <c r="F2760" i="19"/>
  <c r="F2761" i="19"/>
  <c r="F2762" i="19"/>
  <c r="F2763" i="19"/>
  <c r="F2764" i="19"/>
  <c r="F2765" i="19"/>
  <c r="F2766" i="19"/>
  <c r="F2767" i="19"/>
  <c r="F2768" i="19"/>
  <c r="F2769" i="19"/>
  <c r="F2770" i="19"/>
  <c r="F2771" i="19"/>
  <c r="F2772" i="19"/>
  <c r="F2773" i="19"/>
  <c r="F2774" i="19"/>
  <c r="F2775" i="19"/>
  <c r="F2776" i="19"/>
  <c r="F2777" i="19"/>
  <c r="F2778" i="19"/>
  <c r="F2779" i="19"/>
  <c r="F2780" i="19"/>
  <c r="F2781" i="19"/>
  <c r="F2782" i="19"/>
  <c r="F2783" i="19"/>
  <c r="F2784" i="19"/>
  <c r="F2785" i="19"/>
  <c r="F2786" i="19"/>
  <c r="F2787" i="19"/>
  <c r="F2788" i="19"/>
  <c r="F2789" i="19"/>
  <c r="F2790" i="19"/>
  <c r="F2791" i="19"/>
  <c r="F2792" i="19"/>
  <c r="F2793" i="19"/>
  <c r="F2794" i="19"/>
  <c r="F2795" i="19"/>
  <c r="F2796" i="19"/>
  <c r="F2797" i="19"/>
  <c r="F2798" i="19"/>
  <c r="F2799" i="19"/>
  <c r="F2800" i="19"/>
  <c r="F2801" i="19"/>
  <c r="F2802" i="19"/>
  <c r="F2803" i="19"/>
  <c r="F2804" i="19"/>
  <c r="F2805" i="19"/>
  <c r="F2806" i="19"/>
  <c r="F2807" i="19"/>
  <c r="F2808" i="19"/>
  <c r="F2809" i="19"/>
  <c r="F2810" i="19"/>
  <c r="F2811" i="19"/>
  <c r="F2812" i="19"/>
  <c r="F2813" i="19"/>
  <c r="F2814" i="19"/>
  <c r="F2815" i="19"/>
  <c r="F2816" i="19"/>
  <c r="F2817" i="19"/>
  <c r="F2818" i="19"/>
  <c r="F2819" i="19"/>
  <c r="F2820" i="19"/>
  <c r="F2821" i="19"/>
  <c r="F2822" i="19"/>
  <c r="F2823" i="19"/>
  <c r="F2824" i="19"/>
  <c r="F2825" i="19"/>
  <c r="F2826" i="19"/>
  <c r="F2827" i="19"/>
  <c r="F2828" i="19"/>
  <c r="F2829" i="19"/>
  <c r="F2830" i="19"/>
  <c r="F2831" i="19"/>
  <c r="F2832" i="19"/>
  <c r="F2833" i="19"/>
  <c r="F2834" i="19"/>
  <c r="F2835" i="19"/>
  <c r="F2836" i="19"/>
  <c r="F2837" i="19"/>
  <c r="F2838" i="19"/>
  <c r="F2839" i="19"/>
  <c r="F2840" i="19"/>
  <c r="F2841" i="19"/>
  <c r="F2842" i="19"/>
  <c r="F2843" i="19"/>
  <c r="F2844" i="19"/>
  <c r="F2845" i="19"/>
  <c r="F2846" i="19"/>
  <c r="F2847" i="19"/>
  <c r="F2848" i="19"/>
  <c r="F2849" i="19"/>
  <c r="F2850" i="19"/>
  <c r="F2851" i="19"/>
  <c r="F2852" i="19"/>
  <c r="F2853" i="19"/>
  <c r="F2854" i="19"/>
  <c r="F2855" i="19"/>
  <c r="F2856" i="19"/>
  <c r="F2857" i="19"/>
  <c r="F2858" i="19"/>
  <c r="F2859" i="19"/>
  <c r="F2860" i="19"/>
  <c r="F2861" i="19"/>
  <c r="F2862" i="19"/>
  <c r="F2863" i="19"/>
  <c r="F2864" i="19"/>
  <c r="F2865" i="19"/>
  <c r="F2866" i="19"/>
  <c r="F2867" i="19"/>
  <c r="F2868" i="19"/>
  <c r="F2869" i="19"/>
  <c r="F2870" i="19"/>
  <c r="F2871" i="19"/>
  <c r="F2872" i="19"/>
  <c r="F2873" i="19"/>
  <c r="F2874" i="19"/>
  <c r="F2875" i="19"/>
  <c r="F2876" i="19"/>
  <c r="F2877" i="19"/>
  <c r="F2878" i="19"/>
  <c r="F2879" i="19"/>
  <c r="F2880" i="19"/>
  <c r="F2881" i="19"/>
  <c r="F2882" i="19"/>
  <c r="F2883" i="19"/>
  <c r="F2884" i="19"/>
  <c r="F2885" i="19"/>
  <c r="F2886" i="19"/>
  <c r="F2887" i="19"/>
  <c r="F2888" i="19"/>
  <c r="F2889" i="19"/>
  <c r="F2890" i="19"/>
  <c r="F2891" i="19"/>
  <c r="F2892" i="19"/>
  <c r="F2893" i="19"/>
  <c r="F2894" i="19"/>
  <c r="F2895" i="19"/>
  <c r="F2896" i="19"/>
  <c r="F2897" i="19"/>
  <c r="F2898" i="19"/>
  <c r="F2899" i="19"/>
  <c r="F2900" i="19"/>
  <c r="F2901" i="19"/>
  <c r="F2902" i="19"/>
  <c r="F2903" i="19"/>
  <c r="F2904" i="19"/>
  <c r="F2905" i="19"/>
  <c r="F2906" i="19"/>
  <c r="F2907" i="19"/>
  <c r="F2908" i="19"/>
  <c r="F2909" i="19"/>
  <c r="F2910" i="19"/>
  <c r="F2911" i="19"/>
  <c r="F2912" i="19"/>
  <c r="F2913" i="19"/>
  <c r="F2914" i="19"/>
  <c r="F2915" i="19"/>
  <c r="F2916" i="19"/>
  <c r="F2917" i="19"/>
  <c r="F2918" i="19"/>
  <c r="F2919" i="19"/>
  <c r="F2920" i="19"/>
  <c r="F2921" i="19"/>
  <c r="F2922" i="19"/>
  <c r="F2923" i="19"/>
  <c r="F2924" i="19"/>
  <c r="F2925" i="19"/>
  <c r="F2926" i="19"/>
  <c r="F2927" i="19"/>
  <c r="F2928" i="19"/>
  <c r="F2929" i="19"/>
  <c r="F2930" i="19"/>
  <c r="F2931" i="19"/>
  <c r="F2932" i="19"/>
  <c r="F2933" i="19"/>
  <c r="F2934" i="19"/>
  <c r="F2935" i="19"/>
  <c r="F2936" i="19"/>
  <c r="F2937" i="19"/>
  <c r="F2938" i="19"/>
  <c r="F2939" i="19"/>
  <c r="F2940" i="19"/>
  <c r="F2941" i="19"/>
  <c r="F2942" i="19"/>
  <c r="F2943" i="19"/>
  <c r="F2944" i="19"/>
  <c r="F2945" i="19"/>
  <c r="F2946" i="19"/>
  <c r="F2947" i="19"/>
  <c r="F2948" i="19"/>
  <c r="F2949" i="19"/>
  <c r="F2950" i="19"/>
  <c r="F2951" i="19"/>
  <c r="F2952" i="19"/>
  <c r="F2953" i="19"/>
  <c r="F2954" i="19"/>
  <c r="F2955" i="19"/>
  <c r="F2956" i="19"/>
  <c r="F2957" i="19"/>
  <c r="F2958" i="19"/>
  <c r="F2959" i="19"/>
  <c r="F2960" i="19"/>
  <c r="F2961" i="19"/>
  <c r="F2962" i="19"/>
  <c r="F2963" i="19"/>
  <c r="F2964" i="19"/>
  <c r="F2965" i="19"/>
  <c r="F2966" i="19"/>
  <c r="F2967" i="19"/>
  <c r="F2968" i="19"/>
  <c r="F2969" i="19"/>
  <c r="F2970" i="19"/>
  <c r="F2971" i="19"/>
  <c r="F2972" i="19"/>
  <c r="F2973" i="19"/>
  <c r="F2974" i="19"/>
  <c r="F2975" i="19"/>
  <c r="F2976" i="19"/>
  <c r="F2977" i="19"/>
  <c r="F2978" i="19"/>
  <c r="F2979" i="19"/>
  <c r="F2980" i="19"/>
  <c r="F2981" i="19"/>
  <c r="F2982" i="19"/>
  <c r="F2983" i="19"/>
  <c r="F2984" i="19"/>
  <c r="F2985" i="19"/>
  <c r="F2986" i="19"/>
  <c r="F2987" i="19"/>
  <c r="F2988" i="19"/>
  <c r="F2989" i="19"/>
  <c r="F2990" i="19"/>
  <c r="F2991" i="19"/>
  <c r="F2992" i="19"/>
  <c r="F2993" i="19"/>
  <c r="F2994" i="19"/>
  <c r="F2995" i="19"/>
  <c r="F2996" i="19"/>
  <c r="F2997" i="19"/>
  <c r="F2998" i="19"/>
  <c r="F2999" i="19"/>
  <c r="F3000" i="19"/>
  <c r="F3001" i="19"/>
  <c r="F3002" i="19"/>
  <c r="F3003" i="19"/>
  <c r="F3004" i="19"/>
  <c r="F3005" i="19"/>
  <c r="F3006" i="19"/>
  <c r="F3007" i="19"/>
  <c r="F3008" i="19"/>
  <c r="F3009" i="19"/>
  <c r="F3010" i="19"/>
  <c r="F3011" i="19"/>
  <c r="F3012" i="19"/>
  <c r="F3013" i="19"/>
  <c r="F3014" i="19"/>
  <c r="F3015" i="19"/>
  <c r="F3016" i="19"/>
  <c r="F3017" i="19"/>
  <c r="F3018" i="19"/>
  <c r="F3019" i="19"/>
  <c r="F3020" i="19"/>
  <c r="F3021" i="19"/>
  <c r="F3022" i="19"/>
  <c r="F3023" i="19"/>
  <c r="F3024" i="19"/>
  <c r="F3025" i="19"/>
  <c r="F3026" i="19"/>
  <c r="F3027" i="19"/>
  <c r="F3028" i="19"/>
  <c r="F3029" i="19"/>
  <c r="F3030" i="19"/>
  <c r="F3031" i="19"/>
  <c r="F3032" i="19"/>
  <c r="F3033" i="19"/>
  <c r="F3034" i="19"/>
  <c r="F3035" i="19"/>
  <c r="F3036" i="19"/>
  <c r="F3037" i="19"/>
  <c r="F3038" i="19"/>
  <c r="F3039" i="19"/>
  <c r="F3040" i="19"/>
  <c r="F3041" i="19"/>
  <c r="F3042" i="19"/>
  <c r="F3043" i="19"/>
  <c r="F3044" i="19"/>
  <c r="F3045" i="19"/>
  <c r="F3046" i="19"/>
  <c r="F3047" i="19"/>
  <c r="F3048" i="19"/>
  <c r="F3049" i="19"/>
  <c r="F3050" i="19"/>
  <c r="F3051" i="19"/>
  <c r="F3052" i="19"/>
  <c r="F3053" i="19"/>
  <c r="F3054" i="19"/>
  <c r="F3055" i="19"/>
  <c r="F3056" i="19"/>
  <c r="F3057" i="19"/>
  <c r="F3058" i="19"/>
  <c r="F3059" i="19"/>
  <c r="F3060" i="19"/>
  <c r="F3061" i="19"/>
  <c r="F3062" i="19"/>
  <c r="F3063" i="19"/>
  <c r="F3064" i="19"/>
  <c r="F3065" i="19"/>
  <c r="F3066" i="19"/>
  <c r="F3067" i="19"/>
  <c r="F3068" i="19"/>
  <c r="F3069" i="19"/>
  <c r="F3070" i="19"/>
  <c r="F3071" i="19"/>
  <c r="F3072" i="19"/>
  <c r="F3073" i="19"/>
  <c r="F3074" i="19"/>
  <c r="F3075" i="19"/>
  <c r="F3076" i="19"/>
  <c r="F3077" i="19"/>
  <c r="F3078" i="19"/>
  <c r="F3079" i="19"/>
  <c r="F3080" i="19"/>
  <c r="F3081" i="19"/>
  <c r="F3082" i="19"/>
  <c r="F3083" i="19"/>
  <c r="F3084" i="19"/>
  <c r="F3085" i="19"/>
  <c r="F3086" i="19"/>
  <c r="F3087" i="19"/>
  <c r="F3088" i="19"/>
  <c r="F3089" i="19"/>
  <c r="F3090" i="19"/>
  <c r="F3091" i="19"/>
  <c r="F3092" i="19"/>
  <c r="F3093" i="19"/>
  <c r="F3094" i="19"/>
  <c r="F3095" i="19"/>
  <c r="F3096" i="19"/>
  <c r="F3097" i="19"/>
  <c r="F3098" i="19"/>
  <c r="F3099" i="19"/>
  <c r="F3100" i="19"/>
  <c r="F3101" i="19"/>
  <c r="F3102" i="19"/>
  <c r="F3103" i="19"/>
  <c r="F3104" i="19"/>
  <c r="F3105" i="19"/>
  <c r="F3106" i="19"/>
  <c r="F3107" i="19"/>
  <c r="F3108" i="19"/>
  <c r="F3109" i="19"/>
  <c r="F3110" i="19"/>
  <c r="F3111" i="19"/>
  <c r="F3112" i="19"/>
  <c r="F3113" i="19"/>
  <c r="F3114" i="19"/>
  <c r="F3115" i="19"/>
  <c r="F3116" i="19"/>
  <c r="F3117" i="19"/>
  <c r="F3118" i="19"/>
  <c r="F3119" i="19"/>
  <c r="F3120" i="19"/>
  <c r="F3121" i="19"/>
  <c r="F3122" i="19"/>
  <c r="F3123" i="19"/>
  <c r="F3124" i="19"/>
  <c r="F3125" i="19"/>
  <c r="F3126" i="19"/>
  <c r="F3127" i="19"/>
  <c r="F3128" i="19"/>
  <c r="F3129" i="19"/>
  <c r="F3130" i="19"/>
  <c r="F3131" i="19"/>
  <c r="F3132" i="19"/>
  <c r="F3133" i="19"/>
  <c r="F3134" i="19"/>
  <c r="F3135" i="19"/>
  <c r="F3136" i="19"/>
  <c r="F3137" i="19"/>
  <c r="F3138" i="19"/>
  <c r="F3139" i="19"/>
  <c r="F3140" i="19"/>
  <c r="F3141" i="19"/>
  <c r="F3142" i="19"/>
  <c r="F3143" i="19"/>
  <c r="F3144" i="19"/>
  <c r="F3145" i="19"/>
  <c r="F3146" i="19"/>
  <c r="F3147" i="19"/>
  <c r="F3148" i="19"/>
  <c r="F3149" i="19"/>
  <c r="F3150" i="19"/>
  <c r="F3151" i="19"/>
  <c r="F3152" i="19"/>
  <c r="F3153" i="19"/>
  <c r="F3154" i="19"/>
  <c r="F3155" i="19"/>
  <c r="F3156" i="19"/>
  <c r="F3157" i="19"/>
  <c r="F3158" i="19"/>
  <c r="F3159" i="19"/>
  <c r="F3160" i="19"/>
  <c r="F3161" i="19"/>
  <c r="F3162" i="19"/>
  <c r="F3163" i="19"/>
  <c r="F3164" i="19"/>
  <c r="F3165" i="19"/>
  <c r="F3166" i="19"/>
  <c r="F3167" i="19"/>
  <c r="F3168" i="19"/>
  <c r="F3169" i="19"/>
  <c r="F3170" i="19"/>
  <c r="F3171" i="19"/>
  <c r="F3172" i="19"/>
  <c r="F3173" i="19"/>
  <c r="F3174" i="19"/>
  <c r="F3175" i="19"/>
  <c r="F3176" i="19"/>
  <c r="F3177" i="19"/>
  <c r="F3178" i="19"/>
  <c r="F3179" i="19"/>
  <c r="F3180" i="19"/>
  <c r="F3181" i="19"/>
  <c r="F3182" i="19"/>
  <c r="F3183" i="19"/>
  <c r="F3184" i="19"/>
  <c r="F3185" i="19"/>
  <c r="F3186" i="19"/>
  <c r="F3187" i="19"/>
  <c r="F3188" i="19"/>
  <c r="F3189" i="19"/>
  <c r="F3190" i="19"/>
  <c r="F3191" i="19"/>
  <c r="F3192" i="19"/>
  <c r="F3193" i="19"/>
  <c r="F3194" i="19"/>
  <c r="F3195" i="19"/>
  <c r="F3196" i="19"/>
  <c r="F3197" i="19"/>
  <c r="F3198" i="19"/>
  <c r="F3199" i="19"/>
  <c r="F3200" i="19"/>
  <c r="F3201" i="19"/>
  <c r="F3202" i="19"/>
  <c r="F3203" i="19"/>
  <c r="F3204" i="19"/>
  <c r="F3205" i="19"/>
  <c r="F3206" i="19"/>
  <c r="F3207" i="19"/>
  <c r="F3208" i="19"/>
  <c r="F3209" i="19"/>
  <c r="F3210" i="19"/>
  <c r="F3211" i="19"/>
  <c r="F3212" i="19"/>
  <c r="F3213" i="19"/>
  <c r="F3214" i="19"/>
  <c r="F3215" i="19"/>
  <c r="F3216" i="19"/>
  <c r="F3217" i="19"/>
  <c r="F3218" i="19"/>
  <c r="F3219" i="19"/>
  <c r="F3220" i="19"/>
  <c r="F3221" i="19"/>
  <c r="F3222" i="19"/>
  <c r="F3223" i="19"/>
  <c r="F3224" i="19"/>
  <c r="F3225" i="19"/>
  <c r="F3226" i="19"/>
  <c r="F3227" i="19"/>
  <c r="F3228" i="19"/>
  <c r="F3229" i="19"/>
  <c r="F3230" i="19"/>
  <c r="F3231" i="19"/>
  <c r="F3232" i="19"/>
  <c r="F3233" i="19"/>
  <c r="F3234" i="19"/>
  <c r="F3235" i="19"/>
  <c r="F3236" i="19"/>
  <c r="F3237" i="19"/>
  <c r="F3238" i="19"/>
  <c r="F3239" i="19"/>
  <c r="F3240" i="19"/>
  <c r="F3241" i="19"/>
  <c r="F3242" i="19"/>
  <c r="F3243" i="19"/>
  <c r="F3244" i="19"/>
  <c r="F3245" i="19"/>
  <c r="F3246" i="19"/>
  <c r="F3247" i="19"/>
  <c r="F3248" i="19"/>
  <c r="F3249" i="19"/>
  <c r="F3250" i="19"/>
  <c r="F3251" i="19"/>
  <c r="F3252" i="19"/>
  <c r="F3253" i="19"/>
  <c r="F3254" i="19"/>
  <c r="F3255" i="19"/>
  <c r="F3256" i="19"/>
  <c r="F3257" i="19"/>
  <c r="F3258" i="19"/>
  <c r="F3259" i="19"/>
  <c r="F3260" i="19"/>
  <c r="F3261" i="19"/>
  <c r="F3262" i="19"/>
  <c r="F3263" i="19"/>
  <c r="F3264" i="19"/>
  <c r="F3265" i="19"/>
  <c r="F3266" i="19"/>
  <c r="F3267" i="19"/>
  <c r="F3268" i="19"/>
  <c r="F3269" i="19"/>
  <c r="F3270" i="19"/>
  <c r="F3271" i="19"/>
  <c r="F3272" i="19"/>
  <c r="F3273" i="19"/>
  <c r="F3274" i="19"/>
  <c r="F3275" i="19"/>
  <c r="F3276" i="19"/>
  <c r="F3277" i="19"/>
  <c r="F3278" i="19"/>
  <c r="F3279" i="19"/>
  <c r="F3280" i="19"/>
  <c r="F3281" i="19"/>
  <c r="F3282" i="19"/>
  <c r="F3283" i="19"/>
  <c r="F3284" i="19"/>
  <c r="F3285" i="19"/>
  <c r="F3286" i="19"/>
  <c r="F3287" i="19"/>
  <c r="F3288" i="19"/>
  <c r="F3289" i="19"/>
  <c r="F3290" i="19"/>
  <c r="F3291" i="19"/>
  <c r="F3292" i="19"/>
  <c r="F3293" i="19"/>
  <c r="F3294" i="19"/>
  <c r="F3295" i="19"/>
  <c r="F3296" i="19"/>
  <c r="F3297" i="19"/>
  <c r="F3298" i="19"/>
  <c r="F3299" i="19"/>
  <c r="F3300" i="19"/>
  <c r="F3301" i="19"/>
  <c r="F3302" i="19"/>
  <c r="F3303" i="19"/>
  <c r="F3304" i="19"/>
  <c r="F3305" i="19"/>
  <c r="F3306" i="19"/>
  <c r="F3307" i="19"/>
  <c r="F3308" i="19"/>
  <c r="F3309" i="19"/>
  <c r="F3310" i="19"/>
  <c r="F3311" i="19"/>
  <c r="F3312" i="19"/>
  <c r="F3313" i="19"/>
  <c r="F3314" i="19"/>
  <c r="F3315" i="19"/>
  <c r="F3316" i="19"/>
  <c r="F3317" i="19"/>
  <c r="F3318" i="19"/>
  <c r="F3319" i="19"/>
  <c r="F3320" i="19"/>
  <c r="F3321" i="19"/>
  <c r="F3322" i="19"/>
  <c r="F3323" i="19"/>
  <c r="F3324" i="19"/>
  <c r="F3325" i="19"/>
  <c r="F3326" i="19"/>
  <c r="F3327" i="19"/>
  <c r="F3328" i="19"/>
  <c r="F3329" i="19"/>
  <c r="F3330" i="19"/>
  <c r="F3331" i="19"/>
  <c r="F3332" i="19"/>
  <c r="F3333" i="19"/>
  <c r="F3334" i="19"/>
  <c r="F3335" i="19"/>
  <c r="F3336" i="19"/>
  <c r="F3337" i="19"/>
  <c r="F3338" i="19"/>
  <c r="F3339" i="19"/>
  <c r="F3340" i="19"/>
  <c r="F3341" i="19"/>
  <c r="F3342" i="19"/>
  <c r="F3343" i="19"/>
  <c r="F3344" i="19"/>
  <c r="F3345" i="19"/>
  <c r="F3346" i="19"/>
  <c r="F3347" i="19"/>
  <c r="F3348" i="19"/>
  <c r="F3349" i="19"/>
  <c r="F3350" i="19"/>
  <c r="F3351" i="19"/>
  <c r="F3352" i="19"/>
  <c r="F3353" i="19"/>
  <c r="F3354" i="19"/>
  <c r="F3355" i="19"/>
  <c r="F3356" i="19"/>
  <c r="F3357" i="19"/>
  <c r="F3358" i="19"/>
  <c r="F3359" i="19"/>
  <c r="F3360" i="19"/>
  <c r="F3361" i="19"/>
  <c r="F3362" i="19"/>
  <c r="F3363" i="19"/>
  <c r="F3364" i="19"/>
  <c r="F3365" i="19"/>
  <c r="F3366" i="19"/>
  <c r="F3367" i="19"/>
  <c r="F3368" i="19"/>
  <c r="F3369" i="19"/>
  <c r="F3370" i="19"/>
  <c r="F3371" i="19"/>
  <c r="F3372" i="19"/>
  <c r="F3373" i="19"/>
  <c r="F3374" i="19"/>
  <c r="F3375" i="19"/>
  <c r="F3376" i="19"/>
  <c r="F3377" i="19"/>
  <c r="F3378" i="19"/>
  <c r="F3379" i="19"/>
  <c r="F3380" i="19"/>
  <c r="F3381" i="19"/>
  <c r="F3382" i="19"/>
  <c r="F3383" i="19"/>
  <c r="F3384" i="19"/>
  <c r="F3385" i="19"/>
  <c r="F3386" i="19"/>
  <c r="F3387" i="19"/>
  <c r="F3388" i="19"/>
  <c r="F3389" i="19"/>
  <c r="F3390" i="19"/>
  <c r="F3391" i="19"/>
  <c r="F3392" i="19"/>
  <c r="F3393" i="19"/>
  <c r="F3394" i="19"/>
  <c r="F3395" i="19"/>
  <c r="F3396" i="19"/>
  <c r="F3397" i="19"/>
  <c r="F3398" i="19"/>
  <c r="F3399" i="19"/>
  <c r="F3400" i="19"/>
  <c r="F3401" i="19"/>
  <c r="F3402" i="19"/>
  <c r="F3403" i="19"/>
  <c r="F3404" i="19"/>
  <c r="F3405" i="19"/>
  <c r="F3406" i="19"/>
  <c r="F3407" i="19"/>
  <c r="F3408" i="19"/>
  <c r="F3409" i="19"/>
  <c r="F3410" i="19"/>
  <c r="F3411" i="19"/>
  <c r="F3412" i="19"/>
  <c r="F3413" i="19"/>
  <c r="F3414" i="19"/>
  <c r="F3415" i="19"/>
  <c r="F3416" i="19"/>
  <c r="F3417" i="19"/>
  <c r="F3418" i="19"/>
  <c r="F3419" i="19"/>
  <c r="F3420" i="19"/>
  <c r="F3421" i="19"/>
  <c r="F3422" i="19"/>
  <c r="F3423" i="19"/>
  <c r="F3424" i="19"/>
  <c r="F3425" i="19"/>
  <c r="F3426" i="19"/>
  <c r="F3427" i="19"/>
  <c r="F3428" i="19"/>
  <c r="F3429" i="19"/>
  <c r="F3430" i="19"/>
  <c r="F3431" i="19"/>
  <c r="F3432" i="19"/>
  <c r="F3433" i="19"/>
  <c r="F3434" i="19"/>
  <c r="F3435" i="19"/>
  <c r="F3436" i="19"/>
  <c r="F3437" i="19"/>
  <c r="F3438" i="19"/>
  <c r="F3439" i="19"/>
  <c r="F3440" i="19"/>
  <c r="F3441" i="19"/>
  <c r="F3442" i="19"/>
  <c r="F3443" i="19"/>
  <c r="F3444" i="19"/>
  <c r="F3445" i="19"/>
  <c r="F3446" i="19"/>
  <c r="F3447" i="19"/>
  <c r="F3448" i="19"/>
  <c r="F3449" i="19"/>
  <c r="F3450" i="19"/>
  <c r="F3451" i="19"/>
  <c r="F3452" i="19"/>
  <c r="F3453" i="19"/>
  <c r="F3454" i="19"/>
  <c r="F3455" i="19"/>
  <c r="F3456" i="19"/>
  <c r="F3457" i="19"/>
  <c r="F3458" i="19"/>
  <c r="F3459" i="19"/>
  <c r="F3460" i="19"/>
  <c r="F3461" i="19"/>
  <c r="F3462" i="19"/>
  <c r="F3463" i="19"/>
  <c r="F3464" i="19"/>
  <c r="F3465" i="19"/>
  <c r="F3466" i="19"/>
  <c r="F3467" i="19"/>
  <c r="F3468" i="19"/>
  <c r="F3469" i="19"/>
  <c r="F3470" i="19"/>
  <c r="F3471" i="19"/>
  <c r="F3472" i="19"/>
  <c r="F3473" i="19"/>
  <c r="F3474" i="19"/>
  <c r="F3475" i="19"/>
  <c r="F3476" i="19"/>
  <c r="F3477" i="19"/>
  <c r="F3478" i="19"/>
  <c r="F3479" i="19"/>
  <c r="F3480" i="19"/>
  <c r="F3481" i="19"/>
  <c r="F3482" i="19"/>
  <c r="F3483" i="19"/>
  <c r="F3484" i="19"/>
  <c r="F3485" i="19"/>
  <c r="F3486" i="19"/>
  <c r="F3487" i="19"/>
  <c r="F3488" i="19"/>
  <c r="F3489" i="19"/>
  <c r="F3490" i="19"/>
  <c r="F3491" i="19"/>
  <c r="F3492" i="19"/>
  <c r="F3493" i="19"/>
  <c r="F3494" i="19"/>
  <c r="F3495" i="19"/>
  <c r="F3496" i="19"/>
  <c r="F3497" i="19"/>
  <c r="F3498" i="19"/>
  <c r="F3499" i="19"/>
  <c r="F3500" i="19"/>
  <c r="F3501" i="19"/>
  <c r="F3502" i="19"/>
  <c r="F3503" i="19"/>
  <c r="F3504" i="19"/>
  <c r="F3505" i="19"/>
  <c r="F3506" i="19"/>
  <c r="F3507" i="19"/>
  <c r="F3508" i="19"/>
  <c r="F3509" i="19"/>
  <c r="F3510" i="19"/>
  <c r="F3511" i="19"/>
  <c r="F3512" i="19"/>
  <c r="F3513" i="19"/>
  <c r="F3514" i="19"/>
  <c r="F3515" i="19"/>
  <c r="F3516" i="19"/>
  <c r="F3517" i="19"/>
  <c r="F3518" i="19"/>
  <c r="F3519" i="19"/>
  <c r="F3520" i="19"/>
  <c r="F3521" i="19"/>
  <c r="F3522" i="19"/>
  <c r="F3523" i="19"/>
  <c r="F3524" i="19"/>
  <c r="F3525" i="19"/>
  <c r="F3526" i="19"/>
  <c r="F3527" i="19"/>
  <c r="F3528" i="19"/>
  <c r="F3529" i="19"/>
  <c r="F3530" i="19"/>
  <c r="F3531" i="19"/>
  <c r="F3532" i="19"/>
  <c r="F3533" i="19"/>
  <c r="F3534" i="19"/>
  <c r="F3535" i="19"/>
  <c r="F3536" i="19"/>
  <c r="F3537" i="19"/>
  <c r="F3538" i="19"/>
  <c r="F3539" i="19"/>
  <c r="F3540" i="19"/>
  <c r="F3541" i="19"/>
  <c r="F3542" i="19"/>
  <c r="F3543" i="19"/>
  <c r="F3544" i="19"/>
  <c r="F3545" i="19"/>
  <c r="F3546" i="19"/>
  <c r="F3547" i="19"/>
  <c r="F3548" i="19"/>
  <c r="F3549" i="19"/>
  <c r="F3550" i="19"/>
  <c r="F3551" i="19"/>
  <c r="F3552" i="19"/>
  <c r="F3553" i="19"/>
  <c r="F3554" i="19"/>
  <c r="F3555" i="19"/>
  <c r="F3556" i="19"/>
  <c r="F3557" i="19"/>
  <c r="F3558" i="19"/>
  <c r="F3559" i="19"/>
  <c r="F3560" i="19"/>
  <c r="F3561" i="19"/>
  <c r="F3562" i="19"/>
  <c r="F3563" i="19"/>
  <c r="F3564" i="19"/>
  <c r="F3565" i="19"/>
  <c r="F3566" i="19"/>
  <c r="F3567" i="19"/>
  <c r="F3568" i="19"/>
  <c r="F3569" i="19"/>
  <c r="F3570" i="19"/>
  <c r="F3571" i="19"/>
  <c r="F3572" i="19"/>
  <c r="F3573" i="19"/>
  <c r="F3574" i="19"/>
  <c r="F3575" i="19"/>
  <c r="F3576" i="19"/>
  <c r="F3577" i="19"/>
  <c r="F3578" i="19"/>
  <c r="F3579" i="19"/>
  <c r="F3580" i="19"/>
  <c r="F3581" i="19"/>
  <c r="F3582" i="19"/>
  <c r="F3583" i="19"/>
  <c r="F3584" i="19"/>
  <c r="F3585" i="19"/>
  <c r="F3586" i="19"/>
  <c r="F3587" i="19"/>
  <c r="F3588" i="19"/>
  <c r="F3589" i="19"/>
  <c r="F3590" i="19"/>
  <c r="F3591" i="19"/>
  <c r="F3592" i="19"/>
  <c r="F3593" i="19"/>
  <c r="F3594" i="19"/>
  <c r="F3595" i="19"/>
  <c r="F3596" i="19"/>
  <c r="F3597" i="19"/>
  <c r="F3598" i="19"/>
  <c r="F3599" i="19"/>
  <c r="F3600" i="19"/>
  <c r="F3601" i="19"/>
  <c r="F3602" i="19"/>
  <c r="F3603" i="19"/>
  <c r="F3604" i="19"/>
  <c r="F3605" i="19"/>
  <c r="F3606" i="19"/>
  <c r="F3607" i="19"/>
  <c r="F3608" i="19"/>
  <c r="F3609" i="19"/>
  <c r="F3610" i="19"/>
  <c r="F3611" i="19"/>
  <c r="F3612" i="19"/>
  <c r="F3613" i="19"/>
  <c r="F3614" i="19"/>
  <c r="F3615" i="19"/>
  <c r="F3616" i="19"/>
  <c r="F3617" i="19"/>
  <c r="F3618" i="19"/>
  <c r="F3619" i="19"/>
  <c r="F3620" i="19"/>
  <c r="F3621" i="19"/>
  <c r="F3622" i="19"/>
  <c r="F3623" i="19"/>
  <c r="F3624" i="19"/>
  <c r="F3625" i="19"/>
  <c r="F3626" i="19"/>
  <c r="F3627" i="19"/>
  <c r="F3628" i="19"/>
  <c r="F3629" i="19"/>
  <c r="F3630" i="19"/>
  <c r="F3631" i="19"/>
  <c r="F3632" i="19"/>
  <c r="F3633" i="19"/>
  <c r="F3634" i="19"/>
  <c r="F3635" i="19"/>
  <c r="F3636" i="19"/>
  <c r="F3637" i="19"/>
  <c r="F3638" i="19"/>
  <c r="F3639" i="19"/>
  <c r="F3640" i="19"/>
  <c r="F3641" i="19"/>
  <c r="F3642" i="19"/>
  <c r="F3643" i="19"/>
  <c r="F3644" i="19"/>
  <c r="F3645" i="19"/>
  <c r="F3646" i="19"/>
  <c r="F3647" i="19"/>
  <c r="F3648" i="19"/>
  <c r="F3649" i="19"/>
  <c r="F3650" i="19"/>
  <c r="F3651" i="19"/>
  <c r="F3652" i="19"/>
  <c r="F3653" i="19"/>
  <c r="F3654" i="19"/>
  <c r="F3655" i="19"/>
  <c r="F3656" i="19"/>
  <c r="F3657" i="19"/>
  <c r="F3658" i="19"/>
  <c r="F3659" i="19"/>
  <c r="F3660" i="19"/>
  <c r="F3661" i="19"/>
  <c r="F3662" i="19"/>
  <c r="F3663" i="19"/>
  <c r="F3664" i="19"/>
  <c r="F3665" i="19"/>
  <c r="F3666" i="19"/>
  <c r="F3667" i="19"/>
  <c r="F3668" i="19"/>
  <c r="F3669" i="19"/>
  <c r="F3670" i="19"/>
  <c r="F3671" i="19"/>
  <c r="F3672" i="19"/>
  <c r="F3673" i="19"/>
  <c r="F3674" i="19"/>
  <c r="F3675" i="19"/>
  <c r="F3676" i="19"/>
  <c r="F3677" i="19"/>
  <c r="F3678" i="19"/>
  <c r="F3679" i="19"/>
  <c r="F3680" i="19"/>
  <c r="F3681" i="19"/>
  <c r="F3682" i="19"/>
  <c r="F3683" i="19"/>
  <c r="F3684" i="19"/>
  <c r="F3685" i="19"/>
  <c r="F3686" i="19"/>
  <c r="F3687" i="19"/>
  <c r="F3688" i="19"/>
  <c r="F3689" i="19"/>
  <c r="F3690" i="19"/>
  <c r="F3691" i="19"/>
  <c r="F3692" i="19"/>
  <c r="F3693" i="19"/>
  <c r="F3694" i="19"/>
  <c r="F3695" i="19"/>
  <c r="F3696" i="19"/>
  <c r="F3697" i="19"/>
  <c r="F3698" i="19"/>
  <c r="F3699" i="19"/>
  <c r="F3700" i="19"/>
  <c r="F3701" i="19"/>
  <c r="F3702" i="19"/>
  <c r="F3703" i="19"/>
  <c r="F3704" i="19"/>
  <c r="F3705" i="19"/>
  <c r="F3706" i="19"/>
  <c r="F3707" i="19"/>
  <c r="F3708" i="19"/>
  <c r="F3709" i="19"/>
  <c r="F3710" i="19"/>
  <c r="F3711" i="19"/>
  <c r="F3712" i="19"/>
  <c r="F3713" i="19"/>
  <c r="F3714" i="19"/>
  <c r="F3715" i="19"/>
  <c r="F3716" i="19"/>
  <c r="F3717" i="19"/>
  <c r="F3718" i="19"/>
  <c r="F3719" i="19"/>
  <c r="F3720" i="19"/>
  <c r="F3721" i="19"/>
  <c r="F3722" i="19"/>
  <c r="F3723" i="19"/>
  <c r="F3724" i="19"/>
  <c r="F3725" i="19"/>
  <c r="F3726" i="19"/>
  <c r="F3727" i="19"/>
  <c r="F3728" i="19"/>
  <c r="F3729" i="19"/>
  <c r="F3730" i="19"/>
  <c r="F3731" i="19"/>
  <c r="F3732" i="19"/>
  <c r="F3733" i="19"/>
  <c r="F3734" i="19"/>
  <c r="F3735" i="19"/>
  <c r="F3736" i="19"/>
  <c r="F3737" i="19"/>
  <c r="F3738" i="19"/>
  <c r="F3739" i="19"/>
  <c r="F3740" i="19"/>
  <c r="F3741" i="19"/>
  <c r="F3742" i="19"/>
  <c r="F3743" i="19"/>
  <c r="F3744" i="19"/>
  <c r="F3745" i="19"/>
  <c r="F3746" i="19"/>
  <c r="F3747" i="19"/>
  <c r="F3748" i="19"/>
  <c r="F3749" i="19"/>
  <c r="F3750" i="19"/>
  <c r="F3751" i="19"/>
  <c r="F3752" i="19"/>
  <c r="F3753" i="19"/>
  <c r="F3754" i="19"/>
  <c r="F3755" i="19"/>
  <c r="F3756" i="19"/>
  <c r="F3757" i="19"/>
  <c r="F3758" i="19"/>
  <c r="F3759" i="19"/>
  <c r="F3760" i="19"/>
  <c r="F3761" i="19"/>
  <c r="F3762" i="19"/>
  <c r="F3763" i="19"/>
  <c r="F3764" i="19"/>
  <c r="F3765" i="19"/>
  <c r="F3766" i="19"/>
  <c r="F3767" i="19"/>
  <c r="F3768" i="19"/>
  <c r="F3769" i="19"/>
  <c r="F3770" i="19"/>
  <c r="F3771" i="19"/>
  <c r="F3772" i="19"/>
  <c r="F3773" i="19"/>
  <c r="F3774" i="19"/>
  <c r="F3775" i="19"/>
  <c r="F3776" i="19"/>
  <c r="F3777" i="19"/>
  <c r="F3778" i="19"/>
  <c r="F3779" i="19"/>
  <c r="F3780" i="19"/>
  <c r="F3781" i="19"/>
  <c r="F3782" i="19"/>
  <c r="F3783" i="19"/>
  <c r="F3784" i="19"/>
  <c r="F3785" i="19"/>
  <c r="F3786" i="19"/>
  <c r="F3787" i="19"/>
  <c r="F3788" i="19"/>
  <c r="F3789" i="19"/>
  <c r="F3790" i="19"/>
  <c r="F3791" i="19"/>
  <c r="F3792" i="19"/>
  <c r="F3793" i="19"/>
  <c r="F3794" i="19"/>
  <c r="F3795" i="19"/>
  <c r="F3796" i="19"/>
  <c r="F3797" i="19"/>
  <c r="F3798" i="19"/>
  <c r="F3799" i="19"/>
  <c r="F3800" i="19"/>
  <c r="F3801" i="19"/>
  <c r="F3802" i="19"/>
  <c r="F3803" i="19"/>
  <c r="F3804" i="19"/>
  <c r="F3805" i="19"/>
  <c r="F3806" i="19"/>
  <c r="F3807" i="19"/>
  <c r="F3808" i="19"/>
  <c r="F3809" i="19"/>
  <c r="F3810" i="19"/>
  <c r="F3811" i="19"/>
  <c r="F3812" i="19"/>
  <c r="F3813" i="19"/>
  <c r="F3814" i="19"/>
  <c r="F3815" i="19"/>
  <c r="F3816" i="19"/>
  <c r="F3817" i="19"/>
  <c r="F3818" i="19"/>
  <c r="F3819" i="19"/>
  <c r="F3820" i="19"/>
  <c r="F3821" i="19"/>
  <c r="F3822" i="19"/>
  <c r="F3823" i="19"/>
  <c r="F3824" i="19"/>
  <c r="F3825" i="19"/>
  <c r="F3826" i="19"/>
  <c r="F3827" i="19"/>
  <c r="F3828" i="19"/>
  <c r="F3829" i="19"/>
  <c r="F3830" i="19"/>
  <c r="F3831" i="19"/>
  <c r="F3832" i="19"/>
  <c r="F3833" i="19"/>
  <c r="F3834" i="19"/>
  <c r="F3835" i="19"/>
  <c r="F3836" i="19"/>
  <c r="F3837" i="19"/>
  <c r="F3838" i="19"/>
  <c r="F3839" i="19"/>
  <c r="F3840" i="19"/>
  <c r="F3841" i="19"/>
  <c r="F3842" i="19"/>
  <c r="F3843" i="19"/>
  <c r="F3844" i="19"/>
  <c r="F3845" i="19"/>
  <c r="F3846" i="19"/>
  <c r="F3847" i="19"/>
  <c r="F3848" i="19"/>
  <c r="F3849" i="19"/>
  <c r="F3850" i="19"/>
  <c r="F3851" i="19"/>
  <c r="F3852" i="19"/>
  <c r="F3853" i="19"/>
  <c r="F3854" i="19"/>
  <c r="F3855" i="19"/>
  <c r="F3856" i="19"/>
  <c r="F3857" i="19"/>
  <c r="F3858" i="19"/>
  <c r="F3859" i="19"/>
  <c r="F3860" i="19"/>
  <c r="F3861" i="19"/>
  <c r="F3862" i="19"/>
  <c r="F3863" i="19"/>
  <c r="F3864" i="19"/>
  <c r="F3865" i="19"/>
  <c r="F3866" i="19"/>
  <c r="F3867" i="19"/>
  <c r="F3868" i="19"/>
  <c r="F3869" i="19"/>
  <c r="F3870" i="19"/>
  <c r="F3871" i="19"/>
  <c r="F3872" i="19"/>
  <c r="F3873" i="19"/>
  <c r="F3874" i="19"/>
  <c r="F3875" i="19"/>
  <c r="F3876" i="19"/>
  <c r="F3877" i="19"/>
  <c r="F3878" i="19"/>
  <c r="F3879" i="19"/>
  <c r="F3880" i="19"/>
  <c r="F3881" i="19"/>
  <c r="F3882" i="19"/>
  <c r="F3883" i="19"/>
  <c r="F3884" i="19"/>
  <c r="F3885" i="19"/>
  <c r="F3886" i="19"/>
  <c r="F3887" i="19"/>
  <c r="F3888" i="19"/>
  <c r="F3889" i="19"/>
  <c r="F3890" i="19"/>
  <c r="F3891" i="19"/>
  <c r="F3892" i="19"/>
  <c r="F3893" i="19"/>
  <c r="F3894" i="19"/>
  <c r="F3895" i="19"/>
  <c r="F3896" i="19"/>
  <c r="F3897" i="19"/>
  <c r="F3898" i="19"/>
  <c r="F3899" i="19"/>
  <c r="F3900" i="19"/>
  <c r="F3901" i="19"/>
  <c r="F3902" i="19"/>
  <c r="F3903" i="19"/>
  <c r="F3904" i="19"/>
  <c r="F3905" i="19"/>
  <c r="F3906" i="19"/>
  <c r="F3907" i="19"/>
  <c r="F3908" i="19"/>
  <c r="F3909" i="19"/>
  <c r="F3910" i="19"/>
  <c r="F3911" i="19"/>
  <c r="F3912" i="19"/>
  <c r="F3913" i="19"/>
  <c r="F3914" i="19"/>
  <c r="F3915" i="19"/>
  <c r="F3916" i="19"/>
  <c r="F3917" i="19"/>
  <c r="F3918" i="19"/>
  <c r="F3919" i="19"/>
  <c r="F3920" i="19"/>
  <c r="F3921" i="19"/>
  <c r="F3922" i="19"/>
  <c r="F3923" i="19"/>
  <c r="F3924" i="19"/>
  <c r="F3925" i="19"/>
  <c r="F3926" i="19"/>
  <c r="F3927" i="19"/>
  <c r="F3928" i="19"/>
  <c r="F3929" i="19"/>
  <c r="F3930" i="19"/>
  <c r="F3931" i="19"/>
  <c r="F3932" i="19"/>
  <c r="F3933" i="19"/>
  <c r="F3934" i="19"/>
  <c r="F3935" i="19"/>
  <c r="F3936" i="19"/>
  <c r="F3937" i="19"/>
  <c r="F3938" i="19"/>
  <c r="F3939" i="19"/>
  <c r="F3940" i="19"/>
  <c r="F3941" i="19"/>
  <c r="F3942" i="19"/>
  <c r="F3943" i="19"/>
  <c r="F3944" i="19"/>
  <c r="F3945" i="19"/>
  <c r="F3946" i="19"/>
  <c r="F3947" i="19"/>
  <c r="F3948" i="19"/>
  <c r="F3949" i="19"/>
  <c r="F3950" i="19"/>
  <c r="F3951" i="19"/>
  <c r="F3952" i="19"/>
  <c r="F3953" i="19"/>
  <c r="F3954" i="19"/>
  <c r="F3955" i="19"/>
  <c r="F3956" i="19"/>
  <c r="F3957" i="19"/>
  <c r="F3958" i="19"/>
  <c r="F3959" i="19"/>
  <c r="F3960" i="19"/>
  <c r="F3961" i="19"/>
  <c r="F3962" i="19"/>
  <c r="F3963" i="19"/>
  <c r="F3964" i="19"/>
  <c r="F3965" i="19"/>
  <c r="F3966" i="19"/>
  <c r="F3967" i="19"/>
  <c r="F3968" i="19"/>
  <c r="F3969" i="19"/>
  <c r="F3970" i="19"/>
  <c r="F3971" i="19"/>
  <c r="F3972" i="19"/>
  <c r="F3973" i="19"/>
  <c r="F3974" i="19"/>
  <c r="F3975" i="19"/>
  <c r="F3976" i="19"/>
  <c r="F3977" i="19"/>
  <c r="F3978" i="19"/>
  <c r="F3979" i="19"/>
  <c r="F3980" i="19"/>
  <c r="F3981" i="19"/>
  <c r="F3982" i="19"/>
  <c r="F3983" i="19"/>
  <c r="F3984" i="19"/>
  <c r="F3985" i="19"/>
  <c r="F3986" i="19"/>
  <c r="F3987" i="19"/>
  <c r="F3988" i="19"/>
  <c r="F3989" i="19"/>
  <c r="F3990" i="19"/>
  <c r="F3991" i="19"/>
  <c r="F3992" i="19"/>
  <c r="F3993" i="19"/>
  <c r="F3994" i="19"/>
  <c r="F3995" i="19"/>
  <c r="F3996" i="19"/>
  <c r="F3997" i="19"/>
  <c r="F3998" i="19"/>
  <c r="F3999" i="19"/>
  <c r="F4000" i="19"/>
  <c r="F4001" i="19"/>
  <c r="F4002" i="19"/>
  <c r="F4003" i="19"/>
  <c r="F4004" i="19"/>
  <c r="F4005" i="19"/>
  <c r="F4006" i="19"/>
  <c r="F4007" i="19"/>
  <c r="F4008" i="19"/>
  <c r="F4009" i="19"/>
  <c r="F4010" i="19"/>
  <c r="F4011" i="19"/>
  <c r="F4012" i="19"/>
  <c r="F4013" i="19"/>
  <c r="F4014" i="19"/>
  <c r="F4015" i="19"/>
  <c r="F4016" i="19"/>
  <c r="F4017" i="19"/>
  <c r="F4018" i="19"/>
  <c r="F4019" i="19"/>
  <c r="F4020" i="19"/>
  <c r="F4021" i="19"/>
  <c r="F4022" i="19"/>
  <c r="F4023" i="19"/>
  <c r="F4024" i="19"/>
  <c r="F4025" i="19"/>
  <c r="F4026" i="19"/>
  <c r="F4027" i="19"/>
  <c r="F4028" i="19"/>
  <c r="F4029" i="19"/>
  <c r="F4030" i="19"/>
  <c r="F4031" i="19"/>
  <c r="F4032" i="19"/>
  <c r="F4033" i="19"/>
  <c r="F4034" i="19"/>
  <c r="F4035" i="19"/>
  <c r="F4036" i="19"/>
  <c r="F4037" i="19"/>
  <c r="F4038" i="19"/>
  <c r="F4039" i="19"/>
  <c r="F4040" i="19"/>
  <c r="F4041" i="19"/>
  <c r="F4042" i="19"/>
  <c r="F4043" i="19"/>
  <c r="F4044" i="19"/>
  <c r="F4045" i="19"/>
  <c r="F4046" i="19"/>
  <c r="F4047" i="19"/>
  <c r="F4048" i="19"/>
  <c r="F4049" i="19"/>
  <c r="F4050" i="19"/>
  <c r="F4051" i="19"/>
  <c r="F4052" i="19"/>
  <c r="F4053" i="19"/>
  <c r="F4054" i="19"/>
  <c r="F4055" i="19"/>
  <c r="F4056" i="19"/>
  <c r="F4057" i="19"/>
  <c r="F4058" i="19"/>
  <c r="F4059" i="19"/>
  <c r="F4060" i="19"/>
  <c r="F4061" i="19"/>
  <c r="F4062" i="19"/>
  <c r="F4063" i="19"/>
  <c r="F4064" i="19"/>
  <c r="F4065" i="19"/>
  <c r="F4066" i="19"/>
  <c r="F4067" i="19"/>
  <c r="F4068" i="19"/>
  <c r="F4069" i="19"/>
  <c r="F4070" i="19"/>
  <c r="F4071" i="19"/>
  <c r="F4072" i="19"/>
  <c r="F4073" i="19"/>
  <c r="F4074" i="19"/>
  <c r="F4075" i="19"/>
  <c r="F4076" i="19"/>
  <c r="F4077" i="19"/>
  <c r="F4078" i="19"/>
  <c r="F4079" i="19"/>
  <c r="F4080" i="19"/>
  <c r="F4081" i="19"/>
  <c r="F4082" i="19"/>
  <c r="F4083" i="19"/>
  <c r="F4084" i="19"/>
  <c r="F4085" i="19"/>
  <c r="F4086" i="19"/>
  <c r="F4087" i="19"/>
  <c r="F4088" i="19"/>
  <c r="F4089" i="19"/>
  <c r="F4090" i="19"/>
  <c r="F4091" i="19"/>
  <c r="F4092" i="19"/>
  <c r="F4093" i="19"/>
  <c r="F4094" i="19"/>
  <c r="F4095" i="19"/>
  <c r="F4096" i="19"/>
  <c r="F4097" i="19"/>
  <c r="F4098" i="19"/>
  <c r="F4099" i="19"/>
  <c r="F4100" i="19"/>
  <c r="F4101" i="19"/>
  <c r="F4102" i="19"/>
  <c r="F4103" i="19"/>
  <c r="F4104" i="19"/>
  <c r="F4105" i="19"/>
  <c r="F4106" i="19"/>
  <c r="F4107" i="19"/>
  <c r="F4108" i="19"/>
  <c r="F4109" i="19"/>
  <c r="F4110" i="19"/>
  <c r="F4111" i="19"/>
  <c r="F4112" i="19"/>
  <c r="F4113" i="19"/>
  <c r="F4114" i="19"/>
  <c r="F4115" i="19"/>
  <c r="F4116" i="19"/>
  <c r="F4117" i="19"/>
  <c r="F4118" i="19"/>
  <c r="F4119" i="19"/>
  <c r="F4120" i="19"/>
  <c r="F4121" i="19"/>
  <c r="F4122" i="19"/>
  <c r="F4123" i="19"/>
  <c r="F4124" i="19"/>
  <c r="F4125" i="19"/>
  <c r="F4126" i="19"/>
  <c r="F4127" i="19"/>
  <c r="F4128" i="19"/>
  <c r="F4129" i="19"/>
  <c r="F4130" i="19"/>
  <c r="F4131" i="19"/>
  <c r="F4132" i="19"/>
  <c r="F4133" i="19"/>
  <c r="F4134" i="19"/>
  <c r="F4135" i="19"/>
  <c r="F4136" i="19"/>
  <c r="F4137" i="19"/>
  <c r="F4138" i="19"/>
  <c r="F4139" i="19"/>
  <c r="F4140" i="19"/>
  <c r="F4141" i="19"/>
  <c r="F4142" i="19"/>
  <c r="F4143" i="19"/>
  <c r="F4144" i="19"/>
  <c r="F4145" i="19"/>
  <c r="F4146" i="19"/>
  <c r="F4147" i="19"/>
  <c r="F4148" i="19"/>
  <c r="F4149" i="19"/>
  <c r="F4150" i="19"/>
  <c r="F4151" i="19"/>
  <c r="F4152" i="19"/>
  <c r="F4153" i="19"/>
  <c r="F4154" i="19"/>
  <c r="F4155" i="19"/>
  <c r="F4156" i="19"/>
  <c r="F4157" i="19"/>
  <c r="F4158" i="19"/>
  <c r="F4159" i="19"/>
  <c r="F4160" i="19"/>
  <c r="F4161" i="19"/>
  <c r="F4162" i="19"/>
  <c r="F4163" i="19"/>
  <c r="F4164" i="19"/>
  <c r="F4165" i="19"/>
  <c r="F4166" i="19"/>
  <c r="F4167" i="19"/>
  <c r="F4168" i="19"/>
  <c r="F4169" i="19"/>
  <c r="F4170" i="19"/>
  <c r="F4171" i="19"/>
  <c r="F4172" i="19"/>
  <c r="F4173" i="19"/>
  <c r="F4174" i="19"/>
  <c r="F4175" i="19"/>
  <c r="F4176" i="19"/>
  <c r="F4177" i="19"/>
  <c r="F4178" i="19"/>
  <c r="F4179" i="19"/>
  <c r="F4180" i="19"/>
  <c r="F4181" i="19"/>
  <c r="F4182" i="19"/>
  <c r="F4183" i="19"/>
  <c r="F4184" i="19"/>
  <c r="F4185" i="19"/>
  <c r="F4186" i="19"/>
  <c r="F4187" i="19"/>
  <c r="F4188" i="19"/>
  <c r="F4189" i="19"/>
  <c r="F4190" i="19"/>
  <c r="F4191" i="19"/>
  <c r="F4192" i="19"/>
  <c r="F4193" i="19"/>
  <c r="F4194" i="19"/>
  <c r="F4195" i="19"/>
  <c r="F4196" i="19"/>
  <c r="F4197" i="19"/>
  <c r="F4198" i="19"/>
  <c r="F4199" i="19"/>
  <c r="F4200" i="19"/>
  <c r="F4201" i="19"/>
  <c r="F4202" i="19"/>
  <c r="F4203" i="19"/>
  <c r="F4204" i="19"/>
  <c r="F4205" i="19"/>
  <c r="F4206" i="19"/>
  <c r="F4207" i="19"/>
  <c r="F4208" i="19"/>
  <c r="F4209" i="19"/>
  <c r="F4210" i="19"/>
  <c r="F4211" i="19"/>
  <c r="F4212" i="19"/>
  <c r="F4213" i="19"/>
  <c r="F4214" i="19"/>
  <c r="F4215" i="19"/>
  <c r="F4216" i="19"/>
  <c r="F4217" i="19"/>
  <c r="F4218" i="19"/>
  <c r="F4219" i="19"/>
  <c r="F4220" i="19"/>
  <c r="F4221" i="19"/>
  <c r="F4222" i="19"/>
  <c r="F4223" i="19"/>
  <c r="F4224" i="19"/>
  <c r="F4225" i="19"/>
  <c r="F4226" i="19"/>
  <c r="F4227" i="19"/>
  <c r="F4228" i="19"/>
  <c r="F4229" i="19"/>
  <c r="F4230" i="19"/>
  <c r="F4231" i="19"/>
  <c r="F4232" i="19"/>
  <c r="F4233" i="19"/>
  <c r="F4234" i="19"/>
  <c r="F4235" i="19"/>
  <c r="F4236" i="19"/>
  <c r="F4237" i="19"/>
  <c r="F4238" i="19"/>
  <c r="F4239" i="19"/>
  <c r="F4240" i="19"/>
  <c r="F4241" i="19"/>
  <c r="F4242" i="19"/>
  <c r="F4243" i="19"/>
  <c r="F4244" i="19"/>
  <c r="F4245" i="19"/>
  <c r="F4246" i="19"/>
  <c r="F4247" i="19"/>
  <c r="F4248" i="19"/>
  <c r="F4249" i="19"/>
  <c r="F4250" i="19"/>
  <c r="F4251" i="19"/>
  <c r="F4252" i="19"/>
  <c r="F4253" i="19"/>
  <c r="F4254" i="19"/>
  <c r="F4255" i="19"/>
  <c r="F4256" i="19"/>
  <c r="F4257" i="19"/>
  <c r="F4258" i="19"/>
  <c r="F4259" i="19"/>
  <c r="F4260" i="19"/>
  <c r="F4261" i="19"/>
  <c r="F4262" i="19"/>
  <c r="F4263" i="19"/>
  <c r="F4264" i="19"/>
  <c r="F4265" i="19"/>
  <c r="F4266" i="19"/>
  <c r="F4267" i="19"/>
  <c r="F4268" i="19"/>
  <c r="F4269" i="19"/>
  <c r="F4270" i="19"/>
  <c r="F4271" i="19"/>
  <c r="F4272" i="19"/>
  <c r="F4273" i="19"/>
  <c r="F4274" i="19"/>
  <c r="F4275" i="19"/>
  <c r="F4276" i="19"/>
  <c r="F4277" i="19"/>
  <c r="F4278" i="19"/>
  <c r="F4279" i="19"/>
  <c r="F4280" i="19"/>
  <c r="F4281" i="19"/>
  <c r="F4282" i="19"/>
  <c r="F4283" i="19"/>
  <c r="F4284" i="19"/>
  <c r="F4285" i="19"/>
  <c r="F4286" i="19"/>
  <c r="F4287" i="19"/>
  <c r="F4288" i="19"/>
  <c r="F4289" i="19"/>
  <c r="F4290" i="19"/>
  <c r="F4291" i="19"/>
  <c r="F4292" i="19"/>
  <c r="F4293" i="19"/>
  <c r="F4294" i="19"/>
  <c r="F4295" i="19"/>
  <c r="F4296" i="19"/>
  <c r="F4297" i="19"/>
  <c r="F4298" i="19"/>
  <c r="F4299" i="19"/>
  <c r="F4300" i="19"/>
  <c r="F4301" i="19"/>
  <c r="F4302" i="19"/>
  <c r="F4303" i="19"/>
  <c r="F4304" i="19"/>
  <c r="F4305" i="19"/>
  <c r="F4306" i="19"/>
  <c r="F4307" i="19"/>
  <c r="F4308" i="19"/>
  <c r="F4309" i="19"/>
  <c r="F4310" i="19"/>
  <c r="F4311" i="19"/>
  <c r="F4312" i="19"/>
  <c r="F4313" i="19"/>
  <c r="F4314" i="19"/>
  <c r="F4315" i="19"/>
  <c r="F4316" i="19"/>
  <c r="F4317" i="19"/>
  <c r="F4318" i="19"/>
  <c r="F4319" i="19"/>
  <c r="F4320" i="19"/>
  <c r="F4321" i="19"/>
  <c r="F4322" i="19"/>
  <c r="F4323" i="19"/>
  <c r="F4324" i="19"/>
  <c r="F4325" i="19"/>
  <c r="F4326" i="19"/>
  <c r="F4327" i="19"/>
  <c r="F4328" i="19"/>
  <c r="F4329" i="19"/>
  <c r="F4330" i="19"/>
  <c r="F4331" i="19"/>
  <c r="F4332" i="19"/>
  <c r="F4333" i="19"/>
  <c r="F4334" i="19"/>
  <c r="F4335" i="19"/>
  <c r="F4336" i="19"/>
  <c r="F4337" i="19"/>
  <c r="F4338" i="19"/>
  <c r="F4339" i="19"/>
  <c r="F4340" i="19"/>
  <c r="F4341" i="19"/>
  <c r="F4342" i="19"/>
  <c r="F4343" i="19"/>
  <c r="F4344" i="19"/>
  <c r="F4345" i="19"/>
  <c r="F4346" i="19"/>
  <c r="F4347" i="19"/>
  <c r="F4348" i="19"/>
  <c r="F4349" i="19"/>
  <c r="F4350" i="19"/>
  <c r="F4351" i="19"/>
  <c r="F4352" i="19"/>
  <c r="F4353" i="19"/>
  <c r="F4354" i="19"/>
  <c r="F4355" i="19"/>
  <c r="F4356" i="19"/>
  <c r="F4357" i="19"/>
  <c r="F4358" i="19"/>
  <c r="F4359" i="19"/>
  <c r="F4360" i="19"/>
  <c r="F4361" i="19"/>
  <c r="F4362" i="19"/>
  <c r="F4363" i="19"/>
  <c r="F4364" i="19"/>
  <c r="F4365" i="19"/>
  <c r="F4366" i="19"/>
  <c r="F4367" i="19"/>
  <c r="F4368" i="19"/>
  <c r="F4369" i="19"/>
  <c r="F4370" i="19"/>
  <c r="F4371" i="19"/>
  <c r="F4372" i="19"/>
  <c r="F4373" i="19"/>
  <c r="F4374" i="19"/>
  <c r="F4375" i="19"/>
  <c r="F4376" i="19"/>
  <c r="F4377" i="19"/>
  <c r="F4378" i="19"/>
  <c r="F4379" i="19"/>
  <c r="F4380" i="19"/>
  <c r="F4381" i="19"/>
  <c r="F4382" i="19"/>
  <c r="F4383" i="19"/>
  <c r="F4384" i="19"/>
  <c r="F4385" i="19"/>
  <c r="F4386" i="19"/>
  <c r="F4387" i="19"/>
  <c r="F4388" i="19"/>
  <c r="F4389" i="19"/>
  <c r="F4390" i="19"/>
  <c r="F4391" i="19"/>
  <c r="F4392" i="19"/>
  <c r="F4393" i="19"/>
  <c r="F4394" i="19"/>
  <c r="F4395" i="19"/>
  <c r="F4396" i="19"/>
  <c r="F4397" i="19"/>
  <c r="F4398" i="19"/>
  <c r="F4399" i="19"/>
  <c r="F4400" i="19"/>
  <c r="F4401" i="19"/>
  <c r="F4402" i="19"/>
  <c r="F4403" i="19"/>
  <c r="F4404" i="19"/>
  <c r="F4405" i="19"/>
  <c r="F4406" i="19"/>
  <c r="F4407" i="19"/>
  <c r="F4408" i="19"/>
  <c r="F4409" i="19"/>
  <c r="F4410" i="19"/>
  <c r="F4411" i="19"/>
  <c r="F4412" i="19"/>
  <c r="F4413" i="19"/>
  <c r="F4414" i="19"/>
  <c r="F4415" i="19"/>
  <c r="F4416" i="19"/>
  <c r="F4417" i="19"/>
  <c r="F4418" i="19"/>
  <c r="F4419" i="19"/>
  <c r="F4420" i="19"/>
  <c r="F4421" i="19"/>
  <c r="F4422" i="19"/>
  <c r="F4423" i="19"/>
  <c r="F4424" i="19"/>
  <c r="F4425" i="19"/>
  <c r="F4426" i="19"/>
  <c r="F4427" i="19"/>
  <c r="F4428" i="19"/>
  <c r="F4429" i="19"/>
  <c r="F4430" i="19"/>
  <c r="F4431" i="19"/>
  <c r="F4432" i="19"/>
  <c r="F4433" i="19"/>
  <c r="F4434" i="19"/>
  <c r="F4435" i="19"/>
  <c r="F4436" i="19"/>
  <c r="F4437" i="19"/>
  <c r="F4438" i="19"/>
  <c r="F4439" i="19"/>
  <c r="F4440" i="19"/>
  <c r="F4441" i="19"/>
  <c r="F4442" i="19"/>
  <c r="F4443" i="19"/>
  <c r="F4444" i="19"/>
  <c r="F4445" i="19"/>
  <c r="F4446" i="19"/>
  <c r="F4447" i="19"/>
  <c r="F4448" i="19"/>
  <c r="F4449" i="19"/>
  <c r="F4450" i="19"/>
  <c r="F4451" i="19"/>
  <c r="F4452" i="19"/>
  <c r="F4453" i="19"/>
  <c r="F4454" i="19"/>
  <c r="F4455" i="19"/>
  <c r="F4456" i="19"/>
  <c r="F4457" i="19"/>
  <c r="F4458" i="19"/>
  <c r="F4459" i="19"/>
  <c r="F4460" i="19"/>
  <c r="F4461" i="19"/>
  <c r="F4462" i="19"/>
  <c r="F4463" i="19"/>
  <c r="F4464" i="19"/>
  <c r="F4465" i="19"/>
  <c r="F4466" i="19"/>
  <c r="F4467" i="19"/>
  <c r="F4468" i="19"/>
  <c r="F4469" i="19"/>
  <c r="F4470" i="19"/>
  <c r="F4471" i="19"/>
  <c r="F4472" i="19"/>
  <c r="F4473" i="19"/>
  <c r="F4474" i="19"/>
  <c r="F4475" i="19"/>
  <c r="F4476" i="19"/>
  <c r="F4477" i="19"/>
  <c r="F4478" i="19"/>
  <c r="F4479" i="19"/>
  <c r="F4480" i="19"/>
  <c r="F4481" i="19"/>
  <c r="F4482" i="19"/>
  <c r="F4483" i="19"/>
  <c r="F4484" i="19"/>
  <c r="F4485" i="19"/>
  <c r="F4486" i="19"/>
  <c r="F4487" i="19"/>
  <c r="F4488" i="19"/>
  <c r="F4489" i="19"/>
  <c r="F4490" i="19"/>
  <c r="F4491" i="19"/>
  <c r="F4492" i="19"/>
  <c r="F4493" i="19"/>
  <c r="F4494" i="19"/>
  <c r="F4495" i="19"/>
  <c r="F4496" i="19"/>
  <c r="F4497" i="19"/>
  <c r="F4498" i="19"/>
  <c r="F4499" i="19"/>
  <c r="F4500" i="19"/>
  <c r="F4501" i="19"/>
  <c r="F4502" i="19"/>
  <c r="F4503" i="19"/>
  <c r="F4504" i="19"/>
  <c r="F4505" i="19"/>
  <c r="F4506" i="19"/>
  <c r="F4507" i="19"/>
  <c r="F4508" i="19"/>
  <c r="F4509" i="19"/>
  <c r="F4510" i="19"/>
  <c r="F4511" i="19"/>
  <c r="F4512" i="19"/>
  <c r="F4513" i="19"/>
  <c r="F4514" i="19"/>
  <c r="F4515" i="19"/>
  <c r="F4516" i="19"/>
  <c r="F4517" i="19"/>
  <c r="F4518" i="19"/>
  <c r="F4519" i="19"/>
  <c r="F4520" i="19"/>
  <c r="F4521" i="19"/>
  <c r="F4522" i="19"/>
  <c r="F4523" i="19"/>
  <c r="F4524" i="19"/>
  <c r="F4525" i="19"/>
  <c r="F4526" i="19"/>
  <c r="F4527" i="19"/>
  <c r="F4528" i="19"/>
  <c r="F4529" i="19"/>
  <c r="F4530" i="19"/>
  <c r="F4531" i="19"/>
  <c r="F4532" i="19"/>
  <c r="F4533" i="19"/>
  <c r="F4534" i="19"/>
  <c r="F4535" i="19"/>
  <c r="F4536" i="19"/>
  <c r="F4537" i="19"/>
  <c r="F4538" i="19"/>
  <c r="F4539" i="19"/>
  <c r="F4540" i="19"/>
  <c r="F4541" i="19"/>
  <c r="F4542" i="19"/>
  <c r="F4543" i="19"/>
  <c r="F4544" i="19"/>
  <c r="F4545" i="19"/>
  <c r="F4546" i="19"/>
  <c r="F4547" i="19"/>
  <c r="F4548" i="19"/>
  <c r="F4549" i="19"/>
  <c r="F4550" i="19"/>
  <c r="F4551" i="19"/>
  <c r="F4552" i="19"/>
  <c r="F4553" i="19"/>
  <c r="F4554" i="19"/>
  <c r="F4555" i="19"/>
  <c r="F4556" i="19"/>
  <c r="F4557" i="19"/>
  <c r="F4558" i="19"/>
  <c r="F4559" i="19"/>
  <c r="F4560" i="19"/>
  <c r="F4561" i="19"/>
  <c r="F4562" i="19"/>
  <c r="F4563" i="19"/>
  <c r="F4564" i="19"/>
  <c r="F4565" i="19"/>
  <c r="F4566" i="19"/>
  <c r="F4567" i="19"/>
  <c r="F4568" i="19"/>
  <c r="F4569" i="19"/>
  <c r="F4570" i="19"/>
  <c r="F4571" i="19"/>
  <c r="F4572" i="19"/>
  <c r="F4573" i="19"/>
  <c r="F4574" i="19"/>
  <c r="F4575" i="19"/>
  <c r="F4576" i="19"/>
  <c r="F4577" i="19"/>
  <c r="F4578" i="19"/>
  <c r="F4579" i="19"/>
  <c r="F4580" i="19"/>
  <c r="F4581" i="19"/>
  <c r="F4582" i="19"/>
  <c r="F4583" i="19"/>
  <c r="F4584" i="19"/>
  <c r="F4585" i="19"/>
  <c r="F4586" i="19"/>
  <c r="F4587" i="19"/>
  <c r="F4588" i="19"/>
  <c r="F4589" i="19"/>
  <c r="F4590" i="19"/>
  <c r="F4591" i="19"/>
  <c r="F4592" i="19"/>
  <c r="F4593" i="19"/>
  <c r="F4594" i="19"/>
  <c r="F4595" i="19"/>
  <c r="F4596" i="19"/>
  <c r="F4597" i="19"/>
  <c r="F4598" i="19"/>
  <c r="F4599" i="19"/>
  <c r="F4600" i="19"/>
  <c r="F4601" i="19"/>
  <c r="F4602" i="19"/>
  <c r="F4603" i="19"/>
  <c r="F4604" i="19"/>
  <c r="F4605" i="19"/>
  <c r="F4606" i="19"/>
  <c r="F4607" i="19"/>
  <c r="F4608" i="19"/>
  <c r="F4609" i="19"/>
  <c r="F4610" i="19"/>
  <c r="F4611" i="19"/>
  <c r="F4612" i="19"/>
  <c r="F4613" i="19"/>
  <c r="F4614" i="19"/>
  <c r="F4615" i="19"/>
  <c r="F4616" i="19"/>
  <c r="F4617" i="19"/>
  <c r="F4618" i="19"/>
  <c r="F4619" i="19"/>
  <c r="F4620" i="19"/>
  <c r="F4621" i="19"/>
  <c r="F4622" i="19"/>
  <c r="F4623" i="19"/>
  <c r="F4624" i="19"/>
  <c r="F4625" i="19"/>
  <c r="F4626" i="19"/>
  <c r="F4627" i="19"/>
  <c r="F4628" i="19"/>
  <c r="F4629" i="19"/>
  <c r="F4630" i="19"/>
  <c r="F4631" i="19"/>
  <c r="F4632" i="19"/>
  <c r="F4633" i="19"/>
  <c r="F4634" i="19"/>
  <c r="F4635" i="19"/>
  <c r="F4636" i="19"/>
  <c r="F4637" i="19"/>
  <c r="F4638" i="19"/>
  <c r="F4639" i="19"/>
  <c r="F4640" i="19"/>
  <c r="F4641" i="19"/>
  <c r="F4642" i="19"/>
  <c r="F4643" i="19"/>
  <c r="F4644" i="19"/>
  <c r="F4645" i="19"/>
  <c r="F4646" i="19"/>
  <c r="F4647" i="19"/>
  <c r="F4648" i="19"/>
  <c r="F4649" i="19"/>
  <c r="F4650" i="19"/>
  <c r="F4651" i="19"/>
  <c r="F4652" i="19"/>
  <c r="F4653" i="19"/>
  <c r="F4654" i="19"/>
  <c r="F4655" i="19"/>
  <c r="F4656" i="19"/>
  <c r="F4657" i="19"/>
  <c r="F4658" i="19"/>
  <c r="F4659" i="19"/>
  <c r="F4660" i="19"/>
  <c r="F4661" i="19"/>
  <c r="F4662" i="19"/>
  <c r="F4663" i="19"/>
  <c r="F4664" i="19"/>
  <c r="F4665" i="19"/>
  <c r="F4666" i="19"/>
  <c r="F4667" i="19"/>
  <c r="F4668" i="19"/>
  <c r="F4669" i="19"/>
  <c r="F4670" i="19"/>
  <c r="F4671" i="19"/>
  <c r="F4672" i="19"/>
  <c r="F4673" i="19"/>
  <c r="F4674" i="19"/>
  <c r="F4675" i="19"/>
  <c r="F4676" i="19"/>
  <c r="F4677" i="19"/>
  <c r="F4678" i="19"/>
  <c r="F4679" i="19"/>
  <c r="F4680" i="19"/>
  <c r="F4681" i="19"/>
  <c r="F4682" i="19"/>
  <c r="F4683" i="19"/>
  <c r="F4684" i="19"/>
  <c r="F4685" i="19"/>
  <c r="F4686" i="19"/>
  <c r="F4687" i="19"/>
  <c r="F4688" i="19"/>
  <c r="F4689" i="19"/>
  <c r="F4690" i="19"/>
  <c r="F4691" i="19"/>
  <c r="F4692" i="19"/>
  <c r="F4693" i="19"/>
  <c r="F4694" i="19"/>
  <c r="F4695" i="19"/>
  <c r="F4696" i="19"/>
  <c r="F4697" i="19"/>
  <c r="F4698" i="19"/>
  <c r="F4699" i="19"/>
  <c r="F4700" i="19"/>
  <c r="F4701" i="19"/>
  <c r="F4702" i="19"/>
  <c r="F4703" i="19"/>
  <c r="F4704" i="19"/>
  <c r="F4705" i="19"/>
  <c r="F4706" i="19"/>
  <c r="F4707" i="19"/>
  <c r="F4708" i="19"/>
  <c r="F4709" i="19"/>
  <c r="F4710" i="19"/>
  <c r="F4711" i="19"/>
  <c r="F4712" i="19"/>
  <c r="F4713" i="19"/>
  <c r="F4714" i="19"/>
  <c r="F4715" i="19"/>
  <c r="F4716" i="19"/>
  <c r="F4717" i="19"/>
  <c r="F4718" i="19"/>
  <c r="F4719" i="19"/>
  <c r="F4720" i="19"/>
  <c r="F4721" i="19"/>
  <c r="F4722" i="19"/>
  <c r="F4723" i="19"/>
  <c r="F4724" i="19"/>
  <c r="F4725" i="19"/>
  <c r="F4726" i="19"/>
  <c r="F4727" i="19"/>
  <c r="F4728" i="19"/>
  <c r="F4729" i="19"/>
  <c r="F4730" i="19"/>
  <c r="F4731" i="19"/>
  <c r="F4732" i="19"/>
  <c r="F4733" i="19"/>
  <c r="F4734" i="19"/>
  <c r="F4735" i="19"/>
  <c r="F4736" i="19"/>
  <c r="F4737" i="19"/>
  <c r="F4738" i="19"/>
  <c r="F4739" i="19"/>
  <c r="F4740" i="19"/>
  <c r="F4741" i="19"/>
  <c r="F4742" i="19"/>
  <c r="F4743" i="19"/>
  <c r="F4744" i="19"/>
  <c r="F4745" i="19"/>
  <c r="F4746" i="19"/>
  <c r="F4747" i="19"/>
  <c r="F4748" i="19"/>
  <c r="F4749" i="19"/>
  <c r="F4750" i="19"/>
  <c r="F4751" i="19"/>
  <c r="F4752" i="19"/>
  <c r="F4753" i="19"/>
  <c r="F4754" i="19"/>
  <c r="F4755" i="19"/>
  <c r="F4756" i="19"/>
  <c r="F4757" i="19"/>
  <c r="F4758" i="19"/>
  <c r="F4759" i="19"/>
  <c r="F4760" i="19"/>
  <c r="F4761" i="19"/>
  <c r="F4762" i="19"/>
  <c r="F4763" i="19"/>
  <c r="F4764" i="19"/>
  <c r="F4765" i="19"/>
  <c r="F4766" i="19"/>
  <c r="F4767" i="19"/>
  <c r="F4768" i="19"/>
  <c r="F4769" i="19"/>
  <c r="F4770" i="19"/>
  <c r="F4771" i="19"/>
  <c r="F4772" i="19"/>
  <c r="F4773" i="19"/>
  <c r="F4774" i="19"/>
  <c r="F4775" i="19"/>
  <c r="F4776" i="19"/>
  <c r="F4777" i="19"/>
  <c r="F4778" i="19"/>
  <c r="F4779" i="19"/>
  <c r="F4780" i="19"/>
  <c r="F4781" i="19"/>
  <c r="F4782" i="19"/>
  <c r="F4783" i="19"/>
  <c r="F4784" i="19"/>
  <c r="F4785" i="19"/>
  <c r="F4786" i="19"/>
  <c r="F4787" i="19"/>
  <c r="F4788" i="19"/>
  <c r="F4789" i="19"/>
  <c r="F4790" i="19"/>
  <c r="F4791" i="19"/>
  <c r="F4792" i="19"/>
  <c r="F4793" i="19"/>
  <c r="F4794" i="19"/>
  <c r="F4795" i="19"/>
  <c r="F4796" i="19"/>
  <c r="F4797" i="19"/>
  <c r="F4798" i="19"/>
  <c r="F4799" i="19"/>
  <c r="F4800" i="19"/>
  <c r="F4801" i="19"/>
  <c r="F4802" i="19"/>
  <c r="F4803" i="19"/>
  <c r="F4804" i="19"/>
  <c r="F4805" i="19"/>
  <c r="F4806" i="19"/>
  <c r="F4807" i="19"/>
  <c r="F4808" i="19"/>
  <c r="F4809" i="19"/>
  <c r="F4810" i="19"/>
  <c r="F4811" i="19"/>
  <c r="F4812" i="19"/>
  <c r="F4813" i="19"/>
  <c r="F4814" i="19"/>
  <c r="F4815" i="19"/>
  <c r="F4816" i="19"/>
  <c r="F4817" i="19"/>
  <c r="F4818" i="19"/>
  <c r="F4819" i="19"/>
  <c r="F4820" i="19"/>
  <c r="F4821" i="19"/>
  <c r="F4822" i="19"/>
  <c r="F4823" i="19"/>
  <c r="F4824" i="19"/>
  <c r="F4825" i="19"/>
  <c r="F4826" i="19"/>
  <c r="F4827" i="19"/>
  <c r="F4828" i="19"/>
  <c r="F4829" i="19"/>
  <c r="F4830" i="19"/>
  <c r="F4831" i="19"/>
  <c r="F4832" i="19"/>
  <c r="F4833" i="19"/>
  <c r="F4834" i="19"/>
  <c r="F4835" i="19"/>
  <c r="F4836" i="19"/>
  <c r="F4837" i="19"/>
  <c r="F4838" i="19"/>
  <c r="F4839" i="19"/>
  <c r="F4840" i="19"/>
  <c r="F4841" i="19"/>
  <c r="F4842" i="19"/>
  <c r="F4843" i="19"/>
  <c r="F4844" i="19"/>
  <c r="F4845" i="19"/>
  <c r="F4846" i="19"/>
  <c r="F4847" i="19"/>
  <c r="F4848" i="19"/>
  <c r="F4849" i="19"/>
  <c r="F4850" i="19"/>
  <c r="F4851" i="19"/>
  <c r="F4852" i="19"/>
  <c r="F4853" i="19"/>
  <c r="F4854" i="19"/>
  <c r="F4855" i="19"/>
  <c r="F4856" i="19"/>
  <c r="F4857" i="19"/>
  <c r="F4858" i="19"/>
  <c r="F4859" i="19"/>
  <c r="F4860" i="19"/>
  <c r="F4861" i="19"/>
  <c r="F4862" i="19"/>
  <c r="F4863" i="19"/>
  <c r="F4864" i="19"/>
  <c r="F4865" i="19"/>
  <c r="F4866" i="19"/>
  <c r="F4867" i="19"/>
  <c r="F4868" i="19"/>
  <c r="F4869" i="19"/>
  <c r="F4870" i="19"/>
  <c r="F4871" i="19"/>
  <c r="F4872" i="19"/>
  <c r="F4873" i="19"/>
  <c r="F4874" i="19"/>
  <c r="F4875" i="19"/>
  <c r="F4876" i="19"/>
  <c r="F4877" i="19"/>
  <c r="F4878" i="19"/>
  <c r="F4879" i="19"/>
  <c r="F4880" i="19"/>
  <c r="F4881" i="19"/>
  <c r="F4882" i="19"/>
  <c r="F4883" i="19"/>
  <c r="F4884" i="19"/>
  <c r="F4885" i="19"/>
  <c r="F4886" i="19"/>
  <c r="F4887" i="19"/>
  <c r="F4888" i="19"/>
  <c r="F4889" i="19"/>
  <c r="F4890" i="19"/>
  <c r="F4891" i="19"/>
  <c r="F4892" i="19"/>
  <c r="F4893" i="19"/>
  <c r="F4894" i="19"/>
  <c r="F4895" i="19"/>
  <c r="F4896" i="19"/>
  <c r="F4897" i="19"/>
  <c r="F4898" i="19"/>
  <c r="F4899" i="19"/>
  <c r="F4900" i="19"/>
  <c r="F4901" i="19"/>
  <c r="F4902" i="19"/>
  <c r="F4903" i="19"/>
  <c r="F4904" i="19"/>
  <c r="F4905" i="19"/>
  <c r="F4906" i="19"/>
  <c r="F4907" i="19"/>
  <c r="F4908" i="19"/>
  <c r="F4909" i="19"/>
  <c r="F4910" i="19"/>
  <c r="F4911" i="19"/>
  <c r="F4912" i="19"/>
  <c r="F4913" i="19"/>
  <c r="F4914" i="19"/>
  <c r="F4915" i="19"/>
  <c r="F4916" i="19"/>
  <c r="F4917" i="19"/>
  <c r="F4918" i="19"/>
  <c r="F4919" i="19"/>
  <c r="F4920" i="19"/>
  <c r="F4921" i="19"/>
  <c r="F4922" i="19"/>
  <c r="F4923" i="19"/>
  <c r="F4924" i="19"/>
  <c r="F4925" i="19"/>
  <c r="F4926" i="19"/>
  <c r="F4927" i="19"/>
  <c r="F4928" i="19"/>
  <c r="F4929" i="19"/>
  <c r="F4930" i="19"/>
  <c r="F4931" i="19"/>
  <c r="F4932" i="19"/>
  <c r="F4933" i="19"/>
  <c r="F4934" i="19"/>
  <c r="F4935" i="19"/>
  <c r="F4936" i="19"/>
  <c r="F4937" i="19"/>
  <c r="F4938" i="19"/>
  <c r="F4939" i="19"/>
  <c r="F4940" i="19"/>
  <c r="F4941" i="19"/>
  <c r="F4942" i="19"/>
  <c r="F4943" i="19"/>
  <c r="F4944" i="19"/>
  <c r="F4945" i="19"/>
  <c r="F4946" i="19"/>
  <c r="F4947" i="19"/>
  <c r="F4948" i="19"/>
  <c r="F4949" i="19"/>
  <c r="F4950" i="19"/>
  <c r="F4951" i="19"/>
  <c r="F4952" i="19"/>
  <c r="F4953" i="19"/>
  <c r="F4954" i="19"/>
  <c r="F4955" i="19"/>
  <c r="F4956" i="19"/>
  <c r="F4957" i="19"/>
  <c r="F4958" i="19"/>
  <c r="F4959" i="19"/>
  <c r="F4960" i="19"/>
  <c r="F4961" i="19"/>
  <c r="F4962" i="19"/>
  <c r="F4963" i="19"/>
  <c r="F4964" i="19"/>
  <c r="F4965" i="19"/>
  <c r="F4966" i="19"/>
  <c r="F4967" i="19"/>
  <c r="F4968" i="19"/>
  <c r="F4969" i="19"/>
  <c r="F4970" i="19"/>
  <c r="F4971" i="19"/>
  <c r="F4972" i="19"/>
  <c r="F4973" i="19"/>
  <c r="F4974" i="19"/>
  <c r="F4975" i="19"/>
  <c r="F4976" i="19"/>
  <c r="F4977" i="19"/>
  <c r="F4978" i="19"/>
  <c r="F4979" i="19"/>
  <c r="F4980" i="19"/>
  <c r="F4981" i="19"/>
  <c r="F4982" i="19"/>
  <c r="F4983" i="19"/>
  <c r="F4984" i="19"/>
  <c r="F4985" i="19"/>
  <c r="F4986" i="19"/>
  <c r="F4987" i="19"/>
  <c r="F4988" i="19"/>
  <c r="F4989" i="19"/>
  <c r="F4990" i="19"/>
  <c r="F4991" i="19"/>
  <c r="F4992" i="19"/>
  <c r="F4993" i="19"/>
  <c r="F4994" i="19"/>
  <c r="F4995" i="19"/>
  <c r="F4996" i="19"/>
  <c r="F4997" i="19"/>
  <c r="F4998" i="19"/>
  <c r="F4999" i="19"/>
  <c r="F5000" i="19"/>
  <c r="H3" i="19"/>
  <c r="H2" i="19"/>
  <c r="Q3" i="2"/>
  <c r="Q4" i="2"/>
  <c r="Q5" i="2"/>
  <c r="Q6" i="2"/>
  <c r="Q7" i="2"/>
  <c r="Q8" i="2"/>
  <c r="Q9" i="2"/>
  <c r="Q10" i="2"/>
  <c r="Q11" i="2"/>
  <c r="Q12" i="2"/>
  <c r="Q13" i="2"/>
  <c r="Q14" i="2"/>
  <c r="Q15" i="2"/>
  <c r="Q2" i="2"/>
  <c r="S6" i="2"/>
  <c r="S5" i="2"/>
  <c r="I3" i="19"/>
  <c r="I2" i="19"/>
  <c r="T2" i="2"/>
  <c r="S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</calcChain>
</file>

<file path=xl/sharedStrings.xml><?xml version="1.0" encoding="utf-8"?>
<sst xmlns="http://schemas.openxmlformats.org/spreadsheetml/2006/main" count="18048" uniqueCount="2033">
  <si>
    <t>District Sector</t>
  </si>
  <si>
    <t>No. of Incidents</t>
  </si>
  <si>
    <t>Officers at Scene</t>
  </si>
  <si>
    <t>B</t>
  </si>
  <si>
    <t>H</t>
  </si>
  <si>
    <t>W</t>
  </si>
  <si>
    <t>K</t>
  </si>
  <si>
    <t>D</t>
  </si>
  <si>
    <t>O</t>
  </si>
  <si>
    <t>U</t>
  </si>
  <si>
    <t>R</t>
  </si>
  <si>
    <t>S</t>
  </si>
  <si>
    <t>J</t>
  </si>
  <si>
    <t>Q</t>
  </si>
  <si>
    <t>L</t>
  </si>
  <si>
    <t>C</t>
  </si>
  <si>
    <t>M</t>
  </si>
  <si>
    <t>N</t>
  </si>
  <si>
    <t>F</t>
  </si>
  <si>
    <t>G</t>
  </si>
  <si>
    <t>E</t>
  </si>
  <si>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</si>
  <si>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</si>
  <si>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</si>
  <si>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</si>
  <si>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</si>
  <si>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</si>
  <si>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</si>
  <si>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</si>
  <si>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</si>
  <si>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</si>
  <si>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</si>
  <si>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</si>
  <si>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</si>
  <si>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</si>
  <si>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</si>
  <si>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</si>
  <si>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</si>
  <si>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</si>
  <si>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</si>
  <si>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</si>
  <si>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</si>
  <si>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</si>
  <si>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</si>
  <si>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</si>
  <si>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</si>
  <si>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</si>
  <si>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</si>
  <si>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</si>
  <si>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</si>
  <si>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</si>
  <si>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</si>
  <si>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</si>
  <si>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</si>
  <si>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</si>
  <si>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</si>
  <si>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</si>
  <si>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</si>
  <si>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</si>
  <si>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</si>
  <si>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</si>
  <si>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</si>
  <si>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</si>
  <si>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</si>
  <si>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</si>
  <si>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</si>
  <si>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</si>
  <si>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</si>
  <si>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</si>
  <si>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</si>
  <si>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</si>
  <si>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</si>
  <si>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</si>
  <si>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</si>
  <si>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</si>
  <si>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</si>
  <si>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</si>
  <si>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</si>
  <si>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</si>
  <si>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</si>
  <si>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</si>
  <si>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</si>
  <si>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</si>
  <si>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</si>
  <si>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</si>
  <si>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</si>
  <si>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</si>
  <si>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</si>
  <si>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</si>
  <si>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</si>
  <si>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</si>
  <si>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</si>
  <si>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</si>
  <si>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</si>
  <si>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C1</t>
  </si>
  <si>
    <t>(47.627274, -122.31459)</t>
  </si>
  <si>
    <t>THEFT (DOES NOT INCLUDE SHOPLIFT OR SVCS)</t>
  </si>
  <si>
    <t>3XX BLOCK OF 2 AV S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</si>
  <si>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</si>
  <si>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</si>
  <si>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</si>
  <si>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</si>
  <si>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</si>
  <si>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</si>
  <si>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</si>
  <si>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</si>
  <si>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</si>
  <si>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</si>
  <si>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</si>
  <si>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</si>
  <si>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</si>
  <si>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</si>
  <si>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</si>
  <si>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</si>
  <si>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</si>
  <si>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</si>
  <si>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</si>
  <si>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</si>
  <si>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</si>
  <si>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</si>
  <si>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</si>
  <si>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</si>
  <si>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</si>
  <si>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</si>
  <si>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</si>
  <si>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</si>
  <si>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</si>
  <si>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</si>
  <si>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</si>
  <si>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</si>
  <si>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</si>
  <si>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</si>
  <si>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</si>
  <si>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</si>
  <si>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</si>
  <si>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</si>
  <si>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W2</t>
  </si>
  <si>
    <t>(47.54945, -122.391174)</t>
  </si>
  <si>
    <t>MISSING - CHILD</t>
  </si>
  <si>
    <t>8 AV / PIKE ST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</si>
  <si>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</si>
  <si>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</si>
  <si>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</si>
  <si>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</si>
  <si>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</si>
  <si>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</si>
  <si>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</si>
  <si>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</si>
  <si>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</si>
  <si>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</si>
  <si>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</si>
  <si>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</si>
  <si>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</si>
  <si>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</si>
  <si>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</si>
  <si>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</si>
  <si>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</si>
  <si>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</si>
  <si>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</si>
  <si>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B1</t>
  </si>
  <si>
    <t>(47.67382, -122.37888)</t>
  </si>
  <si>
    <t>NARCOTICS - VIOLATIONS (LOITER, USE, SELL, NARS)</t>
  </si>
  <si>
    <t>DENNY WY / 8 AV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</si>
  <si>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</si>
  <si>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</si>
  <si>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</si>
  <si>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</si>
  <si>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</si>
  <si>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</si>
  <si>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</si>
  <si>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</si>
  <si>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</si>
  <si>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</si>
  <si>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</si>
  <si>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</si>
  <si>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</si>
  <si>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</si>
  <si>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</si>
  <si>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</si>
  <si>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</si>
  <si>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</si>
  <si>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</si>
  <si>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</si>
  <si>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</si>
  <si>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</si>
  <si>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</si>
  <si>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</si>
  <si>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</si>
  <si>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</si>
  <si>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</si>
  <si>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</si>
  <si>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</si>
  <si>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</si>
  <si>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</si>
  <si>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</si>
  <si>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</si>
  <si>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</si>
  <si>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</si>
  <si>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</si>
  <si>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</si>
  <si>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</si>
  <si>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</si>
  <si>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</si>
  <si>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</si>
  <si>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</si>
  <si>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</si>
  <si>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</si>
  <si>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</si>
  <si>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</si>
  <si>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</si>
  <si>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</si>
  <si>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</si>
  <si>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</si>
  <si>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</si>
  <si>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</si>
  <si>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</si>
  <si>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</si>
  <si>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</si>
  <si>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</si>
  <si>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</si>
  <si>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</si>
  <si>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</si>
  <si>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</si>
  <si>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</si>
  <si>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</si>
  <si>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</si>
  <si>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</si>
  <si>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</si>
  <si>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</si>
  <si>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</si>
  <si>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</si>
  <si>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</si>
  <si>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</si>
  <si>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</si>
  <si>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</si>
  <si>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</si>
  <si>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</si>
  <si>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</si>
  <si>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</si>
  <si>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</si>
  <si>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</si>
  <si>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</si>
  <si>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</si>
  <si>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</si>
  <si>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</si>
  <si>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</si>
  <si>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</si>
  <si>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</si>
  <si>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</si>
  <si>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</si>
  <si>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</si>
  <si>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</si>
  <si>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</si>
  <si>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</si>
  <si>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</si>
  <si>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</si>
  <si>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</si>
  <si>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</si>
  <si>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</si>
  <si>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</si>
  <si>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</si>
  <si>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</si>
  <si>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</si>
  <si>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</si>
  <si>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</si>
  <si>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</si>
  <si>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</si>
  <si>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</si>
  <si>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</si>
  <si>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</si>
  <si>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</si>
  <si>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</si>
  <si>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</si>
  <si>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</si>
  <si>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</si>
  <si>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</si>
  <si>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</si>
  <si>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</si>
  <si>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</si>
  <si>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</si>
  <si>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</si>
  <si>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</si>
  <si>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</si>
  <si>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</si>
  <si>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</si>
  <si>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</si>
  <si>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</si>
  <si>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</si>
  <si>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</si>
  <si>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</si>
  <si>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</si>
  <si>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</si>
  <si>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</si>
  <si>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</si>
  <si>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</si>
  <si>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</si>
  <si>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</si>
  <si>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</si>
  <si>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</si>
  <si>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</si>
  <si>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</si>
  <si>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</si>
  <si>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</si>
  <si>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</si>
  <si>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</si>
  <si>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</si>
  <si>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</si>
  <si>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</si>
  <si>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</si>
  <si>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</si>
  <si>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</si>
  <si>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</si>
  <si>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</si>
  <si>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</si>
  <si>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</si>
  <si>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</si>
  <si>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</si>
  <si>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</si>
  <si>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</si>
  <si>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</si>
  <si>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</si>
  <si>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</si>
  <si>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</si>
  <si>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</si>
  <si>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</si>
  <si>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</si>
  <si>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</si>
  <si>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</si>
  <si>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</si>
  <si>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</si>
  <si>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</si>
  <si>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</si>
  <si>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</si>
  <si>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</si>
  <si>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</si>
  <si>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</si>
  <si>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</si>
  <si>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</si>
  <si>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</si>
  <si>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</si>
  <si>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</si>
  <si>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</si>
  <si>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</si>
  <si>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</si>
  <si>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</si>
  <si>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</si>
  <si>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</si>
  <si>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</si>
  <si>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</si>
  <si>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</si>
  <si>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</si>
  <si>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</si>
  <si>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</si>
  <si>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</si>
  <si>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</si>
  <si>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</si>
  <si>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</si>
  <si>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</si>
  <si>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</si>
  <si>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</si>
  <si>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</si>
  <si>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</si>
  <si>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</si>
  <si>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</si>
  <si>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</si>
  <si>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</si>
  <si>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</si>
  <si>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</si>
  <si>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</si>
  <si>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</si>
  <si>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</si>
  <si>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</si>
  <si>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</si>
  <si>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</si>
  <si>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</si>
  <si>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</si>
  <si>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</si>
  <si>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</si>
  <si>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</si>
  <si>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</si>
  <si>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</si>
  <si>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</si>
  <si>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</si>
  <si>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</si>
  <si>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</si>
  <si>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</si>
  <si>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</si>
  <si>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</si>
  <si>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</si>
  <si>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</si>
  <si>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</si>
  <si>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</si>
  <si>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</si>
  <si>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</si>
  <si>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</si>
  <si>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</si>
  <si>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</si>
  <si>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</si>
  <si>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</si>
  <si>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</si>
  <si>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</si>
  <si>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</si>
  <si>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</si>
  <si>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</si>
  <si>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</si>
  <si>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</si>
  <si>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</si>
  <si>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</si>
  <si>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</si>
  <si>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</si>
  <si>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</si>
  <si>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</si>
  <si>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</si>
  <si>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</si>
  <si>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</si>
  <si>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</si>
  <si>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</si>
  <si>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</si>
  <si>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</si>
  <si>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</si>
  <si>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</si>
  <si>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</si>
  <si>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</si>
  <si>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</si>
  <si>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</si>
  <si>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</si>
  <si>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</si>
  <si>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</si>
  <si>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</si>
  <si>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</si>
  <si>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</si>
  <si>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</si>
  <si>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</si>
  <si>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</si>
  <si>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</si>
  <si>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</si>
  <si>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</si>
  <si>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</si>
  <si>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</si>
  <si>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</si>
  <si>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</si>
  <si>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</si>
  <si>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</si>
  <si>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</si>
  <si>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</si>
  <si>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</si>
  <si>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</si>
  <si>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</si>
  <si>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</si>
  <si>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</si>
  <si>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</si>
  <si>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</si>
  <si>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</si>
  <si>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</si>
  <si>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</si>
  <si>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</si>
  <si>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</si>
  <si>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</si>
  <si>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</si>
  <si>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</si>
  <si>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</si>
  <si>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</si>
  <si>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</si>
  <si>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</si>
  <si>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</si>
  <si>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</si>
  <si>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</si>
  <si>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</si>
  <si>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</si>
  <si>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</si>
  <si>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</si>
  <si>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</si>
  <si>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</si>
  <si>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</si>
  <si>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</si>
  <si>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</si>
  <si>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</si>
  <si>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</si>
  <si>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</si>
  <si>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</si>
  <si>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</si>
  <si>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</si>
  <si>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</si>
  <si>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</si>
  <si>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</si>
  <si>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</si>
  <si>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</si>
  <si>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</si>
  <si>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</si>
  <si>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</si>
  <si>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</si>
  <si>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</si>
  <si>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</si>
  <si>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</si>
  <si>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</si>
  <si>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</si>
  <si>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</si>
  <si>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</si>
  <si>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</si>
  <si>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</si>
  <si>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</si>
  <si>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</si>
  <si>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</si>
  <si>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</si>
  <si>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</si>
  <si>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</si>
  <si>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</si>
  <si>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</si>
  <si>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</si>
  <si>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</si>
  <si>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</si>
  <si>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</si>
  <si>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</si>
  <si>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</si>
  <si>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</si>
  <si>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</si>
  <si>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</si>
  <si>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</si>
  <si>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</si>
  <si>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</si>
  <si>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</si>
  <si>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</si>
  <si>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</si>
  <si>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</si>
  <si>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</si>
  <si>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</si>
  <si>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</si>
  <si>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</si>
  <si>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</si>
  <si>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</si>
  <si>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</si>
  <si>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</si>
  <si>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</si>
  <si>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</si>
  <si>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</si>
  <si>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</si>
  <si>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</si>
  <si>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</si>
  <si>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</si>
  <si>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</si>
  <si>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</si>
  <si>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</si>
  <si>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</si>
  <si>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</si>
  <si>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</si>
  <si>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</si>
  <si>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</si>
  <si>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</si>
  <si>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</si>
  <si>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</si>
  <si>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</si>
  <si>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</si>
  <si>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</si>
  <si>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</si>
  <si>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</si>
  <si>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</si>
  <si>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</si>
  <si>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</si>
  <si>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</si>
  <si>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</si>
  <si>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</si>
  <si>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</si>
  <si>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</si>
  <si>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</si>
  <si>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</si>
  <si>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</si>
  <si>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</si>
  <si>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</si>
  <si>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</si>
  <si>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</si>
  <si>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</si>
  <si>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</si>
  <si>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</si>
  <si>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</si>
  <si>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</si>
  <si>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</si>
  <si>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</si>
  <si>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</si>
  <si>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</si>
  <si>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</si>
  <si>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</si>
  <si>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</si>
  <si>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</si>
  <si>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</si>
  <si>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</si>
  <si>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</si>
  <si>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</si>
  <si>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</si>
  <si>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</si>
  <si>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</si>
  <si>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</si>
  <si>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</si>
  <si>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</si>
  <si>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</si>
  <si>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</si>
  <si>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</si>
  <si>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</si>
  <si>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</si>
  <si>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</si>
  <si>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</si>
  <si>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</si>
  <si>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</si>
  <si>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</si>
  <si>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</si>
  <si>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</si>
  <si>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</si>
  <si>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</si>
  <si>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</si>
  <si>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</si>
  <si>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</si>
  <si>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</si>
  <si>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</si>
  <si>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</si>
  <si>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</si>
  <si>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</si>
  <si>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</si>
  <si>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</si>
  <si>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</si>
  <si>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</si>
  <si>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</si>
  <si>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</si>
  <si>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</si>
  <si>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</si>
  <si>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</si>
  <si>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</si>
  <si>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</si>
  <si>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</si>
  <si>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</si>
  <si>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</si>
  <si>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</si>
  <si>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</si>
  <si>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</si>
  <si>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</si>
  <si>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</si>
  <si>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</si>
  <si>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</si>
  <si>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</si>
  <si>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</si>
  <si>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</si>
  <si>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</si>
  <si>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</si>
  <si>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</si>
  <si>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</si>
  <si>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</si>
  <si>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</si>
  <si>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</si>
  <si>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</si>
  <si>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</si>
  <si>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</si>
  <si>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</si>
  <si>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</si>
  <si>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</si>
  <si>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</si>
  <si>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</si>
  <si>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</si>
  <si>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</si>
  <si>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</si>
  <si>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</si>
  <si>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</si>
  <si>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</si>
  <si>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</si>
  <si>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</si>
  <si>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</si>
  <si>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</si>
  <si>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</si>
  <si>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</si>
  <si>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</si>
  <si>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</si>
  <si>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</si>
  <si>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</si>
  <si>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</si>
  <si>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</si>
  <si>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</si>
  <si>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</si>
  <si>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</si>
  <si>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</si>
  <si>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</si>
  <si>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</si>
  <si>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</si>
  <si>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</si>
  <si>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</si>
  <si>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</si>
  <si>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</si>
  <si>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</si>
  <si>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</si>
  <si>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</si>
  <si>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</si>
  <si>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</si>
  <si>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</si>
  <si>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</si>
  <si>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</si>
  <si>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</si>
  <si>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</si>
  <si>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</si>
  <si>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</si>
  <si>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</si>
  <si>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</si>
  <si>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</si>
  <si>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</si>
  <si>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</si>
  <si>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</si>
  <si>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</si>
  <si>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</si>
  <si>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</si>
  <si>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</si>
  <si>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</si>
  <si>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</si>
  <si>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</si>
  <si>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</si>
  <si>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</si>
  <si>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</si>
  <si>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</si>
  <si>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</si>
  <si>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</si>
  <si>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</si>
  <si>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</si>
  <si>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</si>
  <si>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</si>
  <si>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</si>
  <si>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</si>
  <si>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</si>
  <si>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</si>
  <si>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</si>
  <si>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</si>
  <si>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</si>
  <si>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</si>
  <si>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</si>
  <si>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</si>
  <si>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</si>
  <si>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</si>
  <si>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</si>
  <si>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</si>
  <si>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</si>
  <si>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</si>
  <si>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</si>
  <si>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</si>
  <si>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</si>
  <si>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</si>
  <si>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</si>
  <si>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</si>
  <si>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</si>
  <si>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</si>
  <si>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</si>
  <si>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</si>
  <si>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</si>
  <si>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</si>
  <si>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</si>
  <si>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</si>
  <si>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</si>
  <si>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</si>
  <si>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</si>
  <si>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</si>
  <si>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</si>
  <si>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</si>
  <si>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</si>
  <si>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</si>
  <si>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</si>
  <si>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</si>
  <si>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</si>
  <si>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</si>
  <si>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</si>
  <si>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</si>
  <si>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</si>
  <si>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</si>
  <si>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</si>
  <si>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</si>
  <si>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</si>
  <si>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</si>
  <si>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</si>
  <si>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</si>
  <si>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</si>
  <si>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</si>
  <si>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</si>
  <si>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</si>
  <si>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</si>
  <si>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</si>
  <si>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</si>
  <si>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</si>
  <si>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</si>
  <si>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</si>
  <si>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</si>
  <si>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</si>
  <si>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</si>
  <si>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</si>
  <si>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</si>
  <si>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</si>
  <si>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</si>
  <si>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</si>
  <si>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</si>
  <si>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</si>
  <si>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</si>
  <si>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</si>
  <si>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</si>
  <si>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</si>
  <si>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</si>
  <si>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</si>
  <si>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</si>
  <si>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</si>
  <si>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</si>
  <si>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</si>
  <si>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</si>
  <si>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</si>
  <si>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</si>
  <si>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</si>
  <si>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</si>
  <si>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</si>
  <si>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</si>
  <si>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</si>
  <si>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</si>
  <si>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</si>
  <si>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</si>
  <si>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</si>
  <si>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</si>
  <si>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</si>
  <si>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</si>
  <si>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</si>
  <si>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</si>
  <si>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</si>
  <si>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</si>
  <si>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</si>
  <si>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</si>
  <si>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</si>
  <si>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</si>
  <si>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</si>
  <si>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</si>
  <si>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</si>
  <si>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</si>
  <si>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</si>
  <si>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</si>
  <si>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</si>
  <si>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</si>
  <si>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</si>
  <si>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</si>
  <si>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</si>
  <si>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</si>
  <si>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</si>
  <si>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</si>
  <si>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</si>
  <si>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</si>
  <si>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</si>
  <si>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</si>
  <si>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</si>
  <si>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</si>
  <si>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</si>
  <si>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</si>
  <si>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</si>
  <si>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</si>
  <si>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</si>
  <si>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</si>
  <si>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</si>
  <si>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</si>
  <si>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</si>
  <si>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</si>
  <si>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</si>
  <si>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</si>
  <si>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</si>
  <si>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</si>
  <si>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</si>
  <si>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</si>
  <si>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</si>
  <si>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</si>
  <si>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</si>
  <si>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</si>
  <si>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</si>
  <si>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</si>
  <si>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</si>
  <si>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</si>
  <si>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</si>
  <si>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</si>
  <si>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</si>
  <si>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</si>
  <si>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</si>
  <si>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</si>
  <si>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</si>
  <si>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</si>
  <si>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</si>
  <si>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</si>
  <si>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</si>
  <si>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</si>
  <si>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</si>
  <si>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</si>
  <si>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</si>
  <si>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</si>
  <si>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</si>
  <si>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</si>
  <si>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</si>
  <si>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</si>
  <si>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</si>
  <si>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</si>
  <si>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</si>
  <si>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</si>
  <si>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</si>
  <si>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</si>
  <si>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</si>
  <si>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</si>
  <si>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</si>
  <si>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</si>
  <si>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</si>
  <si>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</si>
  <si>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</si>
  <si>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</si>
  <si>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</si>
  <si>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</si>
  <si>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</si>
  <si>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</si>
  <si>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</si>
  <si>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</si>
  <si>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</si>
  <si>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</si>
  <si>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</si>
  <si>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</si>
  <si>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</si>
  <si>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</si>
  <si>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</si>
  <si>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</si>
  <si>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</si>
  <si>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</si>
  <si>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</si>
  <si>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</si>
  <si>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</si>
  <si>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</si>
  <si>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</si>
  <si>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</si>
  <si>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</si>
  <si>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</si>
  <si>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</si>
  <si>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</si>
  <si>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</si>
  <si>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</si>
  <si>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</si>
  <si>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</si>
  <si>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</si>
  <si>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</si>
  <si>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</si>
  <si>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</si>
  <si>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</si>
  <si>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</si>
  <si>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</si>
  <si>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</si>
  <si>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</si>
  <si>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</si>
  <si>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</si>
  <si>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</si>
  <si>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</si>
  <si>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</si>
  <si>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</si>
  <si>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</si>
  <si>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</si>
  <si>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</si>
  <si>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</si>
  <si>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</si>
  <si>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</si>
  <si>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</si>
  <si>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</si>
  <si>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</si>
  <si>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</si>
  <si>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</si>
  <si>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</si>
  <si>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</si>
  <si>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</si>
  <si>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</si>
  <si>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</si>
  <si>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</si>
  <si>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</si>
  <si>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</si>
  <si>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</si>
  <si>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</si>
  <si>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</si>
  <si>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</si>
  <si>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</si>
  <si>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</si>
  <si>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</si>
  <si>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</si>
  <si>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</si>
  <si>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</si>
  <si>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</si>
  <si>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</si>
  <si>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</si>
  <si>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</si>
  <si>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</si>
  <si>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</si>
  <si>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</si>
  <si>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</si>
  <si>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</si>
  <si>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</si>
  <si>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</si>
  <si>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</si>
  <si>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</si>
  <si>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</si>
  <si>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</si>
  <si>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</si>
  <si>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</si>
  <si>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</si>
  <si>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</si>
  <si>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</si>
  <si>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</si>
  <si>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</si>
  <si>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</si>
  <si>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</si>
  <si>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</si>
  <si>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</si>
  <si>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</si>
  <si>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</si>
  <si>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</si>
  <si>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</si>
  <si>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</si>
  <si>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</si>
  <si>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</si>
  <si>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</si>
  <si>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</si>
  <si>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</si>
  <si>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</si>
  <si>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</si>
  <si>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</si>
  <si>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</si>
  <si>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</si>
  <si>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</si>
  <si>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</si>
  <si>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</si>
  <si>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</si>
  <si>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</si>
  <si>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</si>
  <si>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</si>
  <si>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</si>
  <si>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</si>
  <si>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</si>
  <si>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</si>
  <si>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</si>
  <si>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</si>
  <si>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</si>
  <si>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</si>
  <si>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</si>
  <si>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</si>
  <si>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</si>
  <si>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</si>
  <si>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</si>
  <si>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</si>
  <si>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</si>
  <si>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</si>
  <si>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</si>
  <si>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</si>
  <si>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</si>
  <si>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</si>
  <si>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</si>
  <si>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</si>
  <si>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</si>
  <si>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</si>
  <si>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</si>
  <si>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</si>
  <si>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</si>
  <si>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</si>
  <si>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</si>
  <si>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</si>
  <si>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</si>
  <si>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</si>
  <si>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</si>
  <si>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</si>
  <si>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</si>
  <si>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</si>
  <si>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</si>
  <si>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</si>
  <si>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</si>
  <si>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</si>
  <si>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</si>
  <si>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</si>
  <si>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</si>
  <si>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</si>
  <si>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</si>
  <si>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</si>
  <si>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</si>
  <si>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</si>
  <si>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</si>
  <si>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</si>
  <si>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</si>
  <si>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</si>
  <si>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</si>
  <si>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</si>
  <si>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</si>
  <si>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</si>
  <si>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</si>
  <si>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</si>
  <si>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</si>
  <si>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</si>
  <si>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</si>
  <si>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</si>
  <si>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</si>
  <si>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</si>
  <si>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</si>
  <si>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</si>
  <si>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</si>
  <si>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</si>
  <si>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</si>
  <si>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</si>
  <si>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</si>
  <si>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</si>
  <si>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</si>
  <si>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</si>
  <si>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</si>
  <si>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</si>
  <si>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</si>
  <si>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</si>
  <si>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</si>
  <si>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</si>
  <si>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</si>
  <si>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</si>
  <si>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</si>
  <si>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</si>
  <si>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</si>
  <si>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</si>
  <si>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</si>
  <si>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</si>
  <si>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</si>
  <si>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</si>
  <si>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</si>
  <si>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</si>
  <si>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</si>
  <si>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</si>
  <si>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</si>
  <si>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</si>
  <si>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</si>
  <si>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</si>
  <si>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</si>
  <si>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</si>
  <si>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</si>
  <si>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</si>
  <si>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</si>
  <si>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</si>
  <si>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</si>
  <si>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</si>
  <si>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</si>
  <si>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</si>
  <si>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</si>
  <si>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</si>
  <si>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</si>
  <si>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</si>
  <si>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</si>
  <si>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</si>
  <si>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</si>
  <si>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</si>
  <si>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</si>
  <si>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</si>
  <si>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</si>
  <si>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</si>
  <si>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</si>
  <si>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</si>
  <si>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</si>
  <si>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</si>
  <si>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</si>
  <si>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</si>
  <si>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</si>
  <si>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</si>
  <si>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</si>
  <si>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</si>
  <si>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</si>
  <si>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</si>
  <si>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</si>
  <si>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</si>
  <si>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</si>
  <si>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</si>
  <si>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</si>
  <si>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</si>
  <si>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</si>
  <si>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</si>
  <si>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</si>
  <si>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</si>
  <si>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</si>
  <si>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</si>
  <si>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</si>
  <si>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</si>
  <si>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</si>
  <si>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</si>
  <si>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</si>
  <si>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</si>
  <si>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</si>
  <si>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</si>
  <si>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</si>
  <si>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</si>
  <si>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</si>
  <si>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</si>
  <si>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</si>
  <si>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</si>
  <si>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</si>
  <si>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</si>
  <si>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</si>
  <si>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</si>
  <si>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</si>
  <si>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</si>
  <si>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</si>
  <si>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</si>
  <si>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</si>
  <si>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</si>
  <si>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</si>
  <si>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</si>
  <si>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</si>
  <si>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</si>
  <si>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</si>
  <si>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</si>
  <si>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</si>
  <si>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</si>
  <si>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</si>
  <si>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</si>
  <si>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</si>
  <si>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</si>
  <si>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</si>
  <si>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</si>
  <si>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</si>
  <si>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</si>
  <si>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</si>
  <si>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</si>
  <si>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</si>
  <si>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</si>
  <si>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</si>
  <si>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</si>
  <si>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</si>
  <si>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</si>
  <si>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</si>
  <si>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</si>
  <si>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</si>
  <si>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</si>
  <si>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</si>
  <si>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</si>
  <si>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</si>
  <si>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</si>
  <si>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</si>
  <si>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</si>
  <si>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</si>
  <si>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</si>
  <si>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</si>
  <si>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</si>
  <si>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</si>
  <si>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</si>
  <si>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</si>
  <si>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</si>
  <si>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</si>
  <si>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</si>
  <si>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</si>
  <si>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</si>
  <si>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</si>
  <si>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</si>
  <si>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</si>
  <si>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</si>
  <si>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</si>
  <si>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</si>
  <si>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</si>
  <si>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</si>
  <si>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</si>
  <si>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</si>
  <si>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</si>
  <si>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</si>
  <si>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</si>
  <si>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</si>
  <si>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</si>
  <si>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</si>
  <si>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</si>
  <si>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</si>
  <si>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</si>
  <si>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</si>
  <si>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</si>
  <si>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</si>
  <si>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</si>
  <si>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</si>
  <si>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</si>
  <si>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</si>
  <si>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</si>
  <si>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</si>
  <si>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</si>
  <si>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</si>
  <si>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</si>
  <si>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</si>
  <si>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</si>
  <si>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</si>
  <si>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</si>
  <si>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</si>
  <si>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</si>
  <si>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</si>
  <si>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</si>
  <si>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</si>
  <si>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</si>
  <si>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</si>
  <si>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</si>
  <si>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</si>
  <si>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</si>
  <si>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</si>
  <si>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</si>
  <si>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</si>
  <si>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</si>
  <si>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</si>
  <si>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</si>
  <si>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</si>
  <si>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</si>
  <si>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</si>
  <si>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</si>
  <si>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</si>
  <si>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</si>
  <si>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</si>
  <si>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</si>
  <si>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</si>
  <si>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</si>
  <si>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</si>
  <si>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</si>
  <si>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</si>
  <si>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</si>
  <si>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</si>
  <si>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</si>
  <si>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</si>
  <si>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</si>
  <si>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</si>
  <si>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</si>
  <si>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</si>
  <si>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</si>
  <si>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</si>
  <si>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</si>
  <si>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</si>
  <si>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</si>
  <si>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</si>
  <si>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</si>
  <si>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</si>
  <si>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</si>
  <si>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</si>
  <si>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</si>
  <si>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</si>
  <si>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</si>
  <si>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</si>
  <si>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</si>
  <si>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</si>
  <si>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</si>
  <si>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</si>
  <si>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</si>
  <si>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</si>
  <si>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</si>
  <si>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</si>
  <si>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</si>
  <si>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</si>
  <si>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</si>
  <si>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</si>
  <si>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</si>
  <si>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</si>
  <si>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</si>
  <si>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</si>
  <si>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</si>
  <si>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</si>
  <si>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</si>
  <si>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</si>
  <si>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</si>
  <si>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</si>
  <si>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</si>
  <si>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</si>
  <si>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</si>
  <si>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</si>
  <si>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</si>
  <si>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</si>
  <si>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</si>
  <si>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</si>
  <si>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</si>
  <si>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</si>
  <si>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</si>
  <si>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</si>
  <si>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</si>
  <si>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</si>
  <si>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</si>
  <si>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</si>
  <si>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</si>
  <si>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</si>
  <si>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</si>
  <si>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</si>
  <si>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</si>
  <si>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</si>
  <si>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</si>
  <si>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</si>
  <si>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</si>
  <si>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</si>
  <si>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</si>
  <si>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</si>
  <si>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</si>
  <si>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</si>
  <si>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</si>
  <si>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</si>
  <si>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</si>
  <si>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</si>
  <si>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</si>
  <si>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</si>
  <si>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</si>
  <si>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</si>
  <si>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</si>
  <si>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</si>
  <si>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</si>
  <si>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</si>
  <si>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</si>
  <si>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</si>
  <si>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</si>
  <si>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</si>
  <si>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</si>
  <si>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</si>
  <si>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</si>
  <si>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</si>
  <si>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</si>
  <si>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</si>
  <si>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</si>
  <si>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</si>
  <si>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</si>
  <si>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</si>
  <si>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</si>
  <si>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</si>
  <si>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</si>
  <si>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</si>
  <si>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</si>
  <si>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</si>
  <si>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</si>
  <si>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</si>
  <si>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</si>
  <si>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</si>
  <si>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</si>
  <si>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</si>
  <si>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</si>
  <si>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</si>
  <si>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</si>
  <si>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</si>
  <si>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</si>
  <si>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</si>
  <si>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</si>
  <si>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</si>
  <si>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</si>
  <si>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</si>
  <si>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</si>
  <si>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</si>
  <si>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</si>
  <si>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</si>
  <si>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</si>
  <si>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</si>
  <si>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</si>
  <si>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</si>
  <si>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</si>
  <si>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</si>
  <si>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</si>
  <si>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</si>
  <si>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</si>
  <si>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</si>
  <si>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</si>
  <si>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</si>
  <si>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</si>
  <si>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</si>
  <si>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</si>
  <si>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</si>
  <si>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</si>
  <si>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</si>
  <si>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</si>
  <si>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</si>
  <si>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</si>
  <si>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</si>
  <si>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</si>
  <si>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</si>
  <si>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</si>
  <si>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</si>
  <si>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</si>
  <si>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</si>
  <si>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</si>
  <si>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</si>
  <si>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</si>
  <si>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</si>
  <si>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</si>
  <si>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</si>
  <si>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</si>
  <si>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</si>
  <si>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</si>
  <si>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</si>
  <si>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</si>
  <si>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</si>
  <si>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</si>
  <si>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</si>
  <si>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</si>
  <si>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</si>
  <si>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</si>
  <si>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</si>
  <si>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</si>
  <si>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</si>
  <si>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</si>
  <si>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</si>
  <si>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</si>
  <si>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</si>
  <si>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</si>
  <si>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</si>
  <si>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</si>
  <si>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</si>
  <si>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</si>
  <si>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</si>
  <si>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</si>
  <si>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</si>
  <si>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</si>
  <si>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</si>
  <si>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</si>
  <si>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</si>
  <si>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</si>
  <si>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</si>
  <si>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</si>
  <si>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</si>
  <si>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</si>
  <si>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</si>
  <si>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</si>
  <si>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</si>
  <si>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</si>
  <si>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</si>
  <si>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</si>
  <si>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</si>
  <si>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</si>
  <si>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</si>
  <si>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</si>
  <si>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</si>
  <si>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</si>
  <si>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</si>
  <si>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</si>
  <si>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</si>
  <si>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</si>
  <si>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</si>
  <si>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</si>
  <si>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</si>
  <si>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</si>
  <si>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</si>
  <si>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</si>
  <si>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</si>
  <si>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</si>
  <si>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</si>
  <si>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</si>
  <si>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</si>
  <si>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</si>
  <si>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</si>
  <si>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</si>
  <si>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</si>
  <si>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</si>
  <si>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</si>
  <si>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</si>
  <si>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</si>
  <si>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</si>
  <si>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</si>
  <si>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</si>
  <si>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</si>
  <si>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</si>
  <si>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</si>
  <si>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</si>
  <si>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</si>
  <si>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</si>
  <si>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</si>
  <si>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</si>
  <si>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</si>
  <si>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</si>
  <si>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</si>
  <si>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</si>
  <si>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</si>
  <si>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</si>
  <si>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</si>
  <si>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</si>
  <si>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</si>
  <si>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</si>
  <si>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</si>
  <si>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</si>
  <si>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</si>
  <si>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</si>
  <si>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</si>
  <si>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</si>
  <si>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</si>
  <si>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</si>
  <si>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</si>
  <si>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</si>
  <si>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</si>
  <si>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</si>
  <si>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</si>
  <si>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</si>
  <si>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</si>
  <si>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</si>
  <si>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</si>
  <si>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</si>
  <si>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</si>
  <si>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</si>
  <si>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</si>
  <si>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</si>
  <si>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</si>
  <si>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</si>
  <si>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</si>
  <si>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</si>
  <si>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</si>
  <si>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</si>
  <si>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</si>
  <si>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</si>
  <si>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</si>
  <si>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</si>
  <si>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</si>
  <si>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</si>
  <si>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</si>
  <si>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</si>
  <si>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</si>
  <si>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</si>
  <si>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</si>
  <si>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</si>
  <si>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</si>
  <si>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</si>
  <si>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</si>
  <si>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</si>
  <si>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</si>
  <si>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</si>
  <si>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</si>
  <si>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</si>
  <si>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</si>
  <si>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</si>
  <si>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</si>
  <si>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</si>
  <si>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</si>
  <si>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</si>
  <si>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</si>
  <si>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</si>
  <si>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</si>
  <si>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</si>
  <si>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</si>
  <si>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</si>
  <si>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</si>
  <si>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</si>
  <si>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</si>
  <si>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</si>
  <si>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</si>
  <si>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</si>
  <si>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</si>
  <si>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</si>
  <si>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</si>
  <si>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</si>
  <si>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</si>
  <si>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</si>
  <si>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</si>
  <si>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</si>
  <si>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</si>
  <si>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</si>
  <si>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</si>
  <si>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</si>
  <si>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</si>
  <si>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</si>
  <si>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</si>
  <si>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</si>
  <si>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</si>
  <si>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</si>
  <si>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</si>
  <si>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</si>
  <si>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</si>
  <si>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</si>
  <si>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</si>
  <si>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</si>
  <si>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</si>
  <si>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</si>
  <si>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</si>
  <si>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</si>
  <si>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</si>
  <si>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</si>
  <si>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</si>
  <si>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</si>
  <si>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</si>
  <si>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</si>
  <si>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</si>
  <si>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</si>
  <si>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</si>
  <si>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</si>
  <si>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</si>
  <si>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</si>
  <si>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</si>
  <si>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</si>
  <si>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</si>
  <si>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</si>
  <si>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</si>
  <si>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</si>
  <si>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</si>
  <si>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</si>
  <si>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</si>
  <si>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</si>
  <si>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</si>
  <si>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</si>
  <si>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</si>
  <si>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</si>
  <si>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</si>
  <si>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</si>
  <si>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</si>
  <si>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</si>
  <si>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</si>
  <si>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</si>
  <si>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</si>
  <si>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</si>
  <si>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</si>
  <si>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</si>
  <si>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</si>
  <si>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</si>
  <si>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</si>
  <si>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</si>
  <si>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</si>
  <si>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</si>
  <si>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</si>
  <si>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</si>
  <si>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</si>
  <si>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</si>
  <si>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</si>
  <si>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</si>
  <si>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</si>
  <si>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</si>
  <si>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</si>
  <si>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</si>
  <si>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</si>
  <si>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</si>
  <si>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</si>
  <si>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</si>
  <si>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</si>
  <si>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</si>
  <si>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</si>
  <si>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</si>
  <si>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</si>
  <si>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</si>
  <si>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</si>
  <si>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</si>
  <si>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</si>
  <si>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</si>
  <si>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</si>
  <si>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</si>
  <si>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</si>
  <si>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</si>
  <si>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</si>
  <si>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</si>
  <si>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</si>
  <si>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</si>
  <si>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</si>
  <si>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</si>
  <si>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</si>
  <si>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</si>
  <si>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</si>
  <si>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</si>
  <si>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</si>
  <si>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</si>
  <si>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</si>
  <si>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</si>
  <si>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</si>
  <si>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</si>
  <si>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</si>
  <si>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</si>
  <si>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</si>
  <si>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</si>
  <si>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</si>
  <si>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</si>
  <si>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</si>
  <si>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</si>
  <si>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</si>
  <si>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</si>
  <si>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</si>
  <si>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</si>
  <si>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</si>
  <si>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</si>
  <si>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</si>
  <si>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</si>
  <si>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</si>
  <si>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</si>
  <si>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</si>
  <si>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</si>
  <si>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</si>
  <si>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</si>
  <si>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</si>
  <si>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</si>
  <si>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</si>
  <si>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</si>
  <si>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</si>
  <si>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</si>
  <si>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</si>
  <si>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</si>
  <si>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</si>
  <si>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</si>
  <si>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</si>
  <si>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</si>
  <si>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</si>
  <si>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</si>
  <si>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</si>
  <si>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</si>
  <si>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</si>
  <si>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</si>
  <si>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</si>
  <si>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</si>
  <si>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</si>
  <si>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</si>
  <si>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</si>
  <si>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</si>
  <si>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</si>
  <si>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</si>
  <si>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</si>
  <si>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</si>
  <si>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</si>
  <si>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</si>
  <si>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</si>
  <si>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</si>
  <si>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</si>
  <si>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</si>
  <si>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</si>
  <si>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</si>
  <si>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</si>
  <si>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</si>
  <si>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</si>
  <si>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</si>
  <si>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</si>
  <si>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</si>
  <si>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</si>
  <si>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</si>
  <si>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</si>
  <si>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</si>
  <si>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</si>
  <si>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</si>
  <si>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</si>
  <si>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</si>
  <si>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</si>
  <si>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</si>
  <si>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</si>
  <si>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</si>
  <si>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</si>
  <si>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</si>
  <si>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</si>
  <si>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</si>
  <si>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</si>
  <si>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</si>
  <si>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</si>
  <si>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</si>
  <si>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</si>
  <si>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</si>
  <si>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</si>
  <si>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</si>
  <si>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</si>
  <si>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</si>
  <si>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</si>
  <si>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</si>
  <si>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</si>
  <si>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</si>
  <si>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</si>
  <si>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</si>
  <si>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</si>
  <si>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</si>
  <si>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</si>
  <si>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</si>
  <si>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</si>
  <si>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</si>
  <si>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</si>
  <si>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</si>
  <si>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</si>
  <si>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</si>
  <si>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</si>
  <si>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</si>
  <si>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</si>
  <si>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</si>
  <si>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</si>
  <si>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</si>
  <si>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</si>
  <si>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</si>
  <si>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</si>
  <si>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</si>
  <si>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</si>
  <si>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</si>
  <si>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</si>
  <si>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</si>
  <si>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</si>
  <si>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</si>
  <si>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</si>
  <si>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</si>
  <si>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</si>
  <si>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</si>
  <si>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</si>
  <si>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</si>
  <si>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</si>
  <si>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</si>
  <si>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</si>
  <si>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</si>
  <si>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</si>
  <si>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</si>
  <si>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</si>
  <si>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</si>
  <si>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</si>
  <si>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</si>
  <si>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</si>
  <si>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</si>
  <si>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</si>
  <si>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</si>
  <si>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</si>
  <si>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</si>
  <si>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</si>
  <si>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</si>
  <si>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</si>
  <si>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</si>
  <si>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</si>
  <si>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</si>
  <si>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</si>
  <si>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</si>
  <si>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</si>
  <si>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</si>
  <si>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</si>
  <si>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</si>
  <si>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</si>
  <si>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</si>
  <si>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</si>
  <si>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</si>
  <si>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</si>
  <si>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</si>
  <si>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</si>
  <si>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</si>
  <si>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</si>
  <si>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</si>
  <si>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</si>
  <si>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</si>
  <si>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</si>
  <si>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</si>
  <si>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</si>
  <si>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</si>
  <si>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</si>
  <si>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</si>
  <si>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</si>
  <si>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</si>
  <si>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</si>
  <si>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</si>
  <si>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</si>
  <si>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</si>
  <si>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</si>
  <si>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</si>
  <si>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</si>
  <si>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</si>
  <si>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</si>
  <si>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</si>
  <si>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</si>
  <si>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</si>
  <si>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</si>
  <si>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</si>
  <si>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</si>
  <si>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</si>
  <si>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</si>
  <si>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</si>
  <si>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</si>
  <si>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</si>
  <si>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</si>
  <si>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</si>
  <si>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</si>
  <si>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</si>
  <si>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</si>
  <si>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</si>
  <si>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</si>
  <si>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</si>
  <si>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</si>
  <si>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</si>
  <si>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</si>
  <si>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</si>
  <si>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</si>
  <si>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</si>
  <si>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</si>
  <si>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</si>
  <si>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</si>
  <si>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</si>
  <si>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</si>
  <si>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</si>
  <si>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</si>
  <si>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</si>
  <si>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</si>
  <si>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</si>
  <si>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</si>
  <si>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</si>
  <si>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</si>
  <si>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</si>
  <si>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</si>
  <si>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</si>
  <si>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</si>
  <si>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</si>
  <si>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</si>
  <si>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</si>
  <si>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</si>
  <si>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</si>
  <si>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</si>
  <si>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</si>
  <si>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</si>
  <si>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</si>
  <si>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</si>
  <si>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</si>
  <si>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</si>
  <si>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</si>
  <si>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</si>
  <si>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</si>
  <si>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</si>
  <si>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</si>
  <si>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</si>
  <si>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</si>
  <si>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</si>
  <si>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</si>
  <si>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</si>
  <si>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</si>
  <si>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</si>
  <si>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</si>
  <si>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</si>
  <si>
    <t>Event Clearance Datetime</t>
  </si>
  <si>
    <t>Sectors</t>
  </si>
  <si>
    <t># of Events</t>
  </si>
  <si>
    <t>Incident Type</t>
  </si>
  <si>
    <t>Date</t>
  </si>
  <si>
    <t>Observations</t>
  </si>
  <si>
    <t>df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</si>
  <si>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</si>
  <si>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</si>
  <si>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</si>
  <si>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</si>
  <si>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</si>
  <si>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</si>
  <si>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</si>
  <si>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</si>
  <si>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</si>
  <si>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</si>
  <si>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</si>
  <si>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</si>
  <si>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</si>
  <si>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</si>
  <si>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</si>
  <si>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</si>
  <si>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</si>
  <si>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</si>
  <si>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</si>
  <si>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</si>
  <si>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</si>
  <si>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</si>
  <si>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</si>
  <si>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</si>
  <si>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</si>
  <si>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Mean</t>
  </si>
  <si>
    <t>Stdev</t>
  </si>
  <si>
    <t>Y Function</t>
  </si>
  <si>
    <t>Monte Carlo</t>
  </si>
  <si>
    <t>STDEV</t>
  </si>
  <si>
    <t>AVG</t>
  </si>
  <si>
    <t>Data</t>
  </si>
  <si>
    <t>Qualify for Funding</t>
  </si>
  <si>
    <t>Clean Data</t>
  </si>
  <si>
    <t>Bin</t>
  </si>
  <si>
    <t>Frequency</t>
  </si>
  <si>
    <t>X Variable 1</t>
  </si>
  <si>
    <t>Predicted Y</t>
  </si>
  <si>
    <t>CLEANED DATA</t>
  </si>
  <si>
    <t>CLEANED DATA WITH  NO OUTLIERS</t>
  </si>
  <si>
    <t>CLEANED DATA WITH  NO OUTLIERS TRANSFORMED BY LOG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</si>
</sst>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22" fontId="0" fillId="0" borderId="0" xfId="0" applyNumberFormat="1"/>
    <xf numFmtId="0" fontId="0" fillId="0" borderId="0" xfId="0" pivotButton="1"/>
    <xf numFmtId="0" fontId="0" fillId="0" borderId="1" xfId="0" pivotButton="1" applyBorder="1"/>
    <xf numFmtId="0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NumberFormat="1" applyBorder="1"/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2" xfId="0" pivotButton="1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Continuous"/>
    </xf>
    <xf numFmtId="0" fontId="4" fillId="0" borderId="0" xfId="0" applyFont="1" applyAlignment="1">
      <alignment horizontal="left"/>
    </xf>
    <xf numFmtId="0" fontId="4" fillId="0" borderId="0" xfId="0" applyFont="1"/>
    <xf numFmtId="10" fontId="0" fillId="0" borderId="7" xfId="0" applyNumberFormat="1" applyBorder="1"/>
    <xf numFmtId="0" fontId="0" fillId="0" borderId="8" xfId="0" applyBorder="1"/>
    <xf numFmtId="10" fontId="0" fillId="0" borderId="8" xfId="0" applyNumberFormat="1" applyBorder="1"/>
    <xf numFmtId="0" fontId="0" fillId="0" borderId="9" xfId="0" applyBorder="1"/>
    <xf numFmtId="10" fontId="0" fillId="0" borderId="9" xfId="0" applyNumberFormat="1" applyBorder="1"/>
    <xf numFmtId="0" fontId="0" fillId="0" borderId="10" xfId="0" applyBorder="1"/>
    <xf numFmtId="0" fontId="0" fillId="0" borderId="0" xfId="0" applyNumberFormat="1" applyFill="1" applyBorder="1" applyAlignme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29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/>
        <vertical/>
        <horizontal/>
      </border>
    </dxf>
    <dxf>
      <border>
        <top/>
        <vertical/>
        <horizontal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/>
        <bottom/>
      </border>
    </dxf>
    <dxf>
      <border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Events per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'B. Events per Day'!$A$4:$A$6</c:f>
              <c:numCache>
                <c:formatCode>m/d/yy</c:formatCode>
                <c:ptCount val="3"/>
                <c:pt idx="0">
                  <c:v>42455.0</c:v>
                </c:pt>
                <c:pt idx="1">
                  <c:v>42456.0</c:v>
                </c:pt>
                <c:pt idx="2">
                  <c:v>42457.0</c:v>
                </c:pt>
              </c:numCache>
            </c:numRef>
          </c:cat>
          <c:val>
            <c:numRef>
              <c:f>'B. Events per Day'!$B$4:$B$6</c:f>
              <c:numCache>
                <c:formatCode>General</c:formatCode>
                <c:ptCount val="3"/>
                <c:pt idx="0">
                  <c:v>244.0</c:v>
                </c:pt>
                <c:pt idx="1">
                  <c:v>583.0</c:v>
                </c:pt>
                <c:pt idx="2">
                  <c:v>219.0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59632"/>
        <c:axId val="2056964080"/>
      </c:barChart>
      <c:dateAx>
        <c:axId val="20569596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64080"/>
        <c:crosses val="autoZero"/>
        <c:auto val="1"/>
        <c:lblOffset val="100"/>
        <c:baseTimeUnit val="days"/>
      </c:dateAx>
      <c:valAx>
        <c:axId val="20569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5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Events</a:t>
            </a:r>
            <a:r>
              <a:rPr lang="en-US" baseline="0"/>
              <a:t> per Incident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'B. Events per Incident Type'!$A$4:$A$34</c:f>
              <c:strCache>
                <c:ptCount val="31"/>
                <c:pt idx="0">
                  <c:v>ANIMAL COMPLAINTS</c:v>
                </c:pt>
                <c:pt idx="1">
                  <c:v>ASSAULTS</c:v>
                </c:pt>
                <c:pt idx="2">
                  <c:v>AUTO RECOVERIES</c:v>
                </c:pt>
                <c:pt idx="3">
                  <c:v>CASUALTIES</c:v>
                </c:pt>
                <c:pt idx="4">
                  <c:v>COMMERCIAL BURGLARIES</c:v>
                </c:pt>
                <c:pt idx="5">
                  <c:v>CRISIS CALL</c:v>
                </c:pt>
                <c:pt idx="6">
                  <c:v>DISTURBANCES</c:v>
                </c:pt>
                <c:pt idx="7">
                  <c:v>FRAUD CALLS</c:v>
                </c:pt>
                <c:pt idx="8">
                  <c:v>GUN CALLS</c:v>
                </c:pt>
                <c:pt idx="9">
                  <c:v>HARBOR CALLS</c:v>
                </c:pt>
                <c:pt idx="10">
                  <c:v>HAZARDS</c:v>
                </c:pt>
                <c:pt idx="11">
                  <c:v>LIQUOR VIOLATIONS</c:v>
                </c:pt>
                <c:pt idx="12">
                  <c:v>MISCELLANEOUS MISDEMEANORS</c:v>
                </c:pt>
                <c:pt idx="13">
                  <c:v>NARCOTICS COMPLAINTS</c:v>
                </c:pt>
                <c:pt idx="14">
                  <c:v>NOISE DISTURBANCE</c:v>
                </c:pt>
                <c:pt idx="15">
                  <c:v>PARKING VIOLATIONS</c:v>
                </c:pt>
                <c:pt idx="16">
                  <c:v>PERSON DOWN/INJURY</c:v>
                </c:pt>
                <c:pt idx="17">
                  <c:v>PERSONS - LOST, FOUND, MISSING</c:v>
                </c:pt>
                <c:pt idx="18">
                  <c:v>PROPERTY - MISSING, FOUND</c:v>
                </c:pt>
                <c:pt idx="19">
                  <c:v>PROPERTY DAMAGE</c:v>
                </c:pt>
                <c:pt idx="20">
                  <c:v>PROWLER</c:v>
                </c:pt>
                <c:pt idx="21">
                  <c:v>RECKLESS BURNING</c:v>
                </c:pt>
                <c:pt idx="22">
                  <c:v>RESIDENTIAL BURGLARIES</c:v>
                </c:pt>
                <c:pt idx="23">
                  <c:v>ROAD RAGE</c:v>
                </c:pt>
                <c:pt idx="24">
                  <c:v>ROBBERY</c:v>
                </c:pt>
                <c:pt idx="25">
                  <c:v>SUSPICIOUS CIRCUMSTANCES</c:v>
                </c:pt>
                <c:pt idx="26">
                  <c:v>THEFT</c:v>
                </c:pt>
                <c:pt idx="27">
                  <c:v>THREATS, HARASSMENT</c:v>
                </c:pt>
                <c:pt idx="28">
                  <c:v>TRAFFIC RELATED CALLS</c:v>
                </c:pt>
                <c:pt idx="29">
                  <c:v>TRESPASS</c:v>
                </c:pt>
                <c:pt idx="30">
                  <c:v>WEAPONS CALLS</c:v>
                </c:pt>
              </c:strCache>
            </c:strRef>
          </c:cat>
          <c:val>
            <c:numRef>
              <c:f>'B. Events per Incident Type'!$B$4:$B$34</c:f>
              <c:numCache>
                <c:formatCode>General</c:formatCode>
                <c:ptCount val="31"/>
                <c:pt idx="0">
                  <c:v>2.0</c:v>
                </c:pt>
                <c:pt idx="1">
                  <c:v>30.0</c:v>
                </c:pt>
                <c:pt idx="2">
                  <c:v>24.0</c:v>
                </c:pt>
                <c:pt idx="3">
                  <c:v>10.0</c:v>
                </c:pt>
                <c:pt idx="4">
                  <c:v>10.0</c:v>
                </c:pt>
                <c:pt idx="5">
                  <c:v>15.0</c:v>
                </c:pt>
                <c:pt idx="6">
                  <c:v>135.0</c:v>
                </c:pt>
                <c:pt idx="7">
                  <c:v>8.0</c:v>
                </c:pt>
                <c:pt idx="8">
                  <c:v>10.0</c:v>
                </c:pt>
                <c:pt idx="9">
                  <c:v>1.0</c:v>
                </c:pt>
                <c:pt idx="10">
                  <c:v>19.0</c:v>
                </c:pt>
                <c:pt idx="11">
                  <c:v>51.0</c:v>
                </c:pt>
                <c:pt idx="12">
                  <c:v>31.0</c:v>
                </c:pt>
                <c:pt idx="13">
                  <c:v>22.0</c:v>
                </c:pt>
                <c:pt idx="14">
                  <c:v>20.0</c:v>
                </c:pt>
                <c:pt idx="15">
                  <c:v>71.0</c:v>
                </c:pt>
                <c:pt idx="16">
                  <c:v>1.0</c:v>
                </c:pt>
                <c:pt idx="17">
                  <c:v>3.0</c:v>
                </c:pt>
                <c:pt idx="18">
                  <c:v>10.0</c:v>
                </c:pt>
                <c:pt idx="19">
                  <c:v>17.0</c:v>
                </c:pt>
                <c:pt idx="20">
                  <c:v>5.0</c:v>
                </c:pt>
                <c:pt idx="21">
                  <c:v>1.0</c:v>
                </c:pt>
                <c:pt idx="22">
                  <c:v>22.0</c:v>
                </c:pt>
                <c:pt idx="23">
                  <c:v>2.0</c:v>
                </c:pt>
                <c:pt idx="24">
                  <c:v>9.0</c:v>
                </c:pt>
                <c:pt idx="25">
                  <c:v>185.0</c:v>
                </c:pt>
                <c:pt idx="26">
                  <c:v>98.0</c:v>
                </c:pt>
                <c:pt idx="27">
                  <c:v>20.0</c:v>
                </c:pt>
                <c:pt idx="28">
                  <c:v>156.0</c:v>
                </c:pt>
                <c:pt idx="29">
                  <c:v>50.0</c:v>
                </c:pt>
                <c:pt idx="30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7128784"/>
        <c:axId val="2057133568"/>
      </c:barChart>
      <c:catAx>
        <c:axId val="205712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33568"/>
        <c:crosses val="autoZero"/>
        <c:auto val="1"/>
        <c:lblAlgn val="ctr"/>
        <c:lblOffset val="100"/>
        <c:noMultiLvlLbl val="0"/>
      </c:catAx>
      <c:valAx>
        <c:axId val="20571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2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Events</a:t>
            </a:r>
            <a:r>
              <a:rPr lang="en-US" baseline="0"/>
              <a:t> per Sector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'B. Events per Sector'!$A$4:$A$21</c:f>
              <c:strCache>
                <c:ptCount val="18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J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O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U</c:v>
                </c:pt>
                <c:pt idx="17">
                  <c:v>W</c:v>
                </c:pt>
              </c:strCache>
            </c:strRef>
          </c:cat>
          <c:val>
            <c:numRef>
              <c:f>'B. Events per Sector'!$B$4:$B$21</c:f>
              <c:numCache>
                <c:formatCode>General</c:formatCode>
                <c:ptCount val="18"/>
                <c:pt idx="0">
                  <c:v>83.0</c:v>
                </c:pt>
                <c:pt idx="1">
                  <c:v>44.0</c:v>
                </c:pt>
                <c:pt idx="2">
                  <c:v>60.0</c:v>
                </c:pt>
                <c:pt idx="3">
                  <c:v>86.0</c:v>
                </c:pt>
                <c:pt idx="4">
                  <c:v>35.0</c:v>
                </c:pt>
                <c:pt idx="5">
                  <c:v>39.0</c:v>
                </c:pt>
                <c:pt idx="6">
                  <c:v>125.0</c:v>
                </c:pt>
                <c:pt idx="7">
                  <c:v>41.0</c:v>
                </c:pt>
                <c:pt idx="8">
                  <c:v>64.0</c:v>
                </c:pt>
                <c:pt idx="9">
                  <c:v>38.0</c:v>
                </c:pt>
                <c:pt idx="10">
                  <c:v>91.0</c:v>
                </c:pt>
                <c:pt idx="11">
                  <c:v>53.0</c:v>
                </c:pt>
                <c:pt idx="12">
                  <c:v>31.0</c:v>
                </c:pt>
                <c:pt idx="13">
                  <c:v>62.0</c:v>
                </c:pt>
                <c:pt idx="14">
                  <c:v>60.0</c:v>
                </c:pt>
                <c:pt idx="15">
                  <c:v>44.0</c:v>
                </c:pt>
                <c:pt idx="16">
                  <c:v>52.0</c:v>
                </c:pt>
                <c:pt idx="17">
                  <c:v>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227344"/>
        <c:axId val="2057232096"/>
      </c:barChart>
      <c:catAx>
        <c:axId val="205722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232096"/>
        <c:crosses val="autoZero"/>
        <c:auto val="1"/>
        <c:lblAlgn val="ctr"/>
        <c:lblOffset val="100"/>
        <c:noMultiLvlLbl val="0"/>
      </c:catAx>
      <c:valAx>
        <c:axId val="20572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22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Regression!$C$1</c:f>
              <c:strCache>
                <c:ptCount val="1"/>
                <c:pt idx="0">
                  <c:v>Officers at Scene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0678996520784"/>
                  <c:y val="-0.09145825740997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Regression!$B$2:$B$23</c:f>
              <c:numCache>
                <c:formatCode>General</c:formatCode>
                <c:ptCount val="22"/>
                <c:pt idx="0">
                  <c:v>83.0</c:v>
                </c:pt>
                <c:pt idx="1">
                  <c:v>125.0</c:v>
                </c:pt>
                <c:pt idx="2">
                  <c:v>37.0</c:v>
                </c:pt>
                <c:pt idx="3">
                  <c:v>64.0</c:v>
                </c:pt>
                <c:pt idx="4">
                  <c:v>60.0</c:v>
                </c:pt>
                <c:pt idx="5">
                  <c:v>31.0</c:v>
                </c:pt>
                <c:pt idx="6">
                  <c:v>52.0</c:v>
                </c:pt>
                <c:pt idx="7">
                  <c:v>60.0</c:v>
                </c:pt>
                <c:pt idx="8">
                  <c:v>44.0</c:v>
                </c:pt>
                <c:pt idx="9">
                  <c:v>41.0</c:v>
                </c:pt>
                <c:pt idx="10">
                  <c:v>1.0</c:v>
                </c:pt>
                <c:pt idx="11">
                  <c:v>62.0</c:v>
                </c:pt>
                <c:pt idx="12">
                  <c:v>38.0</c:v>
                </c:pt>
                <c:pt idx="13">
                  <c:v>44.0</c:v>
                </c:pt>
                <c:pt idx="14">
                  <c:v>91.0</c:v>
                </c:pt>
                <c:pt idx="15">
                  <c:v>53.0</c:v>
                </c:pt>
                <c:pt idx="16">
                  <c:v>35.0</c:v>
                </c:pt>
                <c:pt idx="17">
                  <c:v>39.0</c:v>
                </c:pt>
                <c:pt idx="18">
                  <c:v>86.0</c:v>
                </c:pt>
              </c:numCache>
            </c:numRef>
          </c:xVal>
          <c:yVal>
            <c:numRef>
              <c:f>Regression!$C$2:$C$23</c:f>
              <c:numCache>
                <c:formatCode>General</c:formatCode>
                <c:ptCount val="22"/>
                <c:pt idx="0">
                  <c:v>158.0</c:v>
                </c:pt>
                <c:pt idx="1">
                  <c:v>165.0</c:v>
                </c:pt>
                <c:pt idx="2">
                  <c:v>86.0</c:v>
                </c:pt>
                <c:pt idx="3">
                  <c:v>131.0</c:v>
                </c:pt>
                <c:pt idx="4">
                  <c:v>121.0</c:v>
                </c:pt>
                <c:pt idx="5">
                  <c:v>72.0</c:v>
                </c:pt>
                <c:pt idx="6">
                  <c:v>96.0</c:v>
                </c:pt>
                <c:pt idx="7">
                  <c:v>124.0</c:v>
                </c:pt>
                <c:pt idx="8">
                  <c:v>82.0</c:v>
                </c:pt>
                <c:pt idx="9">
                  <c:v>77.0</c:v>
                </c:pt>
                <c:pt idx="10">
                  <c:v>1.0</c:v>
                </c:pt>
                <c:pt idx="11">
                  <c:v>120.0</c:v>
                </c:pt>
                <c:pt idx="12">
                  <c:v>72.0</c:v>
                </c:pt>
                <c:pt idx="13">
                  <c:v>76.0</c:v>
                </c:pt>
                <c:pt idx="14">
                  <c:v>176.0</c:v>
                </c:pt>
                <c:pt idx="15">
                  <c:v>117.0</c:v>
                </c:pt>
                <c:pt idx="16">
                  <c:v>68.0</c:v>
                </c:pt>
                <c:pt idx="17">
                  <c:v>76.0</c:v>
                </c:pt>
                <c:pt idx="18">
                  <c:v>158.0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18-44EA-97B8-5C73B6A6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898256"/>
        <c:axId val="2054906976"/>
      </c:scatterChart>
      <c:valAx>
        <c:axId val="205489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Incidents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06976"/>
        <c:crosses val="autoZero"/>
        <c:crossBetween val="midCat"/>
      </c:valAx>
      <c:valAx>
        <c:axId val="20549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Officers at Scene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9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Police Officers at</a:t>
            </a:r>
            <a:r>
              <a:rPr lang="en-US" baseline="0"/>
              <a:t> Scene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'F. Monte Carlo'!$B$9:$B$13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'F. Monte Carlo'!$C$9:$C$13</c:f>
              <c:numCache>
                <c:formatCode>General</c:formatCode>
                <c:ptCount val="5"/>
                <c:pt idx="0">
                  <c:v>126.0</c:v>
                </c:pt>
                <c:pt idx="1">
                  <c:v>318.0</c:v>
                </c:pt>
                <c:pt idx="2">
                  <c:v>256.0</c:v>
                </c:pt>
                <c:pt idx="3">
                  <c:v>238.0</c:v>
                </c:pt>
                <c:pt idx="4">
                  <c:v>108.0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90"/>
        <c:axId val="2058379008"/>
        <c:axId val="2058382816"/>
      </c:barChart>
      <c:catAx>
        <c:axId val="205837900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8382816"/>
        <c:crosses val="autoZero"/>
        <c:auto val="1"/>
        <c:lblAlgn val="ctr"/>
        <c:lblOffset val="100"/>
        <c:tickLblSkip val="1"/>
        <c:noMultiLvlLbl val="0"/>
      </c:catAx>
      <c:valAx>
        <c:axId val="205838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7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Cleaned Officers at Scene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'D. Cleaned Regression'!$C$1</c:f>
              <c:strCache>
                <c:ptCount val="1"/>
                <c:pt idx="0">
                  <c:v>Officers at Scene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0678996520784"/>
                  <c:y val="-0.09145825740997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'D. Cleaned Regression'!$B$2:$B$18</c:f>
              <c:numCache>
                <c:formatCode>General</c:formatCode>
                <c:ptCount val="17"/>
                <c:pt idx="0">
                  <c:v>83.0</c:v>
                </c:pt>
                <c:pt idx="1">
                  <c:v>37.0</c:v>
                </c:pt>
                <c:pt idx="2">
                  <c:v>64.0</c:v>
                </c:pt>
                <c:pt idx="3">
                  <c:v>60.0</c:v>
                </c:pt>
                <c:pt idx="4">
                  <c:v>31.0</c:v>
                </c:pt>
                <c:pt idx="5">
                  <c:v>52.0</c:v>
                </c:pt>
                <c:pt idx="6">
                  <c:v>60.0</c:v>
                </c:pt>
                <c:pt idx="7">
                  <c:v>44.0</c:v>
                </c:pt>
                <c:pt idx="8">
                  <c:v>41.0</c:v>
                </c:pt>
                <c:pt idx="9">
                  <c:v>62.0</c:v>
                </c:pt>
                <c:pt idx="10">
                  <c:v>38.0</c:v>
                </c:pt>
                <c:pt idx="11">
                  <c:v>44.0</c:v>
                </c:pt>
                <c:pt idx="12">
                  <c:v>91.0</c:v>
                </c:pt>
                <c:pt idx="13">
                  <c:v>53.0</c:v>
                </c:pt>
                <c:pt idx="14">
                  <c:v>35.0</c:v>
                </c:pt>
                <c:pt idx="15">
                  <c:v>39.0</c:v>
                </c:pt>
                <c:pt idx="16">
                  <c:v>86.0</c:v>
                </c:pt>
              </c:numCache>
            </c:numRef>
          </c:xVal>
          <c:y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18-44EA-97B8-5C73B6A6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467680"/>
        <c:axId val="2058476480"/>
      </c:scatterChart>
      <c:valAx>
        <c:axId val="20584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Incidents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76480"/>
        <c:crosses val="autoZero"/>
        <c:crossBetween val="midCat"/>
      </c:valAx>
      <c:valAx>
        <c:axId val="20584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Officers at Scene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6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 of Police at Scene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xVal>
          <c:yVal>
            <c:numRef>
              <c:f>'D. Cleaned Regression'!$Y$28:$Y$45</c:f>
              <c:numCache>
                <c:formatCode>General</c:formatCode>
                <c:ptCount val="18"/>
                <c:pt idx="0">
                  <c:v>-6.964404478540501</c:v>
                </c:pt>
                <c:pt idx="1">
                  <c:v>44.46876184562972</c:v>
                </c:pt>
                <c:pt idx="2">
                  <c:v>-8.599458098576775</c:v>
                </c:pt>
                <c:pt idx="3">
                  <c:v>-9.968574586054117</c:v>
                </c:pt>
                <c:pt idx="4">
                  <c:v>-6.931726477725803</c:v>
                </c:pt>
                <c:pt idx="5">
                  <c:v>-4.894390746917168</c:v>
                </c:pt>
                <c:pt idx="6">
                  <c:v>3.392993793094916</c:v>
                </c:pt>
                <c:pt idx="7">
                  <c:v>-9.482340910224294</c:v>
                </c:pt>
                <c:pt idx="8">
                  <c:v>4.365461144754533</c:v>
                </c:pt>
                <c:pt idx="9">
                  <c:v>4.517585198918681</c:v>
                </c:pt>
                <c:pt idx="10">
                  <c:v>-3.348921666892977</c:v>
                </c:pt>
                <c:pt idx="11">
                  <c:v>4.669709253082828</c:v>
                </c:pt>
                <c:pt idx="12">
                  <c:v>9.466690009751502</c:v>
                </c:pt>
                <c:pt idx="13">
                  <c:v>-11.33769107353143</c:v>
                </c:pt>
                <c:pt idx="14">
                  <c:v>-13.09500723439452</c:v>
                </c:pt>
                <c:pt idx="15">
                  <c:v>3.971628496414141</c:v>
                </c:pt>
                <c:pt idx="16">
                  <c:v>2.635190009751497</c:v>
                </c:pt>
                <c:pt idx="17">
                  <c:v>-2.865504478540487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798192"/>
        <c:axId val="-2136710064"/>
      </c:scatterChart>
      <c:valAx>
        <c:axId val="-211579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710064"/>
        <c:crosses val="autoZero"/>
        <c:crossBetween val="midCat"/>
      </c:valAx>
      <c:valAx>
        <c:axId val="-2136710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79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xVal>
          <c:yVal>
            <c:numRef>
              <c:f>'D. Cleaned Regression'!$Y$28:$Y$45</c:f>
              <c:numCache>
                <c:formatCode>General</c:formatCode>
                <c:ptCount val="18"/>
                <c:pt idx="0">
                  <c:v>-6.964404478540501</c:v>
                </c:pt>
                <c:pt idx="1">
                  <c:v>44.46876184562972</c:v>
                </c:pt>
                <c:pt idx="2">
                  <c:v>-8.599458098576775</c:v>
                </c:pt>
                <c:pt idx="3">
                  <c:v>-9.968574586054117</c:v>
                </c:pt>
                <c:pt idx="4">
                  <c:v>-6.931726477725803</c:v>
                </c:pt>
                <c:pt idx="5">
                  <c:v>-4.894390746917168</c:v>
                </c:pt>
                <c:pt idx="6">
                  <c:v>3.392993793094916</c:v>
                </c:pt>
                <c:pt idx="7">
                  <c:v>-9.482340910224294</c:v>
                </c:pt>
                <c:pt idx="8">
                  <c:v>4.365461144754533</c:v>
                </c:pt>
                <c:pt idx="9">
                  <c:v>4.517585198918681</c:v>
                </c:pt>
                <c:pt idx="10">
                  <c:v>-3.348921666892977</c:v>
                </c:pt>
                <c:pt idx="11">
                  <c:v>4.669709253082828</c:v>
                </c:pt>
                <c:pt idx="12">
                  <c:v>9.466690009751502</c:v>
                </c:pt>
                <c:pt idx="13">
                  <c:v>-11.33769107353143</c:v>
                </c:pt>
                <c:pt idx="14">
                  <c:v>-13.09500723439452</c:v>
                </c:pt>
                <c:pt idx="15">
                  <c:v>3.971628496414141</c:v>
                </c:pt>
                <c:pt idx="16">
                  <c:v>2.635190009751497</c:v>
                </c:pt>
                <c:pt idx="17">
                  <c:v>-2.865504478540487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41712"/>
        <c:axId val="2143884160"/>
      </c:scatterChart>
      <c:valAx>
        <c:axId val="168114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160"/>
        <c:crosses val="autoZero"/>
        <c:crossBetween val="midCat"/>
      </c:valAx>
      <c:valAx>
        <c:axId val="21438841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4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 of Police at Scene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xVal>
          <c:yVal>
            <c:numRef>
              <c:f>'D. Cleaned Regression'!$AP$29:$AP$45</c:f>
              <c:numCache>
                <c:formatCode>General</c:formatCode>
                <c:ptCount val="17"/>
                <c:pt idx="0">
                  <c:v>2.611937140065919</c:v>
                </c:pt>
                <c:pt idx="1">
                  <c:v>-8.74879146660156</c:v>
                </c:pt>
                <c:pt idx="2">
                  <c:v>-4.0393610874344</c:v>
                </c:pt>
                <c:pt idx="3">
                  <c:v>-2.353301171693744</c:v>
                </c:pt>
                <c:pt idx="4">
                  <c:v>-6.934827584564686</c:v>
                </c:pt>
                <c:pt idx="5">
                  <c:v>4.594448617657804</c:v>
                </c:pt>
                <c:pt idx="6">
                  <c:v>-4.498679146415938</c:v>
                </c:pt>
                <c:pt idx="7">
                  <c:v>3.675812499694686</c:v>
                </c:pt>
                <c:pt idx="8">
                  <c:v>3.152542457564991</c:v>
                </c:pt>
                <c:pt idx="9">
                  <c:v>1.094424819880302</c:v>
                </c:pt>
                <c:pt idx="10">
                  <c:v>2.629272415435309</c:v>
                </c:pt>
                <c:pt idx="11">
                  <c:v>7.96656844913906</c:v>
                </c:pt>
                <c:pt idx="12">
                  <c:v>0.670069291732801</c:v>
                </c:pt>
                <c:pt idx="13">
                  <c:v>-9.056897205397518</c:v>
                </c:pt>
                <c:pt idx="14">
                  <c:v>1.390876381731559</c:v>
                </c:pt>
                <c:pt idx="15">
                  <c:v>1.135068449139055</c:v>
                </c:pt>
                <c:pt idx="16">
                  <c:v>6.710837140065934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216256"/>
        <c:axId val="-2135999888"/>
      </c:scatterChart>
      <c:valAx>
        <c:axId val="-213821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5999888"/>
        <c:crosses val="autoZero"/>
        <c:crossBetween val="midCat"/>
      </c:valAx>
      <c:valAx>
        <c:axId val="-2135999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21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Residual Plot of Police</a:t>
            </a:r>
            <a:r>
              <a:rPr lang="en-US" baseline="0"/>
              <a:t> at Scene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xVal>
          <c:yVal>
            <c:numRef>
              <c:f>'D. Cleaned Regression'!$BH$28:$BH$44</c:f>
              <c:numCache>
                <c:formatCode>General</c:formatCode>
                <c:ptCount val="17"/>
                <c:pt idx="0">
                  <c:v>0.00465276089241273</c:v>
                </c:pt>
                <c:pt idx="1">
                  <c:v>-0.0408886341393206</c:v>
                </c:pt>
                <c:pt idx="2">
                  <c:v>-0.00531306937749942</c:v>
                </c:pt>
                <c:pt idx="3">
                  <c:v>0.00239603062270044</c:v>
                </c:pt>
                <c:pt idx="4">
                  <c:v>-0.047592222611269</c:v>
                </c:pt>
                <c:pt idx="5">
                  <c:v>0.0287873303429529</c:v>
                </c:pt>
                <c:pt idx="6">
                  <c:v>-0.0061036679237767</c:v>
                </c:pt>
                <c:pt idx="7">
                  <c:v>0.0189419243802444</c:v>
                </c:pt>
                <c:pt idx="8">
                  <c:v>0.0129826960387307</c:v>
                </c:pt>
                <c:pt idx="9">
                  <c:v>0.0156632824475515</c:v>
                </c:pt>
                <c:pt idx="10">
                  <c:v>0.00604533789131256</c:v>
                </c:pt>
                <c:pt idx="11">
                  <c:v>0.0359413214731985</c:v>
                </c:pt>
                <c:pt idx="12">
                  <c:v>-0.0145292868751179</c:v>
                </c:pt>
                <c:pt idx="13">
                  <c:v>-0.0249005032500031</c:v>
                </c:pt>
                <c:pt idx="14">
                  <c:v>-0.00480333932837507</c:v>
                </c:pt>
                <c:pt idx="15">
                  <c:v>0.00186146335917225</c:v>
                </c:pt>
                <c:pt idx="16">
                  <c:v>0.0168585760570887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030832"/>
        <c:axId val="-2134551536"/>
      </c:scatterChart>
      <c:valAx>
        <c:axId val="167803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551536"/>
        <c:crosses val="autoZero"/>
        <c:crossBetween val="midCat"/>
      </c:valAx>
      <c:valAx>
        <c:axId val="-2134551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3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Residual</a:t>
            </a:r>
            <a:r>
              <a:rPr lang="en-US" baseline="0"/>
              <a:t> Plot of Officers at Scene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'D. Cleaned Regression'!$C$2:$C$18</c:f>
              <c:numCache>
                <c:formatCode>General</c:formatCode>
                <c:ptCount val="17"/>
                <c:pt idx="0">
                  <c:v>158.0</c:v>
                </c:pt>
                <c:pt idx="1">
                  <c:v>86.0</c:v>
                </c:pt>
                <c:pt idx="2">
                  <c:v>131.0</c:v>
                </c:pt>
                <c:pt idx="3">
                  <c:v>121.0</c:v>
                </c:pt>
                <c:pt idx="4">
                  <c:v>72.0</c:v>
                </c:pt>
                <c:pt idx="5">
                  <c:v>96.0</c:v>
                </c:pt>
                <c:pt idx="6">
                  <c:v>124.0</c:v>
                </c:pt>
                <c:pt idx="7">
                  <c:v>82.0</c:v>
                </c:pt>
                <c:pt idx="8">
                  <c:v>77.0</c:v>
                </c:pt>
                <c:pt idx="9">
                  <c:v>120.0</c:v>
                </c:pt>
                <c:pt idx="10">
                  <c:v>72.0</c:v>
                </c:pt>
                <c:pt idx="11">
                  <c:v>76.0</c:v>
                </c:pt>
                <c:pt idx="12">
                  <c:v>176.0</c:v>
                </c:pt>
                <c:pt idx="13">
                  <c:v>117.0</c:v>
                </c:pt>
                <c:pt idx="14">
                  <c:v>68.0</c:v>
                </c:pt>
                <c:pt idx="15">
                  <c:v>76.0</c:v>
                </c:pt>
                <c:pt idx="16">
                  <c:v>158.0</c:v>
                </c:pt>
              </c:numCache>
            </c:numRef>
          </c:xVal>
          <c:yVal>
            <c:numRef>
              <c:f>Sheet2!$C$25:$C$42</c:f>
              <c:numCache>
                <c:formatCode>General</c:formatCode>
                <c:ptCount val="18"/>
                <c:pt idx="0">
                  <c:v>-0.0195931904105744</c:v>
                </c:pt>
                <c:pt idx="1">
                  <c:v>0.111370081606809</c:v>
                </c:pt>
                <c:pt idx="2">
                  <c:v>-0.0456333328930609</c:v>
                </c:pt>
                <c:pt idx="3">
                  <c:v>-0.0196255499925177</c:v>
                </c:pt>
                <c:pt idx="4">
                  <c:v>-0.00750628977660339</c:v>
                </c:pt>
                <c:pt idx="5">
                  <c:v>-0.0505266392229116</c:v>
                </c:pt>
                <c:pt idx="6">
                  <c:v>0.0302325220138</c:v>
                </c:pt>
                <c:pt idx="7">
                  <c:v>-0.0179385269972254</c:v>
                </c:pt>
                <c:pt idx="8">
                  <c:v>0.0234263608667362</c:v>
                </c:pt>
                <c:pt idx="9">
                  <c:v>0.0180295279207812</c:v>
                </c:pt>
                <c:pt idx="10">
                  <c:v>0.00744626097933265</c:v>
                </c:pt>
                <c:pt idx="11">
                  <c:v>0.0113709084959099</c:v>
                </c:pt>
                <c:pt idx="12">
                  <c:v>0.0442908353079805</c:v>
                </c:pt>
                <c:pt idx="13">
                  <c:v>-0.0480053552360791</c:v>
                </c:pt>
                <c:pt idx="14">
                  <c:v>-0.0363300650853118</c:v>
                </c:pt>
                <c:pt idx="15">
                  <c:v>-0.000174902834820356</c:v>
                </c:pt>
                <c:pt idx="16">
                  <c:v>0.00562531019647072</c:v>
                </c:pt>
                <c:pt idx="17">
                  <c:v>-0.00645795493871315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822480"/>
        <c:axId val="-2119476000"/>
      </c:scatterChart>
      <c:valAx>
        <c:axId val="-213382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476000"/>
        <c:crosses val="autoZero"/>
        <c:crossBetween val="midCat"/>
      </c:valAx>
      <c:valAx>
        <c:axId val="-2119476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82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133350</xdr:rowOff>
    </xdr:from>
    <xdr:to>
      <xdr:col>7</xdr:col>
      <xdr:colOff>730250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774700</xdr:colOff>
      <xdr:row>2</xdr:row>
      <xdr:rowOff>38100</xdr:rowOff>
    </xdr:from>
    <xdr:to>
      <xdr:col>11</xdr:col>
      <xdr:colOff>812800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</xdr:row>
      <xdr:rowOff>69850</xdr:rowOff>
    </xdr:from>
    <xdr:to>
      <xdr:col>10</xdr:col>
      <xdr:colOff>800100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354874</xdr:colOff>
      <xdr:row>3</xdr:row>
      <xdr:rowOff>87086</xdr:rowOff>
    </xdr:from>
    <xdr:to>
      <xdr:col>20</xdr:col>
      <xdr:colOff>11974</xdr:colOff>
      <xdr:row>33</xdr:row>
      <xdr:rowOff>94705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15</xdr:row>
      <xdr:rowOff>38100</xdr:rowOff>
    </xdr:from>
    <xdr:to>
      <xdr:col>3</xdr:col>
      <xdr:colOff>762000</xdr:colOff>
      <xdr:row>26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354874</xdr:colOff>
      <xdr:row>2</xdr:row>
      <xdr:rowOff>87086</xdr:rowOff>
    </xdr:from>
    <xdr:to>
      <xdr:col>20</xdr:col>
      <xdr:colOff>11974</xdr:colOff>
      <xdr:row>32</xdr:row>
      <xdr:rowOff>94705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330200</xdr:colOff>
      <xdr:row>33</xdr:row>
      <xdr:rowOff>25400</xdr:rowOff>
    </xdr:from>
    <xdr:to>
      <xdr:col>18</xdr:col>
      <xdr:colOff>228600</xdr:colOff>
      <xdr:row>45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292100</xdr:colOff>
      <xdr:row>4</xdr:row>
      <xdr:rowOff>76200</xdr:rowOff>
    </xdr:from>
    <xdr:to>
      <xdr:col>37</xdr:col>
      <xdr:colOff>292100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292100</xdr:colOff>
      <xdr:row>5</xdr:row>
      <xdr:rowOff>63500</xdr:rowOff>
    </xdr:from>
    <xdr:to>
      <xdr:col>54</xdr:col>
      <xdr:colOff>292100</xdr:colOff>
      <xdr:row>15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66</xdr:col>
      <xdr:colOff>368300</xdr:colOff>
      <xdr:row>3</xdr:row>
      <xdr:rowOff>177800</xdr:rowOff>
    </xdr:from>
    <xdr:to>
      <xdr:col>72</xdr:col>
      <xdr:colOff>368300</xdr:colOff>
      <xdr:row>13</xdr:row>
      <xdr:rowOff>177800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76200</xdr:rowOff>
    </xdr:from>
    <xdr:to>
      <xdr:col>15</xdr:col>
      <xdr:colOff>292100</xdr:colOff>
      <xdr:row>11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137.842980439818" createdVersion="4" refreshedVersion="4" minRefreshableVersion="3" recordCount="1047">
  <cacheSource type="worksheet">
    <worksheetSource ref="A1:P1048576" sheet="A. Clean Data"/>
  </cacheSource>
  <cacheFields count="22">
    <cacheField name="CAD CDW ID" numFmtId="0">
      <sharedItems containsString="0" containsBlank="1" containsNumber="1" containsInteger="1" minValue="1702311" maxValue="1703382"/>
    </cacheField>
    <cacheField name="CAD Event Number" numFmtId="0">
      <sharedItems containsString="0" containsBlank="1" containsNumber="1" containsInteger="1" minValue="16000104508" maxValue="16000106738" count="1047">
        <n v="16000104983"/>
        <n v="16000104976"/>
        <n v="16000104995"/>
        <n v="16000104994"/>
        <n v="16000104993"/>
        <n v="16000104992"/>
        <n v="16000104986"/>
        <n v="16000104962"/>
        <n v="16000104918"/>
        <n v="16000104794"/>
        <n v="16000105010"/>
        <n v="16000105007"/>
        <n v="16000105002"/>
        <n v="16000104957"/>
        <n v="16000104941"/>
        <n v="16000104933"/>
        <n v="16000104823"/>
        <n v="16000104752"/>
        <n v="16000105020"/>
        <n v="16000105018"/>
        <n v="16000105001"/>
        <n v="16000104999"/>
        <n v="16000104988"/>
        <n v="16000104984"/>
        <n v="16000104855"/>
        <n v="16000104782"/>
        <n v="16000104525"/>
        <n v="16000104508"/>
        <n v="16000104981"/>
        <n v="16000104978"/>
        <n v="16000104969"/>
        <n v="16000104932"/>
        <n v="16000104898"/>
        <n v="16000104893"/>
        <n v="16000105036"/>
        <n v="16000105030"/>
        <n v="16000105026"/>
        <n v="16000105021"/>
        <n v="16000105011"/>
        <n v="16000105000"/>
        <n v="16000104920"/>
        <n v="16000104880"/>
        <n v="16000104619"/>
        <n v="16000104605"/>
        <n v="16000104739"/>
        <n v="16000104607"/>
        <n v="16000105056"/>
        <n v="16000105022"/>
        <n v="16000105013"/>
        <n v="16000104997"/>
        <n v="16000104948"/>
        <n v="16000104928"/>
        <n v="16000104919"/>
        <n v="16000104843"/>
        <n v="16000104571"/>
        <n v="16000104753"/>
        <n v="16000105076"/>
        <n v="16000104946"/>
        <n v="16000104929"/>
        <n v="16000104888"/>
        <n v="16000105081"/>
        <n v="16000105045"/>
        <n v="16000105034"/>
        <n v="16000104895"/>
        <n v="16000104530"/>
        <n v="16000105093"/>
        <n v="16000105067"/>
        <n v="16000105053"/>
        <n v="16000104977"/>
        <n v="16000105069"/>
        <n v="16000105058"/>
        <n v="16000104970"/>
        <n v="16000104961"/>
        <n v="16000105047"/>
        <n v="16000105015"/>
        <n v="16000104998"/>
        <n v="16000104824"/>
        <n v="16000104819"/>
        <n v="16000105066"/>
        <n v="16000105051"/>
        <n v="16000105041"/>
        <n v="16000104990"/>
        <n v="16000104982"/>
        <n v="16000104965"/>
        <n v="16000104627"/>
        <n v="16000104579"/>
        <n v="16000105092"/>
        <n v="16000105090"/>
        <n v="16000105082"/>
        <n v="16000105071"/>
        <n v="16000105062"/>
        <n v="16000105025"/>
        <n v="16000105024"/>
        <n v="16000105012"/>
        <n v="16000104967"/>
        <n v="16000104940"/>
        <n v="16000104911"/>
        <n v="16000104854"/>
        <n v="16000104775"/>
        <n v="16000104740"/>
        <n v="16000105131"/>
        <n v="16000105124"/>
        <n v="16000105108"/>
        <n v="16000105089"/>
        <n v="16000105079"/>
        <n v="16000105077"/>
        <n v="16000105037"/>
        <n v="16000105033"/>
        <n v="16000105009"/>
        <n v="16000104975"/>
        <n v="16000104972"/>
        <n v="16000104950"/>
        <n v="16000104915"/>
        <n v="16000104790"/>
        <n v="16000104778"/>
        <n v="16000104724"/>
        <n v="16000105114"/>
        <n v="16000105112"/>
        <n v="16000105101"/>
        <n v="16000105016"/>
        <n v="16000105003"/>
        <n v="16000105162"/>
        <n v="16000105152"/>
        <n v="16000105149"/>
        <n v="16000105128"/>
        <n v="16000105123"/>
        <n v="16000105040"/>
        <n v="16000104916"/>
        <n v="16000104846"/>
        <n v="16000105181"/>
        <n v="16000105171"/>
        <n v="16000105163"/>
        <n v="16000105142"/>
        <n v="16000105111"/>
        <n v="16000105106"/>
        <n v="16000105075"/>
        <n v="16000105148"/>
        <n v="16000105145"/>
        <n v="16000105085"/>
        <n v="16000105064"/>
        <n v="16000105043"/>
        <n v="16000104857"/>
        <n v="16000105185"/>
        <n v="16000105116"/>
        <n v="16000105048"/>
        <n v="16000105046"/>
        <n v="16000105195"/>
        <n v="16000105160"/>
        <n v="16000105127"/>
        <n v="16000104719"/>
        <n v="16000104704"/>
        <n v="16000104687"/>
        <n v="16000105214"/>
        <n v="16000105147"/>
        <n v="16000105141"/>
        <n v="16000105094"/>
        <n v="16000104939"/>
        <n v="16000105188"/>
        <n v="16000105138"/>
        <n v="16000105065"/>
        <n v="16000105216"/>
        <n v="16000105206"/>
        <n v="16000105165"/>
        <n v="16000105134"/>
        <n v="16000105132"/>
        <n v="16000105031"/>
        <n v="16000105238"/>
        <n v="16000105237"/>
        <n v="16000105221"/>
        <n v="16000105175"/>
        <n v="16000105120"/>
        <n v="16000105250"/>
        <n v="16000105236"/>
        <n v="16000105095"/>
        <n v="16000104952"/>
        <n v="16000105265"/>
        <n v="16000105261"/>
        <n v="16000105247"/>
        <n v="16000105227"/>
        <n v="16000105218"/>
        <n v="16000105109"/>
        <n v="16000105296"/>
        <n v="16000105294"/>
        <n v="16000105287"/>
        <n v="16000105281"/>
        <n v="16000105280"/>
        <n v="16000105278"/>
        <n v="16000105275"/>
        <n v="16000105270"/>
        <n v="16000105267"/>
        <n v="16000105260"/>
        <n v="16000105258"/>
        <n v="16000105254"/>
        <n v="16000105252"/>
        <n v="16000105229"/>
        <n v="16000105211"/>
        <n v="16000105156"/>
        <n v="16000105055"/>
        <n v="16000105014"/>
        <n v="16000105325"/>
        <n v="16000105318"/>
        <n v="16000105312"/>
        <n v="16000105310"/>
        <n v="16000105302"/>
        <n v="16000105299"/>
        <n v="16000105291"/>
        <n v="16000105285"/>
        <n v="16000105271"/>
        <n v="16000105251"/>
        <n v="16000105249"/>
        <n v="16000105219"/>
        <n v="16000105143"/>
        <n v="16000105087"/>
        <n v="16000105345"/>
        <n v="16000105338"/>
        <n v="16000105330"/>
        <n v="16000105313"/>
        <n v="16000105245"/>
        <n v="16000105233"/>
        <n v="16000105228"/>
        <n v="16000105172"/>
        <n v="16000105167"/>
        <n v="16000105110"/>
        <n v="16000105005"/>
        <n v="16000105361"/>
        <n v="16000105352"/>
        <n v="16000105349"/>
        <n v="16000105328"/>
        <n v="16000105301"/>
        <n v="16000105243"/>
        <n v="16000105234"/>
        <n v="16000105150"/>
        <n v="16000105365"/>
        <n v="16000105364"/>
        <n v="16000105355"/>
        <n v="16000105246"/>
        <n v="16000105212"/>
        <n v="16000105208"/>
        <n v="16000105192"/>
        <n v="16000105176"/>
        <n v="16000105078"/>
        <n v="16000104885"/>
        <n v="16000105384"/>
        <n v="16000105371"/>
        <n v="16000105284"/>
        <n v="16000105268"/>
        <n v="16000105393"/>
        <n v="16000105376"/>
        <n v="16000105372"/>
        <n v="16000105353"/>
        <n v="16000105052"/>
        <n v="16000105402"/>
        <n v="16000105397"/>
        <n v="16000105392"/>
        <n v="16000105391"/>
        <n v="16000105390"/>
        <n v="16000105386"/>
        <n v="16000105381"/>
        <n v="16000105377"/>
        <n v="16000105366"/>
        <n v="16000105329"/>
        <n v="16000105304"/>
        <n v="16000105279"/>
        <n v="16000105277"/>
        <n v="16000105200"/>
        <n v="16000105408"/>
        <n v="16000105407"/>
        <n v="16000105276"/>
        <n v="16000105182"/>
        <n v="16000105179"/>
        <n v="16000105415"/>
        <n v="16000105410"/>
        <n v="16000105409"/>
        <n v="16000105389"/>
        <n v="16000105388"/>
        <n v="16000105343"/>
        <n v="16000105333"/>
        <n v="16000105266"/>
        <n v="16000105173"/>
        <n v="16000105096"/>
        <n v="16000105424"/>
        <n v="16000105421"/>
        <n v="16000105412"/>
        <n v="16000105387"/>
        <n v="16000105362"/>
        <n v="16000105356"/>
        <n v="16000105351"/>
        <n v="16000105348"/>
        <n v="16000105321"/>
        <n v="16000105305"/>
        <n v="16000105154"/>
        <n v="16000105295"/>
        <n v="16000105125"/>
        <n v="16000105436"/>
        <n v="16000105434"/>
        <n v="16000105431"/>
        <n v="16000105423"/>
        <n v="16000105413"/>
        <n v="16000105398"/>
        <n v="16000105239"/>
        <n v="16000105118"/>
        <n v="16000105464"/>
        <n v="16000105461"/>
        <n v="16000105460"/>
        <n v="16000105457"/>
        <n v="16000105442"/>
        <n v="16000105369"/>
        <n v="16000105359"/>
        <n v="16000105342"/>
        <n v="16000105337"/>
        <n v="16000105336"/>
        <n v="16000105115"/>
        <n v="16000105484"/>
        <n v="16000105483"/>
        <n v="16000105476"/>
        <n v="16000105474"/>
        <n v="16000105468"/>
        <n v="16000105439"/>
        <n v="16000105406"/>
        <n v="16000105224"/>
        <n v="16000105119"/>
        <n v="16000105463"/>
        <n v="16000105462"/>
        <n v="16000105446"/>
        <n v="16000105438"/>
        <n v="16000105347"/>
        <n v="16000105506"/>
        <n v="16000105502"/>
        <n v="16000105501"/>
        <n v="16000105498"/>
        <n v="16000105492"/>
        <n v="16000105480"/>
        <n v="16000105456"/>
        <n v="16000105264"/>
        <n v="16000105510"/>
        <n v="16000105497"/>
        <n v="16000105491"/>
        <n v="16000105454"/>
        <n v="16000105244"/>
        <n v="16000105513"/>
        <n v="16000105507"/>
        <n v="16000105459"/>
        <n v="16000105535"/>
        <n v="16000105528"/>
        <n v="16000105515"/>
        <n v="16000105479"/>
        <n v="16000105358"/>
        <n v="16000105533"/>
        <n v="16000105520"/>
        <n v="16000105500"/>
        <n v="16000105452"/>
        <n v="16000105382"/>
        <n v="16000105529"/>
        <n v="16000105517"/>
        <n v="16000105485"/>
        <n v="16000105429"/>
        <n v="16000105546"/>
        <n v="16000105508"/>
        <n v="16000105494"/>
        <n v="16000105475"/>
        <n v="16000105374"/>
        <n v="16000105298"/>
        <n v="16000105240"/>
        <n v="16000105541"/>
        <n v="16000105478"/>
        <n v="16000105432"/>
        <n v="16000105426"/>
        <n v="16000105559"/>
        <n v="16000105512"/>
        <n v="16000105511"/>
        <n v="16000105540"/>
        <n v="16000105525"/>
        <n v="16000105467"/>
        <n v="16000105170"/>
        <n v="16000105562"/>
        <n v="16000105538"/>
        <n v="16000105567"/>
        <n v="16000105405"/>
        <n v="16000105575"/>
        <n v="16000105571"/>
        <n v="16000105586"/>
        <n v="16000105532"/>
        <n v="16000105531"/>
        <n v="16000105516"/>
        <n v="16000105496"/>
        <n v="16000105027"/>
        <n v="16000105589"/>
        <n v="16000105580"/>
        <n v="16000105579"/>
        <n v="16000105539"/>
        <n v="16000105273"/>
        <n v="16000105594"/>
        <n v="16000105596"/>
        <n v="16000105566"/>
        <n v="16000105536"/>
        <n v="16000105225"/>
        <n v="16000105599"/>
        <n v="16000105595"/>
        <n v="16000105593"/>
        <n v="16000105591"/>
        <n v="16000105576"/>
        <n v="16000105570"/>
        <n v="16000105563"/>
        <n v="16000105509"/>
        <n v="16000105453"/>
        <n v="16000105598"/>
        <n v="16000105561"/>
        <n v="16000105557"/>
        <n v="16000105552"/>
        <n v="16000105545"/>
        <n v="16000105609"/>
        <n v="16000105608"/>
        <n v="16000105581"/>
        <n v="16000105572"/>
        <n v="16000105564"/>
        <n v="16000105499"/>
        <n v="16000105425"/>
        <n v="16000105547"/>
        <n v="16000105308"/>
        <n v="16000105626"/>
        <n v="16000105623"/>
        <n v="16000105610"/>
        <n v="16000105634"/>
        <n v="16000105631"/>
        <n v="16000105646"/>
        <n v="16000105628"/>
        <n v="16000105639"/>
        <n v="16000105637"/>
        <n v="16000105592"/>
        <n v="16000105657"/>
        <n v="16000105622"/>
        <n v="16000105656"/>
        <n v="16000105633"/>
        <n v="16000105649"/>
        <n v="16000105655"/>
        <n v="16000105621"/>
        <n v="16000105600"/>
        <n v="16000105663"/>
        <n v="16000105660"/>
        <n v="16000105691"/>
        <n v="16000105625"/>
        <n v="16000105603"/>
        <n v="16000105678"/>
        <n v="16000105676"/>
        <n v="16000105614"/>
        <n v="16000105607"/>
        <n v="16000105569"/>
        <n v="16000105674"/>
        <n v="16000105640"/>
        <n v="16000105537"/>
        <n v="16000105673"/>
        <n v="16000105624"/>
        <n v="16000105619"/>
        <n v="16000105671"/>
        <n v="16000105662"/>
        <n v="16000105556"/>
        <n v="16000105689"/>
        <n v="16000105682"/>
        <n v="16000105654"/>
        <n v="16000105505"/>
        <n v="16000105666"/>
        <n v="16000105714"/>
        <n v="16000105711"/>
        <n v="16000105701"/>
        <n v="16000105620"/>
        <n v="16000105730"/>
        <n v="16000105729"/>
        <n v="16000105725"/>
        <n v="16000105688"/>
        <n v="16000105679"/>
        <n v="16000105632"/>
        <n v="16000105629"/>
        <n v="16000105727"/>
        <n v="16000105708"/>
        <n v="16000105658"/>
        <n v="16000105652"/>
        <n v="16000105668"/>
        <n v="16000105755"/>
        <n v="16000105734"/>
        <n v="16000105713"/>
        <n v="16000105613"/>
        <n v="16000105744"/>
        <n v="16000105718"/>
        <n v="16000105776"/>
        <n v="16000105775"/>
        <n v="16000105731"/>
        <n v="16000105783"/>
        <n v="16000105732"/>
        <n v="16000105709"/>
        <n v="16000105784"/>
        <n v="16000105745"/>
        <n v="16000105737"/>
        <n v="16000105697"/>
        <n v="16000105692"/>
        <n v="16000105791"/>
        <n v="16000105767"/>
        <n v="16000105743"/>
        <n v="16000105696"/>
        <n v="16000105686"/>
        <n v="16000105617"/>
        <n v="16000105773"/>
        <n v="16000105761"/>
        <n v="16000105759"/>
        <n v="16000105742"/>
        <n v="16000105795"/>
        <n v="16000105760"/>
        <n v="16000105750"/>
        <n v="16000105741"/>
        <n v="16000105721"/>
        <n v="16000105616"/>
        <n v="16000105611"/>
        <n v="16000105798"/>
        <n v="16000105785"/>
        <n v="16000105739"/>
        <n v="16000105804"/>
        <n v="16000105802"/>
        <n v="16000105799"/>
        <n v="16000105747"/>
        <n v="16000105830"/>
        <n v="16000105777"/>
        <n v="16000105753"/>
        <n v="16000105749"/>
        <n v="16000105748"/>
        <n v="16000105573"/>
        <n v="16000105824"/>
        <n v="16000105822"/>
        <n v="16000105818"/>
        <n v="16000105796"/>
        <n v="16000105707"/>
        <n v="16000105847"/>
        <n v="16000105843"/>
        <n v="16000105800"/>
        <n v="16000105839"/>
        <n v="16000105835"/>
        <n v="16000105807"/>
        <n v="16000105764"/>
        <n v="16000105728"/>
        <n v="16000105816"/>
        <n v="16000105815"/>
        <n v="16000105792"/>
        <n v="16000105771"/>
        <n v="16000105864"/>
        <n v="16000105857"/>
        <n v="16000105841"/>
        <n v="16000105820"/>
        <n v="16000105779"/>
        <n v="16000105879"/>
        <n v="16000105869"/>
        <n v="16000105868"/>
        <n v="16000105687"/>
        <n v="16000105883"/>
        <n v="16000105865"/>
        <n v="16000105834"/>
        <n v="16000105812"/>
        <n v="16000105850"/>
        <n v="16000105823"/>
        <n v="16000105891"/>
        <n v="16000105885"/>
        <n v="16000105872"/>
        <n v="16000105765"/>
        <n v="16000105901"/>
        <n v="16000105899"/>
        <n v="16000105871"/>
        <n v="16000105867"/>
        <n v="16000105918"/>
        <n v="16000105908"/>
        <n v="16000105897"/>
        <n v="16000105889"/>
        <n v="16000105881"/>
        <n v="16000105845"/>
        <n v="16000105832"/>
        <n v="16000105821"/>
        <n v="16000105797"/>
        <n v="16000105936"/>
        <n v="16000105930"/>
        <n v="16000105927"/>
        <n v="16000105912"/>
        <n v="16000105910"/>
        <n v="16000105903"/>
        <n v="16000105853"/>
        <n v="16000105756"/>
        <n v="16000105932"/>
        <n v="16000105923"/>
        <n v="16000105898"/>
        <n v="16000105810"/>
        <n v="16000105963"/>
        <n v="16000105949"/>
        <n v="16000105943"/>
        <n v="16000105487"/>
        <n v="16000105948"/>
        <n v="16000105934"/>
        <n v="16000105942"/>
        <n v="16000105939"/>
        <n v="16000105933"/>
        <n v="16000105876"/>
        <n v="16000105987"/>
        <n v="16000105979"/>
        <n v="16000105972"/>
        <n v="16000105947"/>
        <n v="16000105920"/>
        <n v="16000105884"/>
        <n v="16000105882"/>
        <n v="16000105861"/>
        <n v="16000105817"/>
        <n v="16000105997"/>
        <n v="16000105996"/>
        <n v="16000105981"/>
        <n v="16000105944"/>
        <n v="16000105928"/>
        <n v="16000105874"/>
        <n v="16000105844"/>
        <n v="16000106010"/>
        <n v="16000106005"/>
        <n v="16000106004"/>
        <n v="16000106001"/>
        <n v="16000105988"/>
        <n v="16000105976"/>
        <n v="16000105945"/>
        <n v="16000105905"/>
        <n v="16000105989"/>
        <n v="16000105801"/>
        <n v="16000105998"/>
        <n v="16000105971"/>
        <n v="16000105914"/>
        <n v="16000105825"/>
        <n v="16000106027"/>
        <n v="16000106037"/>
        <n v="16000106024"/>
        <n v="16000106002"/>
        <n v="16000105970"/>
        <n v="16000106048"/>
        <n v="16000106051"/>
        <n v="16000106042"/>
        <n v="16000106034"/>
        <n v="16000106012"/>
        <n v="16000105950"/>
        <n v="16000105819"/>
        <n v="16000106060"/>
        <n v="16000106036"/>
        <n v="16000106028"/>
        <n v="16000106020"/>
        <n v="16000105983"/>
        <n v="16000105929"/>
        <n v="16000105875"/>
        <n v="16000106069"/>
        <n v="16000106013"/>
        <n v="16000106003"/>
        <n v="16000105982"/>
        <n v="16000105975"/>
        <n v="16000105813"/>
        <n v="16000105781"/>
        <n v="16000105740"/>
        <n v="16000106073"/>
        <n v="16000106044"/>
        <n v="16000106032"/>
        <n v="16000106057"/>
        <n v="16000106047"/>
        <n v="16000106043"/>
        <n v="16000105990"/>
        <n v="16000105980"/>
        <n v="16000105968"/>
        <n v="16000105909"/>
        <n v="16000105887"/>
        <n v="16000106087"/>
        <n v="16000106070"/>
        <n v="16000106014"/>
        <n v="16000106000"/>
        <n v="16000105946"/>
        <n v="16000106055"/>
        <n v="16000106038"/>
        <n v="16000106025"/>
        <n v="16000106090"/>
        <n v="16000106072"/>
        <n v="16000106029"/>
        <n v="16000106109"/>
        <n v="16000106071"/>
        <n v="16000106006"/>
        <n v="16000105938"/>
        <n v="16000106098"/>
        <n v="16000106103"/>
        <n v="16000106095"/>
        <n v="16000106007"/>
        <n v="16000105907"/>
        <n v="16000106129"/>
        <n v="16000106113"/>
        <n v="16000106056"/>
        <n v="16000106019"/>
        <n v="16000106141"/>
        <n v="16000106128"/>
        <n v="16000106067"/>
        <n v="16000106066"/>
        <n v="16000106062"/>
        <n v="16000106059"/>
        <n v="16000105859"/>
        <n v="16000105814"/>
        <n v="16000105486"/>
        <n v="16000106077"/>
        <n v="16000106039"/>
        <n v="16000106030"/>
        <n v="16000106015"/>
        <n v="16000105992"/>
        <n v="16000105892"/>
        <n v="16000105789"/>
        <n v="16000106158"/>
        <n v="16000106157"/>
        <n v="16000106110"/>
        <n v="16000106104"/>
        <n v="16000106031"/>
        <n v="16000105994"/>
        <n v="16000105896"/>
        <n v="16000106164"/>
        <n v="16000106061"/>
        <n v="16000106054"/>
        <n v="16000106041"/>
        <n v="16000106173"/>
        <n v="16000106124"/>
        <n v="16000106118"/>
        <n v="16000106111"/>
        <n v="16000106046"/>
        <n v="16000106045"/>
        <n v="16000105999"/>
        <n v="16000105961"/>
        <n v="16000106177"/>
        <n v="16000106148"/>
        <n v="16000106134"/>
        <n v="16000106182"/>
        <n v="16000106169"/>
        <n v="16000106152"/>
        <n v="16000106132"/>
        <n v="16000106130"/>
        <n v="16000106108"/>
        <n v="16000106100"/>
        <n v="16000105993"/>
        <n v="16000105851"/>
        <n v="16000106189"/>
        <n v="16000106184"/>
        <n v="16000106162"/>
        <n v="16000106135"/>
        <n v="16000106133"/>
        <n v="16000106050"/>
        <n v="16000106193"/>
        <n v="16000106187"/>
        <n v="16000106180"/>
        <n v="16000106170"/>
        <n v="16000106165"/>
        <n v="16000106138"/>
        <n v="16000106088"/>
        <n v="16000106086"/>
        <n v="16000106202"/>
        <n v="16000106188"/>
        <n v="16000106175"/>
        <n v="16000106166"/>
        <n v="16000106208"/>
        <n v="16000106199"/>
        <n v="16000106194"/>
        <n v="16000106185"/>
        <n v="16000106139"/>
        <n v="16000106225"/>
        <n v="16000106219"/>
        <n v="16000106213"/>
        <n v="16000105842"/>
        <n v="16000106222"/>
        <n v="16000106209"/>
        <n v="16000106153"/>
        <n v="16000106136"/>
        <n v="16000106119"/>
        <n v="16000105921"/>
        <n v="16000106237"/>
        <n v="16000106229"/>
        <n v="16000106242"/>
        <n v="16000106230"/>
        <n v="16000106221"/>
        <n v="16000106172"/>
        <n v="16000106238"/>
        <n v="16000106224"/>
        <n v="16000106214"/>
        <n v="16000106200"/>
        <n v="16000106179"/>
        <n v="16000106178"/>
        <n v="16000106080"/>
        <n v="16000106252"/>
        <n v="16000106159"/>
        <n v="16000106278"/>
        <n v="16000106277"/>
        <n v="16000106275"/>
        <n v="16000106270"/>
        <n v="16000106265"/>
        <n v="16000106261"/>
        <n v="16000106246"/>
        <n v="16000106245"/>
        <n v="16000106244"/>
        <n v="16000106232"/>
        <n v="16000106210"/>
        <n v="16000106093"/>
        <n v="16000106286"/>
        <n v="16000106284"/>
        <n v="16000106282"/>
        <n v="16000106258"/>
        <n v="16000106254"/>
        <n v="16000106250"/>
        <n v="16000106239"/>
        <n v="16000106227"/>
        <n v="16000106226"/>
        <n v="16000106125"/>
        <n v="16000106293"/>
        <n v="16000106281"/>
        <n v="16000106276"/>
        <n v="16000106266"/>
        <n v="16000106259"/>
        <n v="16000106249"/>
        <n v="16000106151"/>
        <n v="16000106063"/>
        <n v="16000106303"/>
        <n v="16000106294"/>
        <n v="16000106292"/>
        <n v="16000106288"/>
        <n v="16000106264"/>
        <n v="16000106251"/>
        <n v="16000106235"/>
        <n v="16000106167"/>
        <n v="16000106126"/>
        <n v="16000106115"/>
        <n v="16000106084"/>
        <n v="16000106316"/>
        <n v="16000106306"/>
        <n v="16000106317"/>
        <n v="16000106274"/>
        <n v="16000106257"/>
        <n v="16000106300"/>
        <n v="16000106305"/>
        <n v="16000106260"/>
        <n v="16000106243"/>
        <n v="16000106240"/>
        <n v="16000106285"/>
        <n v="16000106247"/>
        <n v="16000106340"/>
        <n v="16000106334"/>
        <n v="16000106332"/>
        <n v="16000106338"/>
        <n v="16000106321"/>
        <n v="16000106290"/>
        <n v="16000106289"/>
        <n v="16000106342"/>
        <n v="16000106256"/>
        <n v="16000106183"/>
        <n v="16000106353"/>
        <n v="16000106352"/>
        <n v="16000106346"/>
        <n v="16000106325"/>
        <n v="16000106359"/>
        <n v="16000106355"/>
        <n v="16000106351"/>
        <n v="16000106345"/>
        <n v="16000106309"/>
        <n v="16000106299"/>
        <n v="16000106336"/>
        <n v="16000106307"/>
        <n v="16000106374"/>
        <n v="16000106369"/>
        <n v="16000106366"/>
        <n v="16000106365"/>
        <n v="16000106267"/>
        <n v="16000106387"/>
        <n v="16000106384"/>
        <n v="16000106380"/>
        <n v="16000106379"/>
        <n v="16000106371"/>
        <n v="16000106370"/>
        <n v="16000106368"/>
        <n v="16000106362"/>
        <n v="16000106361"/>
        <n v="16000106341"/>
        <n v="16000106319"/>
        <n v="16000106253"/>
        <n v="16000106386"/>
        <n v="16000106396"/>
        <n v="16000106390"/>
        <n v="16000106388"/>
        <n v="16000106400"/>
        <n v="16000106395"/>
        <n v="16000106391"/>
        <n v="16000106297"/>
        <n v="16000106236"/>
        <n v="16000106367"/>
        <n v="16000106272"/>
        <n v="16000106378"/>
        <n v="16000106287"/>
        <n v="16000106402"/>
        <n v="16000106401"/>
        <n v="16000106398"/>
        <n v="16000105974"/>
        <n v="16000106397"/>
        <n v="16000106409"/>
        <n v="16000106363"/>
        <n v="16000106425"/>
        <n v="16000106422"/>
        <n v="16000106418"/>
        <n v="16000106417"/>
        <n v="16000106433"/>
        <n v="16000106408"/>
        <n v="16000106430"/>
        <n v="16000106419"/>
        <n v="16000106364"/>
        <n v="16000106354"/>
        <n v="16000106423"/>
        <n v="16000106404"/>
        <n v="16000106116"/>
        <n v="16000106439"/>
        <n v="16000106394"/>
        <n v="16000106331"/>
        <n v="16000106323"/>
        <n v="16000106445"/>
        <n v="16000106420"/>
        <n v="16000106414"/>
        <n v="16000106460"/>
        <n v="16000106457"/>
        <n v="16000106449"/>
        <n v="16000106447"/>
        <n v="16000106462"/>
        <n v="16000106446"/>
        <n v="16000106376"/>
        <n v="16000106377"/>
        <n v="16000106469"/>
        <n v="16000106464"/>
        <n v="16000106474"/>
        <n v="16000106472"/>
        <n v="16000106470"/>
        <n v="16000106467"/>
        <n v="16000106465"/>
        <n v="16000106463"/>
        <n v="16000106459"/>
        <n v="16000106477"/>
        <n v="16000106407"/>
        <n v="16000106479"/>
        <n v="16000106431"/>
        <n v="16000106494"/>
        <n v="16000106485"/>
        <n v="16000106482"/>
        <n v="16000106451"/>
        <n v="16000106440"/>
        <n v="16000106501"/>
        <n v="16000106495"/>
        <n v="16000106493"/>
        <n v="16000106468"/>
        <n v="16000106450"/>
        <n v="16000106382"/>
        <n v="16000106490"/>
        <n v="16000106532"/>
        <n v="16000106513"/>
        <n v="16000106508"/>
        <n v="16000106507"/>
        <n v="16000106456"/>
        <n v="16000106436"/>
        <n v="16000106537"/>
        <n v="16000106534"/>
        <n v="16000106526"/>
        <n v="16000106521"/>
        <n v="16000106516"/>
        <n v="16000106486"/>
        <n v="16000106540"/>
        <n v="16000106504"/>
        <n v="16000106324"/>
        <n v="16000106555"/>
        <n v="16000106552"/>
        <n v="16000106543"/>
        <n v="16000106530"/>
        <n v="16000106517"/>
        <n v="16000106580"/>
        <n v="16000106568"/>
        <n v="16000106565"/>
        <n v="16000106563"/>
        <n v="16000106561"/>
        <n v="16000106542"/>
        <n v="16000106514"/>
        <n v="16000106599"/>
        <n v="16000106579"/>
        <n v="16000106503"/>
        <n v="16000106586"/>
        <n v="16000106583"/>
        <n v="16000106574"/>
        <n v="16000106570"/>
        <n v="16000106550"/>
        <n v="16000106500"/>
        <n v="16000106595"/>
        <n v="16000106593"/>
        <n v="16000106588"/>
        <n v="16000106587"/>
        <n v="16000106585"/>
        <n v="16000106557"/>
        <n v="16000106515"/>
        <n v="16000106602"/>
        <n v="16000106466"/>
        <n v="16000106618"/>
        <n v="16000106560"/>
        <n v="16000106611"/>
        <n v="16000106653"/>
        <n v="16000106636"/>
        <n v="16000106626"/>
        <n v="16000106608"/>
        <n v="16000106606"/>
        <n v="16000106582"/>
        <n v="16000106665"/>
        <n v="16000106641"/>
        <n v="16000106634"/>
        <n v="16000106628"/>
        <n v="16000106615"/>
        <n v="16000106647"/>
        <n v="16000106638"/>
        <n v="16000106630"/>
        <n v="16000106617"/>
        <n v="16000106610"/>
        <n v="16000106576"/>
        <n v="16000106496"/>
        <n v="16000106642"/>
        <n v="16000106633"/>
        <n v="16000106605"/>
        <n v="16000106578"/>
        <n v="16000106662"/>
        <n v="16000106656"/>
        <n v="16000106623"/>
        <n v="16000106596"/>
        <n v="16000106577"/>
        <n v="16000106499"/>
        <n v="16000106660"/>
        <n v="16000106650"/>
        <n v="16000106529"/>
        <n v="16000106461"/>
        <n v="16000106679"/>
        <n v="16000106675"/>
        <n v="16000106668"/>
        <n v="16000106664"/>
        <n v="16000106659"/>
        <n v="16000106644"/>
        <n v="16000106571"/>
        <n v="16000106458"/>
        <n v="16000106727"/>
        <n v="16000106693"/>
        <n v="16000106688"/>
        <n v="16000106738"/>
        <n v="16000106719"/>
        <n v="16000106692"/>
        <n v="16000106655"/>
        <n v="16000106592"/>
        <n v="16000106728"/>
        <n v="16000106612"/>
        <n v="16000106547"/>
        <m/>
      </sharedItems>
    </cacheField>
    <cacheField name="General Offense Number" numFmtId="0">
      <sharedItems containsString="0" containsBlank="1" containsNumber="1" containsInteger="1" minValue="2016104508" maxValue="2016106738"/>
    </cacheField>
    <cacheField name="Event Clearance Code" numFmtId="0">
      <sharedItems containsString="0" containsBlank="1" containsNumber="1" containsInteger="1" minValue="30" maxValue="470"/>
    </cacheField>
    <cacheField name="Event Clearance Description" numFmtId="0">
      <sharedItems containsBlank="1"/>
    </cacheField>
    <cacheField name="Event Clearance SubGroup" numFmtId="0">
      <sharedItems containsBlank="1"/>
    </cacheField>
    <cacheField name="Event Clearance Group" numFmtId="0">
      <sharedItems containsBlank="1"/>
    </cacheField>
    <cacheField name="Event Clearance Datetime" numFmtId="0">
      <sharedItems containsNonDate="0" containsDate="1" containsString="0" containsBlank="1" minDate="2016-03-26T17:14:00" maxDate="2016-03-28T11:03:00"/>
    </cacheField>
    <cacheField name="Event Clearance Date" numFmtId="0">
      <sharedItems containsNonDate="0" containsDate="1" containsString="0" containsBlank="1" minDate="2016-03-26T00:00:00" maxDate="2016-03-29T00:00:00" count="4">
        <d v="2016-03-26T00:00:00"/>
        <d v="2016-03-27T00:00:00"/>
        <d v="2016-03-28T00:00:00"/>
        <m/>
      </sharedItems>
    </cacheField>
    <cacheField name="Event Clearance Hour" numFmtId="0">
      <sharedItems containsNonDate="0" containsDate="1" containsString="0" containsBlank="1" minDate="1899-12-30T00:00:00" maxDate="1900-01-23T00:00:00" count="25">
        <d v="1900-01-16T00:00:00"/>
        <d v="1900-01-17T00:00:00"/>
        <d v="1900-01-18T00:00:00"/>
        <d v="1900-01-19T00:00:00"/>
        <d v="1900-01-20T00:00:00"/>
        <d v="1900-01-21T00:00:00"/>
        <d v="1900-01-22T00:00:00"/>
        <d v="1899-12-30T00:00:00"/>
        <d v="1899-12-31T00:00:00"/>
        <d v="1900-01-01T00:00:00"/>
        <d v="1900-01-02T00:00:00"/>
        <d v="1900-01-03T00:00:00"/>
        <d v="1900-01-04T00:00:00"/>
        <d v="1900-01-05T00:00:00"/>
        <d v="1900-01-06T00:00:00"/>
        <d v="1900-01-07T00:00:00"/>
        <d v="1900-01-08T00:00:00"/>
        <d v="1900-01-09T00:00:00"/>
        <d v="1900-01-10T00:00:00"/>
        <d v="1900-01-11T00:00:00"/>
        <d v="1900-01-12T00:00:00"/>
        <d v="1900-01-13T00:00:00"/>
        <d v="1900-01-14T00:00:00"/>
        <d v="1900-01-15T00:00:00"/>
        <m/>
      </sharedItems>
    </cacheField>
    <cacheField name="Hundred Block Location" numFmtId="0">
      <sharedItems containsBlank="1"/>
    </cacheField>
    <cacheField name="District/Sector" numFmtId="0">
      <sharedItems containsBlank="1" count="19">
        <s v="R"/>
        <s v="G"/>
        <s v="O"/>
        <s v="Q"/>
        <s v="S"/>
        <s v="C"/>
        <s v="K"/>
        <s v="E"/>
        <s v="J"/>
        <s v="W"/>
        <s v="M"/>
        <s v="H"/>
        <s v="B"/>
        <s v="D"/>
        <s v="U"/>
        <s v="F"/>
        <s v="L"/>
        <s v="N"/>
        <m/>
      </sharedItems>
    </cacheField>
    <cacheField name="Zone/Beat" numFmtId="0">
      <sharedItems containsBlank="1"/>
    </cacheField>
    <cacheField name="Census Tract" numFmtId="0">
      <sharedItems containsString="0" containsBlank="1" containsNumber="1" minValue="100.2002" maxValue="12100.201300000001"/>
    </cacheField>
    <cacheField name="Longitude" numFmtId="0">
      <sharedItems containsString="0" containsBlank="1" containsNumber="1" minValue="-122.41903000000001" maxValue="-122.24912"/>
    </cacheField>
    <cacheField name="Latitude" numFmtId="0">
      <sharedItems containsString="0" containsBlank="1" containsNumber="1" minValue="47.503386999999996" maxValue="47.734050000000003"/>
    </cacheField>
    <cacheField name="Incident Location" numFmtId="0">
      <sharedItems containsBlank="1"/>
    </cacheField>
    <cacheField name="Initial Type Description" numFmtId="0">
      <sharedItems containsBlank="1"/>
    </cacheField>
    <cacheField name="Initial Type Subgroup" numFmtId="0">
      <sharedItems containsBlank="1"/>
    </cacheField>
    <cacheField name="Initial Type Group" numFmtId="0">
      <sharedItems containsBlank="1" count="32">
        <s v="DISTURBANCES"/>
        <s v="PARKING VIOLATIONS"/>
        <s v="SUSPICIOUS CIRCUMSTANCES"/>
        <s v="LIQUOR VIOLATIONS"/>
        <s v="TRESPASS"/>
        <s v="THREATS, HARASSMENT"/>
        <s v="THEFT"/>
        <s v="TRAFFIC RELATED CALLS"/>
        <s v="PERSONS - LOST, FOUND, MISSING"/>
        <s v="WEAPONS CALLS"/>
        <s v="HAZARDS"/>
        <s v="NARCOTICS COMPLAINTS"/>
        <s v="PROPERTY - MISSING, FOUND"/>
        <s v="AUTO RECOVERIES"/>
        <s v="FRAUD CALLS"/>
        <s v="HARBOR CALLS"/>
        <s v="RESIDENTIAL BURGLARIES"/>
        <s v="PROPERTY DAMAGE"/>
        <s v="CRISIS CALL"/>
        <s v="ASSAULTS"/>
        <s v="ANIMAL COMPLAINTS"/>
        <s v="MISCELLANEOUS MISDEMEANORS"/>
        <s v="CASUALTIES"/>
        <s v="ROBBERY"/>
        <s v="GUN CALLS"/>
        <s v="NOISE DISTURBANCE"/>
        <s v="PROWLER"/>
        <s v="COMMERCIAL BURGLARIES"/>
        <s v="ROAD RAGE"/>
        <s v="PERSON DOWN/INJURY"/>
        <s v="RECKLESS BURNING"/>
        <m/>
      </sharedItems>
    </cacheField>
    <cacheField name="At Scene Time" numFmtId="0">
      <sharedItems containsNonDate="0" containsDate="1" containsString="0" containsBlank="1" minDate="2016-03-26T11:40:00" maxDate="2016-03-28T09:51:00"/>
    </cacheField>
    <cacheField name="OFFICERS_AT_SCENE" numFmtId="0">
      <sharedItems containsString="0" containsBlank="1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7">
  <r>
    <n v="1702311"/>
    <x v="0"/>
    <n v="2016104983"/>
    <n v="242"/>
    <s v="FIGHT DISTURBANCE"/>
    <s v="DISTURBANCES"/>
    <s v="DISTURBANCES"/>
    <d v="2016-03-26T17:17:00"/>
    <x v="0"/>
    <x v="0"/>
    <s v="46XX BLOCK OF 38 AV S"/>
    <x v="0"/>
    <s v="R3"/>
    <n v="10100.2019"/>
    <n v="-122.284904"/>
    <n v="47.561256"/>
    <s v="(47.561256, -122.284904)"/>
    <s v="FIGHT - IP - PHYSICAL (NO WEAPONS)"/>
    <s v="DISTURBANCES"/>
    <x v="0"/>
    <m/>
    <n v="2"/>
  </r>
  <r>
    <n v="1702312"/>
    <x v="1"/>
    <n v="2016104976"/>
    <n v="470"/>
    <s v="PARKING VIOLATION (EXCEPT ABANDONED VEHICLES)"/>
    <s v="PARKING VIOLATIONS"/>
    <s v="TRAFFIC RELATED CALLS"/>
    <d v="2016-03-26T17:15:00"/>
    <x v="0"/>
    <x v="0"/>
    <s v="29 AV / E ALDER ST"/>
    <x v="1"/>
    <s v="G2"/>
    <n v="8800.3001999999997"/>
    <n v="-122.29492999999999"/>
    <n v="47.604194999999997"/>
    <s v="(47.604195, -122.29493)"/>
    <s v="PARKING VIOLATION (EXCEPT ABANDONED CAR)"/>
    <s v="TRAFFIC RELATED CALLS"/>
    <x v="1"/>
    <m/>
    <n v="2"/>
  </r>
  <r>
    <n v="1702316"/>
    <x v="2"/>
    <n v="2016104995"/>
    <n v="460"/>
    <s v="TRAFFIC (MOVING) VIOLATION"/>
    <s v="TRAFFIC RELATED CALLS"/>
    <s v="TRAFFIC RELATED CALLS"/>
    <d v="2016-03-26T17:19:00"/>
    <x v="0"/>
    <x v="0"/>
    <s v="WEST SEATTLE BR WB / 1 AV S ON RP"/>
    <x v="2"/>
    <s v="O1"/>
    <n v="9300.3060000000005"/>
    <n v="-122.33524"/>
    <n v="47.571579999999997"/>
    <s v="(47.57158, -122.33524)"/>
    <s v="TRAFFIC - MOVING VIOLATION"/>
    <s v="TRAFFIC RELATED CALLS"/>
    <x v="1"/>
    <m/>
    <n v="0"/>
  </r>
  <r>
    <n v="1702317"/>
    <x v="3"/>
    <n v="2016104994"/>
    <n v="280"/>
    <s v="SUSPICIOUS PERSON"/>
    <s v="SUSPICIOUS CIRCUMSTANCES"/>
    <s v="SUSPICIOUS CIRCUMSTANCES"/>
    <d v="2016-03-26T17:26:00"/>
    <x v="0"/>
    <x v="0"/>
    <s v="24XX BLOCK OF 35 AV W"/>
    <x v="3"/>
    <s v="Q1"/>
    <n v="5600.4030000000002"/>
    <n v="-122.40237"/>
    <n v="47.640357999999999"/>
    <s v="(47.640358, -122.40237)"/>
    <s v="SUSPICIOUS PERSON, VEHICLE OR INCIDENT"/>
    <s v="SUSPICIOUS CIRCUMSTANCES"/>
    <x v="2"/>
    <m/>
    <n v="2"/>
  </r>
  <r>
    <n v="1702318"/>
    <x v="4"/>
    <n v="2016104993"/>
    <n v="281"/>
    <s v="SUSPICIOUS VEHICLE"/>
    <s v="SUSPICIOUS CIRCUMSTANCES"/>
    <s v="SUSPICIOUS CIRCUMSTANCES"/>
    <d v="2016-03-26T17:19:00"/>
    <x v="0"/>
    <x v="0"/>
    <s v="24 AV / E ALDER ST"/>
    <x v="1"/>
    <s v="G2"/>
    <n v="8800.3008000000009"/>
    <n v="-122.30109"/>
    <n v="47.604320000000001"/>
    <s v="(47.60432, -122.30109)"/>
    <s v="SUSPICIOUS PERSON, VEHICLE OR INCIDENT"/>
    <s v="SUSPICIOUS CIRCUMSTANCES"/>
    <x v="2"/>
    <m/>
    <n v="1"/>
  </r>
  <r>
    <n v="1702319"/>
    <x v="5"/>
    <n v="2016104992"/>
    <n v="176"/>
    <s v="LIQUOR VIOLATION - ADULT"/>
    <s v="LIQUOR VIOLATIONS"/>
    <s v="LIQUOR VIOLATIONS"/>
    <d v="2016-03-26T17:17:00"/>
    <x v="0"/>
    <x v="0"/>
    <s v="92XX BLOCK OF RAINIER AV S"/>
    <x v="4"/>
    <s v="S3"/>
    <n v="11800.602000000001"/>
    <n v="-122.26803"/>
    <n v="47.519849999999998"/>
    <s v="(47.51985, -122.26803)"/>
    <s v="LIQUOR VIOLATIONS - ADULT"/>
    <s v="LIQUOR VIOLATIONS"/>
    <x v="3"/>
    <m/>
    <n v="2"/>
  </r>
  <r>
    <n v="1702321"/>
    <x v="6"/>
    <n v="2016104986"/>
    <n v="245"/>
    <s v="DISTURBANCE, OTHER"/>
    <s v="DISTURBANCES"/>
    <s v="DISTURBANCES"/>
    <d v="2016-03-26T17:18:00"/>
    <x v="0"/>
    <x v="0"/>
    <s v="27XX BLOCK OF RAINIER AV S"/>
    <x v="0"/>
    <s v="R2"/>
    <n v="10001.100200000001"/>
    <n v="-122.29916"/>
    <n v="47.579673999999997"/>
    <s v="(47.579674, -122.29916)"/>
    <s v="TRESPASS"/>
    <s v="TRESPASS"/>
    <x v="4"/>
    <m/>
    <n v="3"/>
  </r>
  <r>
    <n v="1702322"/>
    <x v="7"/>
    <n v="2016104962"/>
    <n v="201"/>
    <s v="ALACAD - RESIDENTIAL BURGLARY (FALSE)"/>
    <s v="BURGLARY ALACAD (FALSE)"/>
    <s v="FALSE ALACAD"/>
    <d v="2016-03-26T17:17:00"/>
    <x v="0"/>
    <x v="0"/>
    <s v="66XX BLOCK OF S BANGOR ST"/>
    <x v="4"/>
    <s v="S3"/>
    <n v="11900.2016"/>
    <n v="-122.25063"/>
    <n v="47.506385999999999"/>
    <s v="(47.506386, -122.25063)"/>
    <s v="ALARM - RESIDENTIAL - BURGLARY, SILENT/AUDIBLE"/>
    <s v="ALACAD"/>
    <x v="2"/>
    <m/>
    <n v="1"/>
  </r>
  <r>
    <n v="1702323"/>
    <x v="8"/>
    <n v="2016104918"/>
    <n v="245"/>
    <s v="DISTURBANCE, OTHER"/>
    <s v="DISTURBANCES"/>
    <s v="DISTURBANCES"/>
    <d v="2016-03-26T17:18:00"/>
    <x v="0"/>
    <x v="0"/>
    <s v="4 AV S / S LANDER ST"/>
    <x v="2"/>
    <s v="O1"/>
    <n v="9300.3019000000004"/>
    <n v="-122.32905599999999"/>
    <n v="47.579807000000002"/>
    <s v="(47.579807, -122.329056)"/>
    <s v="HARAS - NO BIAS, THREATS OR MALICIOUSNESS"/>
    <s v="THREATS, HARASSMENT"/>
    <x v="5"/>
    <d v="2016-03-26T15:56:00"/>
    <n v="3"/>
  </r>
  <r>
    <n v="1702324"/>
    <x v="9"/>
    <n v="2016104794"/>
    <n v="65"/>
    <s v="THEFT - MISCELLANEOUS"/>
    <s v="THEFT"/>
    <s v="OTHER PROPERTY"/>
    <d v="2016-03-26T17:14:00"/>
    <x v="0"/>
    <x v="0"/>
    <s v="9XX BLOCK OF 14 AV E"/>
    <x v="5"/>
    <s v="C1"/>
    <n v="6500.3017"/>
    <n v="-122.31459"/>
    <n v="47.627274"/>
    <s v="(47.627274, -122.31459)"/>
    <s v="THEFT (DOES NOT INCLUDE SHOPLIFT OR SVCS)"/>
    <s v="OTHER PROPERTY"/>
    <x v="6"/>
    <m/>
    <n v="1"/>
  </r>
  <r>
    <n v="1702325"/>
    <x v="10"/>
    <n v="2016105010"/>
    <n v="245"/>
    <s v="DISTURBANCE, OTHER"/>
    <s v="DISTURBANCES"/>
    <s v="DISTURBANCES"/>
    <d v="2016-03-26T17:36:00"/>
    <x v="0"/>
    <x v="0"/>
    <s v="3XX BLOCK OF 2 AV S"/>
    <x v="6"/>
    <s v="K3"/>
    <n v="9200.2027999999991"/>
    <n v="-122.33081"/>
    <n v="47.600464000000002"/>
    <s v="(47.600464, -122.33081)"/>
    <s v="DISTURBANCE, MISCELLANEOUS/OTHER"/>
    <s v="DISTURBANCES"/>
    <x v="0"/>
    <m/>
    <n v="3"/>
  </r>
  <r>
    <n v="1702326"/>
    <x v="11"/>
    <n v="2016105007"/>
    <n v="280"/>
    <s v="SUSPICIOUS PERSON"/>
    <s v="SUSPICIOUS CIRCUMSTANCES"/>
    <s v="SUSPICIOUS CIRCUMSTANCES"/>
    <d v="2016-03-26T17:31:00"/>
    <x v="0"/>
    <x v="0"/>
    <s v="S FINDLAY ST / 46 AV S"/>
    <x v="0"/>
    <s v="R3"/>
    <n v="10300.2004"/>
    <n v="-122.27538"/>
    <n v="47.551909999999999"/>
    <s v="(47.55191, -122.27538)"/>
    <s v="UNKNOWN - COMPLAINT OF UNKNOWN NATURE"/>
    <s v="SUSPICIOUS CIRCUMSTANCES"/>
    <x v="2"/>
    <m/>
    <n v="2"/>
  </r>
  <r>
    <n v="1702327"/>
    <x v="12"/>
    <n v="2016105002"/>
    <n v="460"/>
    <s v="TRAFFIC (MOVING) VIOLATION"/>
    <s v="TRAFFIC RELATED CALLS"/>
    <s v="TRAFFIC RELATED CALLS"/>
    <d v="2016-03-26T17:29:00"/>
    <x v="0"/>
    <x v="0"/>
    <s v="12 AV / E PIKE ST"/>
    <x v="7"/>
    <s v="E2"/>
    <n v="7500.4005999999999"/>
    <n v="-122.31683"/>
    <n v="47.614105000000002"/>
    <s v="(47.614105, -122.31683)"/>
    <s v="TRAFFIC STOP - OFFICER INITIATED ONVIEW"/>
    <s v="TRAFFIC RELATED CALLS"/>
    <x v="7"/>
    <m/>
    <n v="0"/>
  </r>
  <r>
    <n v="1702328"/>
    <x v="13"/>
    <n v="2016104957"/>
    <n v="280"/>
    <s v="SUSPICIOUS PERSON"/>
    <s v="SUSPICIOUS CIRCUMSTANCES"/>
    <s v="SUSPICIOUS CIRCUMSTANCES"/>
    <d v="2016-03-26T17:28:00"/>
    <x v="0"/>
    <x v="0"/>
    <s v="4XX BLOCK OF S DAWSON ST"/>
    <x v="2"/>
    <s v="O2"/>
    <n v="9300.3166999999994"/>
    <n v="-122.32896"/>
    <n v="47.555633999999998"/>
    <s v="(47.555634, -122.32896)"/>
    <s v="TRESPASS"/>
    <s v="TRESPASS"/>
    <x v="4"/>
    <m/>
    <n v="3"/>
  </r>
  <r>
    <n v="1702329"/>
    <x v="14"/>
    <n v="2016104941"/>
    <n v="245"/>
    <s v="DISTURBANCE, OTHER"/>
    <s v="DISTURBANCES"/>
    <s v="DISTURBANCES"/>
    <d v="2016-03-26T17:30:00"/>
    <x v="0"/>
    <x v="0"/>
    <s v="GREENWOOD AV N / N 84 ST"/>
    <x v="8"/>
    <s v="J3"/>
    <n v="2900.1"/>
    <n v="-122.3553"/>
    <n v="47.689835000000002"/>
    <s v="(47.689835, -122.3553)"/>
    <s v="DISTURBANCE, MISCELLANEOUS/OTHER"/>
    <s v="DISTURBANCES"/>
    <x v="0"/>
    <m/>
    <n v="3"/>
  </r>
  <r>
    <n v="1702330"/>
    <x v="15"/>
    <n v="2016104933"/>
    <n v="281"/>
    <s v="SUSPICIOUS VEHICLE"/>
    <s v="SUSPICIOUS CIRCUMSTANCES"/>
    <s v="SUSPICIOUS CIRCUMSTANCES"/>
    <d v="2016-03-26T17:29:00"/>
    <x v="0"/>
    <x v="0"/>
    <s v="51 AV S / S HOLLY ST"/>
    <x v="4"/>
    <s v="S2"/>
    <n v="11102.200800000001"/>
    <n v="-122.26991"/>
    <n v="47.542492000000003"/>
    <s v="(47.542492, -122.26991)"/>
    <s v="SUSPICIOUS PERSON, VEHICLE OR INCIDENT"/>
    <s v="SUSPICIOUS CIRCUMSTANCES"/>
    <x v="2"/>
    <m/>
    <n v="3"/>
  </r>
  <r>
    <n v="1702331"/>
    <x v="16"/>
    <n v="2016104823"/>
    <n v="52"/>
    <s v="BURGLARY - COMMERCIAL"/>
    <s v="COMMERCIAL BURGLARIES"/>
    <s v="BURGLARY"/>
    <d v="2016-03-26T17:32:00"/>
    <x v="0"/>
    <x v="0"/>
    <s v="31XX BLOCK OF S ALASKA ST"/>
    <x v="0"/>
    <s v="R2"/>
    <n v="10100.3009"/>
    <n v="-122.29204"/>
    <n v="47.560780000000001"/>
    <s v="(47.56078, -122.29204)"/>
    <s v="BIAS -RACIAL, POLITICAL, SEXUAL MOTIVATION"/>
    <s v="SUSPICIOUS CIRCUMSTANCES"/>
    <x v="2"/>
    <d v="2016-03-26T15:21:00"/>
    <n v="2"/>
  </r>
  <r>
    <n v="1702332"/>
    <x v="17"/>
    <n v="2016104752"/>
    <n v="250"/>
    <s v="MISCHIEF, NUISANCE COMPLAINTS"/>
    <s v="NUISANCE, MISCHIEF COMPLAINTS"/>
    <s v="NUISANCE, MISCHIEF"/>
    <d v="2016-03-26T17:30:00"/>
    <x v="0"/>
    <x v="0"/>
    <s v="46XX BLOCK OF S FINDLAY ST"/>
    <x v="0"/>
    <s v="R3"/>
    <n v="10200.4025"/>
    <n v="-122.27476"/>
    <n v="47.551909999999999"/>
    <s v="(47.55191, -122.27476)"/>
    <s v="NOISE - DISTURBANCE (PARTY, ETC)"/>
    <s v="DISTURBANCES"/>
    <x v="0"/>
    <m/>
    <n v="4"/>
  </r>
  <r>
    <n v="1702333"/>
    <x v="18"/>
    <n v="2016105020"/>
    <n v="177"/>
    <s v="LIQUOR VIOLATION - INTOXICATED PERSON"/>
    <s v="LIQUOR VIOLATIONS"/>
    <s v="LIQUOR VIOLATIONS"/>
    <d v="2016-03-26T17:39:00"/>
    <x v="0"/>
    <x v="0"/>
    <s v="3 AV S / S LANDER ST"/>
    <x v="2"/>
    <s v="O1"/>
    <n v="9300.3014000000003"/>
    <n v="-122.32999"/>
    <n v="47.579807000000002"/>
    <s v="(47.579807, -122.32999)"/>
    <s v="DETOX - REQUEST FOR"/>
    <s v="LIQUOR VIOLATIONS"/>
    <x v="3"/>
    <m/>
    <n v="0"/>
  </r>
  <r>
    <n v="1702334"/>
    <x v="19"/>
    <n v="2016105018"/>
    <n v="363"/>
    <s v="MISSING PERSON"/>
    <s v="PERSONS - LOST, FOUND, MISSING"/>
    <s v="PERSONS - LOST, FOUND, MISSING"/>
    <d v="2016-03-26T17:37:00"/>
    <x v="0"/>
    <x v="0"/>
    <s v="59XX BLOCK OF 46 AV SW"/>
    <x v="9"/>
    <s v="W2"/>
    <n v="10600.600399999999"/>
    <n v="-122.39117400000001"/>
    <n v="47.54945"/>
    <s v="(47.54945, -122.391174)"/>
    <s v="MISSING - CHILD"/>
    <s v="PERSONS - LOST, FOUND, MISSING"/>
    <x v="8"/>
    <m/>
    <n v="2"/>
  </r>
  <r>
    <n v="1702335"/>
    <x v="20"/>
    <n v="2016105001"/>
    <n v="245"/>
    <s v="DISTURBANCE, OTHER"/>
    <s v="DISTURBANCES"/>
    <s v="DISTURBANCES"/>
    <d v="2016-03-26T17:40:00"/>
    <x v="0"/>
    <x v="0"/>
    <s v="8 AV / PIKE ST"/>
    <x v="10"/>
    <s v="M2"/>
    <n v="8200.1010000000006"/>
    <n v="-122.332245"/>
    <n v="47.612071999999998"/>
    <s v="(47.612072, -122.332245)"/>
    <s v="WEAPN - GUN,DEADLY WPN (NO THRTS/ASLT/DIST)"/>
    <s v="WEAPONS CALLS"/>
    <x v="9"/>
    <m/>
    <n v="3"/>
  </r>
  <r>
    <n v="1702336"/>
    <x v="21"/>
    <n v="2016104999"/>
    <n v="430"/>
    <s v="MOTOR VEHICLE COLLISION"/>
    <s v="TRAFFIC RELATED CALLS"/>
    <s v="MOTOR VEHICLE COLLISION INVESTIGATION"/>
    <d v="2016-03-26T17:39:00"/>
    <x v="0"/>
    <x v="0"/>
    <s v="DELRIDGE WY SW / SW ALASKA ST"/>
    <x v="11"/>
    <s v="H3"/>
    <n v="9900.2019"/>
    <n v="-122.36287"/>
    <n v="47.561084999999999"/>
    <s v="(47.561085, -122.36287)"/>
    <s v="MOTOR VEHICLE COLLISION, BLOCKING"/>
    <s v="MOTOR VEHICLE COLLISION INVESTIGATION"/>
    <x v="7"/>
    <m/>
    <n v="1"/>
  </r>
  <r>
    <n v="1702337"/>
    <x v="22"/>
    <n v="2016104988"/>
    <n v="280"/>
    <s v="SUSPICIOUS PERSON"/>
    <s v="SUSPICIOUS CIRCUMSTANCES"/>
    <s v="SUSPICIOUS CIRCUMSTANCES"/>
    <d v="2016-03-26T17:30:00"/>
    <x v="0"/>
    <x v="0"/>
    <s v="N 77 ST / GREENWOOD AV N"/>
    <x v="8"/>
    <s v="J3"/>
    <n v="2900.2003"/>
    <n v="-122.3553"/>
    <n v="47.684745999999997"/>
    <s v="(47.684746, -122.3553)"/>
    <s v="SUSPICIOUS PERSON, VEHICLE OR INCIDENT"/>
    <s v="SUSPICIOUS CIRCUMSTANCES"/>
    <x v="2"/>
    <m/>
    <n v="1"/>
  </r>
  <r>
    <n v="1702338"/>
    <x v="23"/>
    <n v="2016104984"/>
    <n v="280"/>
    <s v="SUSPICIOUS PERSON"/>
    <s v="SUSPICIOUS CIRCUMSTANCES"/>
    <s v="SUSPICIOUS CIRCUMSTANCES"/>
    <d v="2016-03-26T17:40:00"/>
    <x v="0"/>
    <x v="0"/>
    <s v="S HOLGATE ST / AIRPORT WY S"/>
    <x v="2"/>
    <s v="O1"/>
    <n v="9300.1046999999999"/>
    <n v="-122.32139599999999"/>
    <n v="47.586205"/>
    <s v="(47.586205, -122.321396)"/>
    <s v="HAZ - POTENTIAL THRT TO PHYS SAFETY (NO HAZMAT)"/>
    <s v="HAZARDS"/>
    <x v="10"/>
    <m/>
    <n v="2"/>
  </r>
  <r>
    <n v="1702339"/>
    <x v="24"/>
    <n v="2016104855"/>
    <n v="186"/>
    <s v="NARCOTICS, DRUG TRAFFIC LOITERING"/>
    <s v="NARCOTICS COMPLAINTS"/>
    <s v="NARCOTICS COMPLAINTS"/>
    <d v="2016-03-26T17:31:00"/>
    <x v="0"/>
    <x v="0"/>
    <s v="NW 62 ST / 17 AV NW"/>
    <x v="12"/>
    <s v="B1"/>
    <n v="3300.3013000000001"/>
    <n v="-122.37888"/>
    <n v="47.673819999999999"/>
    <s v="(47.67382, -122.37888)"/>
    <s v="NARCOTICS - VIOLATIONS (LOITER, USE, SELL, NARS)"/>
    <s v="NARCOTICS COMPLAINTS"/>
    <x v="11"/>
    <d v="2016-03-26T15:29:00"/>
    <n v="3"/>
  </r>
  <r>
    <n v="1702340"/>
    <x v="25"/>
    <n v="2016104782"/>
    <n v="245"/>
    <s v="DISTURBANCE, OTHER"/>
    <s v="DISTURBANCES"/>
    <s v="DISTURBANCES"/>
    <d v="2016-03-26T17:38:00"/>
    <x v="0"/>
    <x v="0"/>
    <s v="DENNY WY / 8 AV"/>
    <x v="13"/>
    <s v="D2"/>
    <n v="7200.2001"/>
    <n v="-122.34137"/>
    <n v="47.618546000000002"/>
    <s v="(47.618546, -122.34137)"/>
    <s v="WEAPN-IP/JO-GUN,DEADLY WPN (NO THRT/ASLT/DIST)"/>
    <s v="WEAPONS CALLS"/>
    <x v="9"/>
    <d v="2016-03-26T14:03:00"/>
    <n v="0"/>
  </r>
  <r>
    <n v="1702341"/>
    <x v="26"/>
    <n v="2016104525"/>
    <n v="372"/>
    <s v="PROPERTY - FOUND (FOLLOW UP TO SPD CASE)"/>
    <s v="PROPERTY - MISSING, FOUND"/>
    <s v="PROPERTY - MISSING, FOUND"/>
    <d v="2016-03-26T17:30:00"/>
    <x v="0"/>
    <x v="0"/>
    <s v="40XX BLOCK OF EASTERN AV N"/>
    <x v="12"/>
    <s v="B3"/>
    <n v="5100.2025999999996"/>
    <n v="-122.32904000000001"/>
    <n v="47.656120000000001"/>
    <s v="(47.65612, -122.32904)"/>
    <s v="PROPERTY - FOUND"/>
    <s v="PROPERTY - MISSING, FOUND"/>
    <x v="12"/>
    <d v="2016-03-26T16:20:00"/>
    <n v="2"/>
  </r>
  <r>
    <n v="1702342"/>
    <x v="27"/>
    <n v="2016104508"/>
    <n v="63"/>
    <s v="THEFT - CAR PROWL"/>
    <s v="CAR PROWL"/>
    <s v="CAR PROWL"/>
    <d v="2016-03-26T17:33:00"/>
    <x v="0"/>
    <x v="0"/>
    <s v="10XX BLOCK OF 1 AV W"/>
    <x v="3"/>
    <s v="Q3"/>
    <n v="7000.6008000000002"/>
    <n v="-122.35796000000001"/>
    <n v="47.628219999999999"/>
    <s v="(47.62822, -122.35796)"/>
    <s v="SECONDARY - THEFT (NOT SHOPLIFT OR SERVICES)"/>
    <s v="OTHER PROPERTY"/>
    <x v="6"/>
    <d v="2016-03-26T15:04:00"/>
    <n v="3"/>
  </r>
  <r>
    <n v="1702343"/>
    <x v="28"/>
    <n v="2016104981"/>
    <n v="470"/>
    <s v="PARKING VIOLATION (EXCEPT ABANDONED VEHICLES)"/>
    <s v="PARKING VIOLATIONS"/>
    <s v="TRAFFIC RELATED CALLS"/>
    <d v="2016-03-26T17:43:00"/>
    <x v="0"/>
    <x v="0"/>
    <s v="BROADWAY E / E JOHN ST"/>
    <x v="7"/>
    <s v="E1"/>
    <n v="7500.5003999999999"/>
    <n v="-122.32088"/>
    <n v="47.619903999999998"/>
    <s v="(47.619904, -122.32088)"/>
    <s v="PARKING VIOLATION (EXCEPT ABANDONED CAR)"/>
    <s v="TRAFFIC RELATED CALLS"/>
    <x v="1"/>
    <m/>
    <n v="0"/>
  </r>
  <r>
    <n v="1702344"/>
    <x v="29"/>
    <n v="2016104978"/>
    <n v="161"/>
    <s v="TRESPASS"/>
    <s v="TRESPASS"/>
    <s v="TRESPASS"/>
    <d v="2016-03-26T17:43:00"/>
    <x v="0"/>
    <x v="0"/>
    <s v="10XX BLOCK OF S JACKSON ST"/>
    <x v="1"/>
    <s v="G1"/>
    <n v="9100.1002000000008"/>
    <n v="-122.31843000000001"/>
    <n v="47.599186000000003"/>
    <s v="(47.599186, -122.31843)"/>
    <s v="TRESPASS"/>
    <s v="TRESPASS"/>
    <x v="4"/>
    <m/>
    <n v="2"/>
  </r>
  <r>
    <n v="1702345"/>
    <x v="30"/>
    <n v="2016104969"/>
    <n v="74"/>
    <s v="LICENSE PLATE THEFT OR LOSS"/>
    <s v="CAR PROWL"/>
    <s v="CAR PROWL"/>
    <d v="2016-03-26T17:47:00"/>
    <x v="0"/>
    <x v="0"/>
    <s v="62XX BLOCK OF 35 AV NE"/>
    <x v="14"/>
    <s v="U3"/>
    <n v="4200.4005999999999"/>
    <n v="-122.29026"/>
    <n v="47.674885000000003"/>
    <s v="(47.674885, -122.29026)"/>
    <s v="AUTO - THEFT/LOSS, PLATES AND/OR TAB"/>
    <s v="AUTO THEFTS"/>
    <x v="13"/>
    <d v="2016-03-26T16:58:00"/>
    <n v="4"/>
  </r>
  <r>
    <n v="1702346"/>
    <x v="31"/>
    <n v="2016104932"/>
    <n v="430"/>
    <s v="MOTOR VEHICLE COLLISION"/>
    <s v="TRAFFIC RELATED CALLS"/>
    <s v="MOTOR VEHICLE COLLISION INVESTIGATION"/>
    <d v="2016-03-26T17:42:00"/>
    <x v="0"/>
    <x v="0"/>
    <s v="NE 47 ST / ROOSEVELT WY NE"/>
    <x v="14"/>
    <s v="U2"/>
    <n v="5301.2006000000001"/>
    <n v="-122.31742"/>
    <n v="47.663116000000002"/>
    <s v="(47.663116, -122.31742)"/>
    <s v="MOTOR VEHICLE COLLISION, REPORT ONLY - NON INJURY/NON BLOCKING"/>
    <s v="MOTOR VEHICLE COLLISION INVESTIGATION"/>
    <x v="7"/>
    <d v="2016-03-26T16:14:00"/>
    <n v="1"/>
  </r>
  <r>
    <n v="1702347"/>
    <x v="32"/>
    <n v="2016104898"/>
    <n v="280"/>
    <s v="SUSPICIOUS PERSON"/>
    <s v="SUSPICIOUS CIRCUMSTANCES"/>
    <s v="SUSPICIOUS CIRCUMSTANCES"/>
    <d v="2016-03-26T17:52:00"/>
    <x v="0"/>
    <x v="0"/>
    <s v="13XX BLOCK OF ALASKAN WY"/>
    <x v="10"/>
    <s v="M1"/>
    <n v="8100.1014999999998"/>
    <n v="-122.34087"/>
    <n v="47.606406999999997"/>
    <s v="(47.606407, -122.34087)"/>
    <s v="FRAUD - FORGERY,BUNCO, SCAMS, ID THEFT, ETC"/>
    <s v="FRAUD CALLS"/>
    <x v="14"/>
    <m/>
    <n v="2"/>
  </r>
  <r>
    <n v="1702348"/>
    <x v="33"/>
    <n v="2016104893"/>
    <n v="245"/>
    <s v="DISTURBANCE, OTHER"/>
    <s v="DISTURBANCES"/>
    <s v="DISTURBANCES"/>
    <d v="2016-03-26T17:45:00"/>
    <x v="0"/>
    <x v="0"/>
    <s v="1XX BLOCK OF YESLER WY"/>
    <x v="6"/>
    <s v="K1"/>
    <n v="8100.1036000000004"/>
    <n v="-122.33404"/>
    <n v="47.601723"/>
    <s v="(47.601723, -122.33404)"/>
    <s v="DISTURBANCE, MISCELLANEOUS/OTHER"/>
    <s v="DISTURBANCES"/>
    <x v="0"/>
    <d v="2016-03-26T15:46:00"/>
    <n v="3"/>
  </r>
  <r>
    <n v="1702349"/>
    <x v="34"/>
    <n v="2016105036"/>
    <n v="460"/>
    <s v="TRAFFIC (MOVING) VIOLATION"/>
    <s v="TRAFFIC RELATED CALLS"/>
    <s v="TRAFFIC RELATED CALLS"/>
    <d v="2016-03-26T17:56:00"/>
    <x v="0"/>
    <x v="0"/>
    <s v="SR509 SB / W MARGINAL WY SW OFF RP"/>
    <x v="15"/>
    <s v="F3"/>
    <n v="11200.2066"/>
    <n v="-122.33490999999999"/>
    <n v="47.534717999999998"/>
    <s v="(47.534718, -122.33491)"/>
    <s v="TRAFFIC - MOVING VIOLATION"/>
    <s v="TRAFFIC RELATED CALLS"/>
    <x v="1"/>
    <m/>
    <n v="2"/>
  </r>
  <r>
    <n v="1702350"/>
    <x v="35"/>
    <n v="2016105030"/>
    <n v="245"/>
    <s v="DISTURBANCE, OTHER"/>
    <s v="DISTURBANCES"/>
    <s v="DISTURBANCES"/>
    <d v="2016-03-26T18:02:00"/>
    <x v="0"/>
    <x v="1"/>
    <s v="19XX BLOCK OF 6 AV"/>
    <x v="10"/>
    <s v="M2"/>
    <n v="7200.1061"/>
    <n v="-122.33794"/>
    <n v="47.614170000000001"/>
    <s v="(47.61417, -122.33794)"/>
    <s v="TRESPASS"/>
    <s v="TRESPASS"/>
    <x v="4"/>
    <m/>
    <n v="1"/>
  </r>
  <r>
    <n v="1702351"/>
    <x v="36"/>
    <n v="2016105026"/>
    <n v="341"/>
    <s v="HARBOR - DEBRIS, NAVIGATIONAL HAZARDS"/>
    <s v="HARBOR CALLS"/>
    <s v="HARBOR CALLS"/>
    <d v="2016-03-26T17:44:00"/>
    <x v="0"/>
    <x v="0"/>
    <s v="21XX BLOCK OF N NORTHLAKE WY"/>
    <x v="12"/>
    <s v="B3"/>
    <n v="5400.2012000000004"/>
    <n v="-122.3325"/>
    <n v="47.648296000000002"/>
    <s v="(47.648296, -122.3325)"/>
    <s v="HARBOR - WATER DEBRIS, NAVIGATIONAL HAZARDS"/>
    <s v="HARBOR CALLS"/>
    <x v="15"/>
    <m/>
    <n v="3"/>
  </r>
  <r>
    <n v="1702352"/>
    <x v="37"/>
    <n v="2016105021"/>
    <n v="245"/>
    <s v="DISTURBANCE, OTHER"/>
    <s v="DISTURBANCES"/>
    <s v="DISTURBANCES"/>
    <d v="2016-03-26T18:01:00"/>
    <x v="0"/>
    <x v="1"/>
    <s v="142XX BLOCK OF LINDEN AV N"/>
    <x v="11"/>
    <s v="H2"/>
    <n v="401.10059999999999"/>
    <n v="-122.34777"/>
    <n v="47.731678000000002"/>
    <s v="(47.731678, -122.34777)"/>
    <s v="TRESPASS"/>
    <s v="TRESPASS"/>
    <x v="4"/>
    <m/>
    <n v="1"/>
  </r>
  <r>
    <n v="1702353"/>
    <x v="38"/>
    <n v="2016105011"/>
    <n v="245"/>
    <s v="DISTURBANCE, OTHER"/>
    <s v="DISTURBANCES"/>
    <s v="DISTURBANCES"/>
    <d v="2016-03-26T18:02:00"/>
    <x v="0"/>
    <x v="1"/>
    <s v="11 AV / E PIKE ST"/>
    <x v="7"/>
    <s v="E2"/>
    <n v="7500.4005999999999"/>
    <n v="-122.31814"/>
    <n v="47.614094000000001"/>
    <s v="(47.614094, -122.31814)"/>
    <s v="DISTURBANCE, MISCELLANEOUS/OTHER"/>
    <s v="DISTURBANCES"/>
    <x v="0"/>
    <m/>
    <n v="3"/>
  </r>
  <r>
    <n v="1702354"/>
    <x v="39"/>
    <n v="2016105000"/>
    <n v="280"/>
    <s v="SUSPICIOUS PERSON"/>
    <s v="SUSPICIOUS CIRCUMSTANCES"/>
    <s v="SUSPICIOUS CIRCUMSTANCES"/>
    <d v="2016-03-26T17:57:00"/>
    <x v="0"/>
    <x v="0"/>
    <s v="PHINNEY AV N / N 63 ST"/>
    <x v="12"/>
    <s v="B2"/>
    <n v="3500.2015999999999"/>
    <n v="-122.35436"/>
    <n v="47.674570000000003"/>
    <s v="(47.67457, -122.35436)"/>
    <s v="SUSPICIOUS PERSON, VEHICLE OR INCIDENT"/>
    <s v="SUSPICIOUS CIRCUMSTANCES"/>
    <x v="2"/>
    <m/>
    <n v="3"/>
  </r>
  <r>
    <n v="1702355"/>
    <x v="40"/>
    <n v="2016104920"/>
    <n v="363"/>
    <s v="MISSING PERSON"/>
    <s v="PERSONS - LOST, FOUND, MISSING"/>
    <s v="PERSONS - LOST, FOUND, MISSING"/>
    <d v="2016-03-26T17:56:00"/>
    <x v="0"/>
    <x v="0"/>
    <s v="3XX BLOCK OF 21 AV E"/>
    <x v="5"/>
    <s v="C2"/>
    <n v="7600.2002000000002"/>
    <n v="-122.3047"/>
    <n v="47.622295000000001"/>
    <s v="(47.622295, -122.3047)"/>
    <s v="MISSING - CHILD"/>
    <s v="PERSONS - LOST, FOUND, MISSING"/>
    <x v="8"/>
    <d v="2016-03-26T16:16:00"/>
    <n v="1"/>
  </r>
  <r>
    <n v="1702356"/>
    <x v="41"/>
    <n v="2016104880"/>
    <n v="51"/>
    <s v="BURGLARY - RESIDENTIAL, OCCUPIED"/>
    <s v="RESIDENTIAL BURGLARIES"/>
    <s v="BURGLARY"/>
    <d v="2016-03-26T17:58:00"/>
    <x v="0"/>
    <x v="0"/>
    <s v="2XX BLOCK OF YESLER WY"/>
    <x v="11"/>
    <s v="H3"/>
    <n v="9200.2013999999999"/>
    <n v="-122.33112"/>
    <n v="47.60172"/>
    <s v="(47.60172, -122.33112)"/>
    <s v="BURG - RES (INCL UNOCC STRUCTURES ON PROP)"/>
    <s v="BURGLARY"/>
    <x v="16"/>
    <m/>
    <n v="2"/>
  </r>
  <r>
    <n v="1702357"/>
    <x v="42"/>
    <n v="2016104619"/>
    <n v="40"/>
    <s v="ASSAULTS, OTHER"/>
    <s v="ASSAULTS"/>
    <s v="ASSAULTS"/>
    <d v="2016-03-26T17:52:00"/>
    <x v="0"/>
    <x v="0"/>
    <s v="1 AV NW / NW 85 ST"/>
    <x v="8"/>
    <s v="J1"/>
    <n v="2900.1001000000001"/>
    <n v="-122.35799"/>
    <n v="47.69061"/>
    <s v="(47.69061, -122.35799)"/>
    <s v="FIGHT - IP - PHYSICAL (NO WEAPONS)"/>
    <s v="DISTURBANCES"/>
    <x v="0"/>
    <d v="2016-03-26T11:41:00"/>
    <n v="1"/>
  </r>
  <r>
    <n v="1702358"/>
    <x v="43"/>
    <n v="2016104605"/>
    <n v="100"/>
    <s v="FRAUD (INCLUDING IDENTITY THEFT)"/>
    <s v="FRAUD CALLS"/>
    <s v="FRAUD CALLS"/>
    <d v="2016-03-26T17:51:00"/>
    <x v="0"/>
    <x v="0"/>
    <s v="64XX BLOCK OF 8 AV NW"/>
    <x v="12"/>
    <s v="B2"/>
    <n v="3400.1007"/>
    <n v="-122.366035"/>
    <n v="47.675624999999997"/>
    <s v="(47.675625, -122.366035)"/>
    <s v="FRAUD - FORGERY,BUNCO, SCAMS, ID THEFT, ETC"/>
    <s v="FRAUD CALLS"/>
    <x v="14"/>
    <d v="2016-03-26T16:32:00"/>
    <n v="0"/>
  </r>
  <r>
    <n v="1702360"/>
    <x v="44"/>
    <n v="2016104739"/>
    <n v="430"/>
    <s v="MOTOR VEHICLE COLLISION"/>
    <s v="TRAFFIC RELATED CALLS"/>
    <s v="MOTOR VEHICLE COLLISION INVESTIGATION"/>
    <d v="2016-03-26T18:07:00"/>
    <x v="0"/>
    <x v="1"/>
    <s v="61XX BLOCK OF NE RADFORD DR"/>
    <x v="14"/>
    <s v="U3"/>
    <n v="4100.1001999999999"/>
    <n v="-122.26142"/>
    <n v="47.674934"/>
    <s v="(47.674934, -122.26142)"/>
    <s v="MOTOR VEHICLE COLLISION, HIT AND RUN"/>
    <s v="MOTOR VEHICLE COLLISION INVESTIGATION"/>
    <x v="7"/>
    <d v="2016-03-26T14:57:00"/>
    <n v="4"/>
  </r>
  <r>
    <n v="1702361"/>
    <x v="45"/>
    <n v="2016104607"/>
    <n v="250"/>
    <s v="MISCHIEF, NUISANCE COMPLAINTS"/>
    <s v="NUISANCE, MISCHIEF COMPLAINTS"/>
    <s v="NUISANCE, MISCHIEF"/>
    <d v="2016-03-26T18:14:00"/>
    <x v="0"/>
    <x v="1"/>
    <s v="45XX BLOCK OF CORLISS AV N"/>
    <x v="12"/>
    <s v="B3"/>
    <n v="5100.1012000000001"/>
    <n v="-122.33135"/>
    <n v="47.661999999999999"/>
    <s v="(47.662, -122.33135)"/>
    <s v="SUSPICIOUS PERSON, VEHICLE OR INCIDENT"/>
    <s v="SUSPICIOUS CIRCUMSTANCES"/>
    <x v="2"/>
    <d v="2016-03-26T16:06:00"/>
    <n v="1"/>
  </r>
  <r>
    <n v="1702362"/>
    <x v="46"/>
    <n v="2016105056"/>
    <n v="177"/>
    <s v="LIQUOR VIOLATION - INTOXICATED PERSON"/>
    <s v="LIQUOR VIOLATIONS"/>
    <s v="LIQUOR VIOLATIONS"/>
    <d v="2016-03-26T18:20:00"/>
    <x v="0"/>
    <x v="1"/>
    <s v="5 AV S / S KING ST"/>
    <x v="11"/>
    <s v="H1"/>
    <n v="9100.2003000000004"/>
    <n v="-122.327675"/>
    <n v="47.598354"/>
    <s v="(47.598354, -122.327675)"/>
    <s v="DETOX - PICKUP (FIRE / POLICE STANDING BY)"/>
    <s v="LIQUOR VIOLATIONS"/>
    <x v="3"/>
    <m/>
    <n v="3"/>
  </r>
  <r>
    <n v="1702363"/>
    <x v="47"/>
    <n v="2016105022"/>
    <n v="245"/>
    <s v="DISTURBANCE, OTHER"/>
    <s v="DISTURBANCES"/>
    <s v="DISTURBANCES"/>
    <d v="2016-03-26T18:23:00"/>
    <x v="0"/>
    <x v="1"/>
    <s v="4XX BLOCK OF OLIVE WY"/>
    <x v="10"/>
    <s v="M2"/>
    <n v="8100.2001"/>
    <n v="-122.33797"/>
    <n v="47.612423"/>
    <s v="(47.612423, -122.33797)"/>
    <s v="THEFT OF SERVICES"/>
    <s v="OTHER PROPERTY"/>
    <x v="6"/>
    <m/>
    <n v="3"/>
  </r>
  <r>
    <n v="1702364"/>
    <x v="48"/>
    <n v="2016105013"/>
    <n v="161"/>
    <s v="TRESPASS"/>
    <s v="TRESPASS"/>
    <s v="TRESPASS"/>
    <d v="2016-03-26T18:14:00"/>
    <x v="0"/>
    <x v="1"/>
    <s v="4XX BLOCK OF BROADWAY E"/>
    <x v="11"/>
    <s v="H1"/>
    <n v="7500.3005000000003"/>
    <n v="-122.320915"/>
    <n v="47.62256"/>
    <s v="(47.62256, -122.320915)"/>
    <s v="DISTURBANCE, MISCELLANEOUS/OTHER"/>
    <s v="DISTURBANCES"/>
    <x v="0"/>
    <m/>
    <n v="1"/>
  </r>
  <r>
    <n v="1702365"/>
    <x v="49"/>
    <n v="2016104997"/>
    <n v="280"/>
    <s v="SUSPICIOUS PERSON"/>
    <s v="SUSPICIOUS CIRCUMSTANCES"/>
    <s v="SUSPICIOUS CIRCUMSTANCES"/>
    <d v="2016-03-26T18:17:00"/>
    <x v="0"/>
    <x v="1"/>
    <s v="125XX BLOCK OF 33 AV NE"/>
    <x v="16"/>
    <s v="L3"/>
    <n v="100.30029999999999"/>
    <n v="-122.292496"/>
    <n v="47.72101"/>
    <s v="(47.72101, -122.292496)"/>
    <s v="PROPERTY - DAMAGE"/>
    <s v="PROPERTY DAMAGE"/>
    <x v="17"/>
    <d v="2016-03-26T17:21:00"/>
    <n v="1"/>
  </r>
  <r>
    <n v="1702366"/>
    <x v="50"/>
    <n v="2016104948"/>
    <n v="430"/>
    <s v="MOTOR VEHICLE COLLISION"/>
    <s v="TRAFFIC RELATED CALLS"/>
    <s v="MOTOR VEHICLE COLLISION INVESTIGATION"/>
    <d v="2016-03-26T18:19:00"/>
    <x v="0"/>
    <x v="1"/>
    <s v="51 AV S / RENTON AV S"/>
    <x v="4"/>
    <s v="S3"/>
    <n v="11700.401099999999"/>
    <n v="-122.27003000000001"/>
    <n v="47.517150000000001"/>
    <s v="(47.51715, -122.27003)"/>
    <s v="MOTOR VEHICLE COLLISION WITH INJURIES - PRIORITY 1"/>
    <s v="MOTOR VEHICLE COLLISION INVESTIGATION"/>
    <x v="7"/>
    <d v="2016-03-26T16:45:00"/>
    <n v="1"/>
  </r>
  <r>
    <n v="1702367"/>
    <x v="51"/>
    <n v="2016104928"/>
    <n v="41"/>
    <s v="HARASSMENT, THREATS"/>
    <s v="THREATS, HARASSMENT"/>
    <s v="THREATS, HARASSMENT"/>
    <d v="2016-03-26T18:10:00"/>
    <x v="0"/>
    <x v="1"/>
    <s v="4XX BLOCK OF BROADWAY E"/>
    <x v="7"/>
    <s v="E1"/>
    <n v="7400.2"/>
    <n v="-122.320915"/>
    <n v="47.62256"/>
    <s v="(47.62256, -122.320915)"/>
    <s v="HARAS - NO BIAS, THREATS OR MALICIOUSNESS"/>
    <s v="THREATS, HARASSMENT"/>
    <x v="5"/>
    <d v="2016-03-26T16:20:00"/>
    <n v="3"/>
  </r>
  <r>
    <n v="1702368"/>
    <x v="52"/>
    <n v="2016104919"/>
    <n v="430"/>
    <s v="MOTOR VEHICLE COLLISION"/>
    <s v="TRAFFIC RELATED CALLS"/>
    <s v="MOTOR VEHICLE COLLISION INVESTIGATION"/>
    <d v="2016-03-26T18:14:00"/>
    <x v="0"/>
    <x v="1"/>
    <s v="21XX BLOCK OF ELLIOTT AV"/>
    <x v="13"/>
    <s v="D1"/>
    <n v="8002.2016000000003"/>
    <n v="-122.34564"/>
    <n v="47.611404"/>
    <s v="(47.611404, -122.34564)"/>
    <s v="MOTOR VEHICLE COLLISION, HIT AND RUN"/>
    <s v="MOTOR VEHICLE COLLISION INVESTIGATION"/>
    <x v="7"/>
    <d v="2016-03-26T16:43:00"/>
    <n v="1"/>
  </r>
  <r>
    <n v="1702369"/>
    <x v="53"/>
    <n v="2016104843"/>
    <n v="430"/>
    <s v="MOTOR VEHICLE COLLISION"/>
    <s v="TRAFFIC RELATED CALLS"/>
    <s v="MOTOR VEHICLE COLLISION INVESTIGATION"/>
    <d v="2016-03-26T18:17:00"/>
    <x v="0"/>
    <x v="1"/>
    <s v="12 AV E / E JOHN ST"/>
    <x v="7"/>
    <s v="E1"/>
    <n v="7500.5"/>
    <n v="-122.31693"/>
    <n v="47.619934000000001"/>
    <s v="(47.619934, -122.31693)"/>
    <s v="MOTOR VEHICLE COLLISION, REPORT ONLY - NON INJURY/NON BLOCKING"/>
    <s v="MOTOR VEHICLE COLLISION INVESTIGATION"/>
    <x v="7"/>
    <d v="2016-03-26T14:58:00"/>
    <n v="2"/>
  </r>
  <r>
    <n v="1702370"/>
    <x v="54"/>
    <n v="2016104571"/>
    <n v="63"/>
    <s v="THEFT - CAR PROWL"/>
    <s v="CAR PROWL"/>
    <s v="CAR PROWL"/>
    <d v="2016-03-26T18:12:00"/>
    <x v="0"/>
    <x v="1"/>
    <s v="86XX BLOCK OF 14 AV S"/>
    <x v="15"/>
    <s v="F3"/>
    <n v="11200.300800000001"/>
    <n v="-122.31492"/>
    <n v="47.526015999999998"/>
    <s v="(47.526016, -122.31492)"/>
    <s v="SECONDARY - THEFT (NOT SHOPLIFT OR SERVICES)"/>
    <s v="OTHER PROPERTY"/>
    <x v="6"/>
    <d v="2016-03-26T15:05:00"/>
    <n v="1"/>
  </r>
  <r>
    <n v="1702372"/>
    <x v="55"/>
    <n v="2016104753"/>
    <n v="242"/>
    <s v="FIGHT DISTURBANCE"/>
    <s v="DISTURBANCES"/>
    <s v="DISTURBANCES"/>
    <d v="2016-03-26T18:24:00"/>
    <x v="0"/>
    <x v="1"/>
    <s v="51 AV S / RAINIER AV S"/>
    <x v="4"/>
    <s v="S3"/>
    <n v="11800.401"/>
    <n v="-122.26972000000001"/>
    <n v="47.520144999999999"/>
    <s v="(47.520145, -122.26972)"/>
    <s v="FIGHT - JO - PHYSICAL (NO WEAPONS)"/>
    <s v="DISTURBANCES"/>
    <x v="0"/>
    <d v="2016-03-26T13:44:00"/>
    <n v="2"/>
  </r>
  <r>
    <n v="1702373"/>
    <x v="56"/>
    <n v="2016105076"/>
    <n v="410"/>
    <s v="ABANDONED VEHICLE"/>
    <s v="PARKING VIOLATIONS"/>
    <s v="TRAFFIC RELATED CALLS"/>
    <d v="2016-03-26T18:38:00"/>
    <x v="0"/>
    <x v="1"/>
    <s v="105XX BLOCK OF 55 AV S"/>
    <x v="11"/>
    <s v="H2"/>
    <n v="11900.501200000001"/>
    <n v="-122.264786"/>
    <n v="47.506573000000003"/>
    <s v="(47.506573, -122.264786)"/>
    <s v="ABANDONED VEHICLE"/>
    <s v="TRAFFIC RELATED CALLS"/>
    <x v="1"/>
    <m/>
    <n v="2"/>
  </r>
  <r>
    <n v="1702374"/>
    <x v="57"/>
    <n v="2016104946"/>
    <n v="71"/>
    <s v="AUTO THEFT"/>
    <s v="AUTO THEFTS"/>
    <s v="AUTO THEFTS"/>
    <d v="2016-03-26T18:32:00"/>
    <x v="0"/>
    <x v="1"/>
    <s v="4XX BLOCK OF N 34 ST"/>
    <x v="12"/>
    <s v="B2"/>
    <n v="4900.2021000000004"/>
    <n v="-122.35290500000001"/>
    <n v="47.650112"/>
    <s v="(47.650112, -122.352905)"/>
    <s v="AUTO THEFT - VEH THEFT OR THEFT AND RECOVERY"/>
    <s v="AUTO THEFTS"/>
    <x v="13"/>
    <d v="2016-03-26T17:05:00"/>
    <n v="3"/>
  </r>
  <r>
    <n v="1702375"/>
    <x v="58"/>
    <n v="2016104929"/>
    <n v="430"/>
    <s v="MOTOR VEHICLE COLLISION"/>
    <s v="TRAFFIC RELATED CALLS"/>
    <s v="MOTOR VEHICLE COLLISION INVESTIGATION"/>
    <d v="2016-03-26T18:30:00"/>
    <x v="0"/>
    <x v="1"/>
    <s v="4 AV NE / E GREEN LAKE WY N"/>
    <x v="8"/>
    <s v="J3"/>
    <n v="3600.4011999999998"/>
    <n v="-122.326836"/>
    <n v="47.678555000000003"/>
    <s v="(47.678555, -122.326836)"/>
    <s v="MOTOR VEHICLE COLLISION, HIT AND RUN"/>
    <s v="MOTOR VEHICLE COLLISION INVESTIGATION"/>
    <x v="7"/>
    <d v="2016-03-26T17:24:00"/>
    <n v="3"/>
  </r>
  <r>
    <n v="1702376"/>
    <x v="59"/>
    <n v="2016104888"/>
    <n v="430"/>
    <s v="MOTOR VEHICLE COLLISION"/>
    <s v="TRAFFIC RELATED CALLS"/>
    <s v="MOTOR VEHICLE COLLISION INVESTIGATION"/>
    <d v="2016-03-26T18:39:00"/>
    <x v="0"/>
    <x v="1"/>
    <s v="21XX BLOCK OF N NORTHGATE WY"/>
    <x v="17"/>
    <s v="N3"/>
    <n v="1200.5008"/>
    <n v="-122.33266"/>
    <n v="47.708655999999998"/>
    <s v="(47.708656, -122.33266)"/>
    <s v="MOTOR VEHICLE COLLISION WITH INJURIES - PRIORITY 1"/>
    <s v="MOTOR VEHICLE COLLISION INVESTIGATION"/>
    <x v="7"/>
    <d v="2016-03-26T15:45:00"/>
    <n v="4"/>
  </r>
  <r>
    <n v="1702377"/>
    <x v="60"/>
    <n v="2016105081"/>
    <n v="177"/>
    <s v="LIQUOR VIOLATION - INTOXICATED PERSON"/>
    <s v="LIQUOR VIOLATIONS"/>
    <s v="LIQUOR VIOLATIONS"/>
    <d v="2016-03-26T18:49:00"/>
    <x v="0"/>
    <x v="1"/>
    <s v="12 AV S / S JACKSON ST"/>
    <x v="1"/>
    <s v="G1"/>
    <n v="9100.1003999999994"/>
    <n v="-122.31722000000001"/>
    <n v="47.599186000000003"/>
    <s v="(47.599186, -122.31722)"/>
    <s v="DETOX - REQUEST FOR"/>
    <s v="LIQUOR VIOLATIONS"/>
    <x v="3"/>
    <m/>
    <n v="3"/>
  </r>
  <r>
    <n v="1702378"/>
    <x v="61"/>
    <n v="2016105045"/>
    <n v="184"/>
    <s v="NARCOTICS, OTHER"/>
    <s v="NARCOTICS COMPLAINTS"/>
    <s v="NARCOTICS COMPLAINTS"/>
    <d v="2016-03-26T18:57:00"/>
    <x v="0"/>
    <x v="1"/>
    <s v="1XX BLOCK OF 13 AV E"/>
    <x v="5"/>
    <s v="C1"/>
    <n v="7500.2002000000002"/>
    <n v="-122.31561000000001"/>
    <n v="47.61936"/>
    <s v="(47.61936, -122.31561)"/>
    <s v="NARCOTICS - VIOLATIONS (LOITER, USE, SELL, NARS)"/>
    <s v="NARCOTICS COMPLAINTS"/>
    <x v="11"/>
    <m/>
    <n v="1"/>
  </r>
  <r>
    <n v="1702379"/>
    <x v="62"/>
    <n v="2016105034"/>
    <n v="245"/>
    <s v="DISTURBANCE, OTHER"/>
    <s v="DISTURBANCES"/>
    <s v="DISTURBANCES"/>
    <d v="2016-03-26T18:57:00"/>
    <x v="0"/>
    <x v="1"/>
    <s v="11XX BLOCK OF 16 AV"/>
    <x v="5"/>
    <s v="C3"/>
    <n v="7900.3001999999997"/>
    <n v="-122.31148"/>
    <n v="47.612225000000002"/>
    <s v="(47.612225, -122.31148)"/>
    <s v="DISTURBANCE, MISCELLANEOUS/OTHER"/>
    <s v="DISTURBANCES"/>
    <x v="0"/>
    <m/>
    <n v="2"/>
  </r>
  <r>
    <n v="1702380"/>
    <x v="63"/>
    <n v="2016104895"/>
    <n v="53"/>
    <s v="BURGLARY - UNOCCUPIED STRUCTURE ON RESIDENTIAL PROPERTY"/>
    <s v="RESIDENTIAL BURGLARIES"/>
    <s v="BURGLARY"/>
    <d v="2016-03-26T18:45:00"/>
    <x v="0"/>
    <x v="1"/>
    <s v="27XX BLOCK OF EASTLAKE AV E"/>
    <x v="13"/>
    <s v="D3"/>
    <n v="6100.3015999999998"/>
    <n v="-122.32588"/>
    <n v="47.645057999999999"/>
    <s v="(47.645058, -122.32588)"/>
    <s v="BURG - RES (INCL UNOCC STRUCTURES ON PROP)"/>
    <s v="BURGLARY"/>
    <x v="16"/>
    <d v="2016-03-26T16:50:00"/>
    <n v="1"/>
  </r>
  <r>
    <n v="1702381"/>
    <x v="64"/>
    <n v="2016104530"/>
    <n v="63"/>
    <s v="THEFT - CAR PROWL"/>
    <s v="CAR PROWL"/>
    <s v="CAR PROWL"/>
    <d v="2016-03-26T18:42:00"/>
    <x v="0"/>
    <x v="1"/>
    <s v="28XX BLOCK OF S JUNEAU ST"/>
    <x v="4"/>
    <s v="S1"/>
    <n v="10401.3006"/>
    <n v="-122.29541999999999"/>
    <n v="47.549895999999997"/>
    <s v="(47.549896, -122.29542)"/>
    <s v="THEFT (DOES NOT INCLUDE SHOPLIFT OR SVCS)"/>
    <s v="OTHER PROPERTY"/>
    <x v="6"/>
    <d v="2016-03-26T12:10:00"/>
    <n v="0"/>
  </r>
  <r>
    <n v="1702382"/>
    <x v="65"/>
    <n v="2016105093"/>
    <n v="64"/>
    <s v="SHOPLIFT"/>
    <s v="THEFT"/>
    <s v="SHOPLIFTING"/>
    <d v="2016-03-26T18:52:00"/>
    <x v="0"/>
    <x v="1"/>
    <s v="22XX BLOCK OF WESTLAKE AV"/>
    <x v="13"/>
    <s v="D2"/>
    <n v="7300.3019999999997"/>
    <n v="-122.33844000000001"/>
    <n v="47.618243999999997"/>
    <s v="(47.618244, -122.33844)"/>
    <s v="SHOPLIFT - THEFT"/>
    <s v="SHOPLIFTING"/>
    <x v="6"/>
    <m/>
    <n v="2"/>
  </r>
  <r>
    <n v="1702383"/>
    <x v="66"/>
    <n v="2016105067"/>
    <n v="470"/>
    <s v="PARKING VIOLATION (EXCEPT ABANDONED VEHICLES)"/>
    <s v="PARKING VIOLATIONS"/>
    <s v="TRAFFIC RELATED CALLS"/>
    <d v="2016-03-26T19:00:00"/>
    <x v="0"/>
    <x v="2"/>
    <s v="38XX BLOCK OF LINDEN AV N"/>
    <x v="12"/>
    <s v="B2"/>
    <n v="4900.2007000000003"/>
    <n v="-122.34859"/>
    <n v="47.65343"/>
    <s v="(47.65343, -122.34859)"/>
    <s v="PARKING VIOLATION (EXCEPT ABANDONED CAR)"/>
    <s v="TRAFFIC RELATED CALLS"/>
    <x v="1"/>
    <m/>
    <n v="2"/>
  </r>
  <r>
    <n v="1702384"/>
    <x v="67"/>
    <n v="2016105053"/>
    <n v="203"/>
    <s v="ALACAD - RESIDENTIAL PANIC (FALSE)"/>
    <s v="PANIC ALACAD (FALSE)"/>
    <s v="FALSE ALACAD"/>
    <d v="2016-03-26T18:53:00"/>
    <x v="0"/>
    <x v="1"/>
    <s v="17XX BLOCK OF NW 58 ST"/>
    <x v="11"/>
    <s v="H3"/>
    <n v="4700.3010999999997"/>
    <n v="-122.38055"/>
    <n v="47.670906000000002"/>
    <s v="(47.670906, -122.38055)"/>
    <s v="ALARM - RESIDENTIAL - SILENT/AUD PANIC/DURESS"/>
    <s v="ALACAD"/>
    <x v="2"/>
    <m/>
    <n v="1"/>
  </r>
  <r>
    <n v="1702385"/>
    <x v="68"/>
    <n v="2016104977"/>
    <n v="430"/>
    <s v="MOTOR VEHICLE COLLISION"/>
    <s v="TRAFFIC RELATED CALLS"/>
    <s v="MOTOR VEHICLE COLLISION INVESTIGATION"/>
    <d v="2016-03-26T18:57:00"/>
    <x v="0"/>
    <x v="1"/>
    <s v="MONTLAKE BV E / E HAMLIN ST"/>
    <x v="5"/>
    <s v="C2"/>
    <n v="6200.2042000000001"/>
    <n v="-122.30461"/>
    <n v="47.645553999999997"/>
    <s v="(47.645554, -122.30461)"/>
    <s v="MOTOR VEHICLE COLLISION, REPORT ONLY - NON INJURY/NON BLOCKING"/>
    <s v="MOTOR VEHICLE COLLISION INVESTIGATION"/>
    <x v="7"/>
    <d v="2016-03-26T17:25:00"/>
    <n v="2"/>
  </r>
  <r>
    <n v="1702386"/>
    <x v="69"/>
    <n v="2016105069"/>
    <n v="470"/>
    <s v="PARKING VIOLATION (EXCEPT ABANDONED VEHICLES)"/>
    <s v="PARKING VIOLATIONS"/>
    <s v="TRAFFIC RELATED CALLS"/>
    <d v="2016-03-26T19:04:00"/>
    <x v="0"/>
    <x v="2"/>
    <s v="14XX BLOCK OF E OLIVE WY"/>
    <x v="7"/>
    <s v="E1"/>
    <n v="7402.3009000000002"/>
    <n v="-122.32653999999999"/>
    <n v="47.617404999999998"/>
    <s v="(47.617405, -122.32654)"/>
    <s v="PARKING VIOLATION (EXCEPT ABANDONED CAR)"/>
    <s v="TRAFFIC RELATED CALLS"/>
    <x v="1"/>
    <m/>
    <n v="1"/>
  </r>
  <r>
    <n v="1702387"/>
    <x v="70"/>
    <n v="2016105058"/>
    <n v="470"/>
    <s v="PARKING VIOLATION (EXCEPT ABANDONED VEHICLES)"/>
    <s v="PARKING VIOLATIONS"/>
    <s v="TRAFFIC RELATED CALLS"/>
    <d v="2016-03-26T19:03:00"/>
    <x v="0"/>
    <x v="2"/>
    <s v="11XX BLOCK OF 24 AV"/>
    <x v="11"/>
    <s v="H1"/>
    <n v="8800.1007000000009"/>
    <n v="-122.30141999999999"/>
    <n v="47.612262999999999"/>
    <s v="(47.612263, -122.30142)"/>
    <s v="PARKING VIOLATION (EXCEPT ABANDONED CAR)"/>
    <s v="TRAFFIC RELATED CALLS"/>
    <x v="1"/>
    <m/>
    <n v="1"/>
  </r>
  <r>
    <n v="1702388"/>
    <x v="71"/>
    <n v="2016104970"/>
    <n v="281"/>
    <s v="SUSPICIOUS VEHICLE"/>
    <s v="SUSPICIOUS CIRCUMSTANCES"/>
    <s v="SUSPICIOUS CIRCUMSTANCES"/>
    <d v="2016-03-26T19:03:00"/>
    <x v="0"/>
    <x v="2"/>
    <s v="N 90 ST / PHINNEY AV N"/>
    <x v="8"/>
    <s v="J1"/>
    <n v="1701.2014999999999"/>
    <n v="-122.35397"/>
    <n v="47.694214000000002"/>
    <s v="(47.694214, -122.35397)"/>
    <s v="SUSPICIOUS PERSON, VEHICLE OR INCIDENT"/>
    <s v="SUSPICIOUS CIRCUMSTANCES"/>
    <x v="2"/>
    <m/>
    <n v="3"/>
  </r>
  <r>
    <n v="1702389"/>
    <x v="72"/>
    <n v="2016104961"/>
    <n v="430"/>
    <s v="MOTOR VEHICLE COLLISION"/>
    <s v="TRAFFIC RELATED CALLS"/>
    <s v="MOTOR VEHICLE COLLISION INVESTIGATION"/>
    <d v="2016-03-26T19:01:00"/>
    <x v="0"/>
    <x v="2"/>
    <s v="56XX BLOCK OF 22 AV NW"/>
    <x v="12"/>
    <s v="B1"/>
    <n v="4700.4007000000001"/>
    <n v="-122.38473999999999"/>
    <n v="47.669820000000001"/>
    <s v="(47.66982, -122.38474)"/>
    <s v="MOTOR VEHICLE COLLISION, HIT AND RUN"/>
    <s v="MOTOR VEHICLE COLLISION INVESTIGATION"/>
    <x v="7"/>
    <d v="2016-03-26T17:09:00"/>
    <n v="3"/>
  </r>
  <r>
    <n v="1702390"/>
    <x v="73"/>
    <n v="2016105047"/>
    <n v="470"/>
    <s v="PARKING VIOLATION (EXCEPT ABANDONED VEHICLES)"/>
    <s v="PARKING VIOLATIONS"/>
    <s v="TRAFFIC RELATED CALLS"/>
    <d v="2016-03-26T19:16:00"/>
    <x v="0"/>
    <x v="2"/>
    <s v="XX BLOCK OF PIKE ST"/>
    <x v="10"/>
    <s v="M1"/>
    <n v="8100.3011999999999"/>
    <n v="-122.3408"/>
    <n v="47.608494"/>
    <s v="(47.608494, -122.3408)"/>
    <s v="PARKING VIOLATION (EXCEPT ABANDONED CAR)"/>
    <s v="TRAFFIC RELATED CALLS"/>
    <x v="1"/>
    <m/>
    <n v="2"/>
  </r>
  <r>
    <n v="1702391"/>
    <x v="74"/>
    <n v="2016105015"/>
    <n v="292"/>
    <s v="PERSON WITH A WEAPON (NOT GUN)"/>
    <s v="WEAPONS CALLS"/>
    <s v="WEAPONS CALLS"/>
    <d v="2016-03-26T19:14:00"/>
    <x v="0"/>
    <x v="2"/>
    <s v="14XX BLOCK OF BROADWAY"/>
    <x v="7"/>
    <s v="E2"/>
    <n v="7500.4016000000001"/>
    <n v="-122.32077"/>
    <n v="47.613517999999999"/>
    <s v="(47.613518, -122.32077)"/>
    <s v="WEAPN-IP/JO-GUN,DEADLY WPN (NO THRT/ASLT/DIST)"/>
    <s v="WEAPONS CALLS"/>
    <x v="9"/>
    <d v="2016-03-26T17:34:00"/>
    <n v="1"/>
  </r>
  <r>
    <n v="1702392"/>
    <x v="75"/>
    <n v="2016104998"/>
    <n v="281"/>
    <s v="SUSPICIOUS VEHICLE"/>
    <s v="SUSPICIOUS CIRCUMSTANCES"/>
    <s v="SUSPICIOUS CIRCUMSTANCES"/>
    <d v="2016-03-26T19:12:00"/>
    <x v="0"/>
    <x v="2"/>
    <s v="16XX BLOCK OF 18 AV"/>
    <x v="5"/>
    <s v="C3"/>
    <n v="7900.2002000000002"/>
    <n v="-122.308846"/>
    <n v="47.615704000000001"/>
    <s v="(47.615704, -122.308846)"/>
    <s v="NARCOTICS - VIOLATIONS (LOITER, USE, SELL, NARS)"/>
    <s v="NARCOTICS COMPLAINTS"/>
    <x v="11"/>
    <d v="2016-03-26T17:25:00"/>
    <n v="2"/>
  </r>
  <r>
    <n v="1702393"/>
    <x v="76"/>
    <n v="2016104824"/>
    <n v="430"/>
    <s v="MOTOR VEHICLE COLLISION"/>
    <s v="TRAFFIC RELATED CALLS"/>
    <s v="MOTOR VEHICLE COLLISION INVESTIGATION"/>
    <d v="2016-03-26T19:16:00"/>
    <x v="0"/>
    <x v="2"/>
    <s v="73XX BLOCK OF 40 AV NE"/>
    <x v="14"/>
    <s v="U3"/>
    <n v="3900.1001999999999"/>
    <n v="-122.28507"/>
    <n v="47.681457999999999"/>
    <s v="(47.681458, -122.28507)"/>
    <s v="MOTOR VEHICLE COLLISION, HIT AND RUN"/>
    <s v="MOTOR VEHICLE COLLISION INVESTIGATION"/>
    <x v="7"/>
    <d v="2016-03-26T18:15:00"/>
    <n v="3"/>
  </r>
  <r>
    <n v="1702394"/>
    <x v="77"/>
    <n v="2016104819"/>
    <n v="220"/>
    <s v="CRISIS COMPLAINT - GENERAL"/>
    <s v="CRISIS CALL"/>
    <s v="BEHAVIORAL HEALTH"/>
    <d v="2016-03-26T19:15:00"/>
    <x v="0"/>
    <x v="2"/>
    <s v="1XX BLOCK OF MELROSE AV E"/>
    <x v="7"/>
    <s v="E1"/>
    <n v="7402.3001000000004"/>
    <n v="-122.32785"/>
    <n v="47.619038000000003"/>
    <s v="(47.619038, -122.32785)"/>
    <s v="CRISIS - PERSON IN BEHAVIORAL/EMOTIONAL CRISIS"/>
    <s v="BEHAVIORAL HEALTH"/>
    <x v="18"/>
    <d v="2016-03-26T14:40:00"/>
    <n v="1"/>
  </r>
  <r>
    <n v="1702395"/>
    <x v="78"/>
    <n v="2016105066"/>
    <n v="280"/>
    <s v="SUSPICIOUS PERSON"/>
    <s v="SUSPICIOUS CIRCUMSTANCES"/>
    <s v="SUSPICIOUS CIRCUMSTANCES"/>
    <d v="2016-03-26T19:28:00"/>
    <x v="0"/>
    <x v="2"/>
    <s v="65 AV NE / NE WINDERMERE RD"/>
    <x v="14"/>
    <s v="U3"/>
    <n v="4100.1018999999997"/>
    <n v="-122.258095"/>
    <n v="47.669952000000002"/>
    <s v="(47.669952, -122.258095)"/>
    <s v="SUSPICIOUS PERSON, VEHICLE OR INCIDENT"/>
    <s v="SUSPICIOUS CIRCUMSTANCES"/>
    <x v="2"/>
    <m/>
    <n v="1"/>
  </r>
  <r>
    <n v="1702396"/>
    <x v="79"/>
    <n v="2016105051"/>
    <n v="250"/>
    <s v="MISCHIEF, NUISANCE COMPLAINTS"/>
    <s v="NUISANCE, MISCHIEF COMPLAINTS"/>
    <s v="NUISANCE, MISCHIEF"/>
    <d v="2016-03-26T19:22:00"/>
    <x v="0"/>
    <x v="2"/>
    <s v="11 AV NW / NW 46 ST"/>
    <x v="12"/>
    <s v="B2"/>
    <n v="4700.2067999999999"/>
    <n v="-122.37076999999999"/>
    <n v="47.662196999999999"/>
    <s v="(47.662197, -122.37077)"/>
    <s v="DISTURBANCE, MISCELLANEOUS/OTHER"/>
    <s v="DISTURBANCES"/>
    <x v="0"/>
    <m/>
    <n v="1"/>
  </r>
  <r>
    <n v="1702397"/>
    <x v="80"/>
    <n v="2016105041"/>
    <n v="280"/>
    <s v="SUSPICIOUS PERSON"/>
    <s v="SUSPICIOUS CIRCUMSTANCES"/>
    <s v="SUSPICIOUS CIRCUMSTANCES"/>
    <d v="2016-03-26T19:23:00"/>
    <x v="0"/>
    <x v="2"/>
    <s v="8XX BLOCK OF SENECA ST"/>
    <x v="7"/>
    <s v="E3"/>
    <n v="8200.3004000000001"/>
    <n v="-122.32922000000001"/>
    <n v="47.609603999999997"/>
    <s v="(47.609604, -122.32922)"/>
    <s v="NARCOTICS - VIOLATIONS (LOITER, USE, SELL, NARS)"/>
    <s v="NARCOTICS COMPLAINTS"/>
    <x v="11"/>
    <d v="2016-03-26T18:05:00"/>
    <n v="0"/>
  </r>
  <r>
    <n v="1702398"/>
    <x v="81"/>
    <n v="2016104990"/>
    <n v="220"/>
    <s v="CRISIS COMPLAINT - GENERAL"/>
    <s v="CRISIS CALL"/>
    <s v="BEHAVIORAL HEALTH"/>
    <d v="2016-03-26T19:25:00"/>
    <x v="0"/>
    <x v="2"/>
    <s v="2 AV / VIRGINIA ST"/>
    <x v="10"/>
    <s v="M1"/>
    <n v="8002.1004000000003"/>
    <n v="-122.34175999999999"/>
    <n v="47.611732000000003"/>
    <s v="(47.611732, -122.34176)"/>
    <s v="CRISIS - PERSON IN BEHAVIORAL/EMOTIONAL CRISIS"/>
    <s v="BEHAVIORAL HEALTH"/>
    <x v="18"/>
    <d v="2016-03-26T17:18:00"/>
    <n v="0"/>
  </r>
  <r>
    <n v="1702399"/>
    <x v="82"/>
    <n v="2016104982"/>
    <n v="242"/>
    <s v="FIGHT DISTURBANCE"/>
    <s v="DISTURBANCES"/>
    <s v="DISTURBANCES"/>
    <d v="2016-03-26T19:29:00"/>
    <x v="0"/>
    <x v="2"/>
    <s v="4XX BLOCK OF 2 AV S"/>
    <x v="6"/>
    <s v="K3"/>
    <n v="9200.2001999999993"/>
    <n v="-122.33139"/>
    <n v="47.601073999999997"/>
    <s v="(47.601074, -122.33139)"/>
    <s v="FIGHT - IP - PHYSICAL (NO WEAPONS)"/>
    <s v="DISTURBANCES"/>
    <x v="0"/>
    <d v="2016-03-26T17:07:00"/>
    <n v="0"/>
  </r>
  <r>
    <n v="1702400"/>
    <x v="83"/>
    <n v="2016104965"/>
    <n v="64"/>
    <s v="SHOPLIFT"/>
    <s v="THEFT"/>
    <s v="SHOPLIFTING"/>
    <d v="2016-03-26T19:20:00"/>
    <x v="0"/>
    <x v="2"/>
    <s v="25XX BLOCK OF SW BARTON ST"/>
    <x v="15"/>
    <s v="F2"/>
    <n v="11402.102800000001"/>
    <n v="-122.36521999999999"/>
    <n v="47.521023"/>
    <s v="(47.521023, -122.36522)"/>
    <s v="SHOPLIFT - THEFT"/>
    <s v="SHOPLIFTING"/>
    <x v="6"/>
    <d v="2016-03-26T16:51:00"/>
    <n v="1"/>
  </r>
  <r>
    <n v="1702401"/>
    <x v="84"/>
    <n v="2016104627"/>
    <n v="63"/>
    <s v="THEFT - CAR PROWL"/>
    <s v="CAR PROWL"/>
    <s v="CAR PROWL"/>
    <d v="2016-03-26T19:32:00"/>
    <x v="0"/>
    <x v="2"/>
    <s v="26XX BLOCK OF BROADWAY E"/>
    <x v="5"/>
    <s v="C1"/>
    <n v="6100.2007000000003"/>
    <n v="-122.320854"/>
    <n v="47.643810000000002"/>
    <s v="(47.64381, -122.320854)"/>
    <s v="SECONDARY - THEFT (NOT SHOPLIFT OR SERVICES)"/>
    <s v="OTHER PROPERTY"/>
    <x v="6"/>
    <d v="2016-03-26T15:07:00"/>
    <n v="1"/>
  </r>
  <r>
    <n v="1702402"/>
    <x v="85"/>
    <n v="2016104579"/>
    <n v="100"/>
    <s v="FRAUD (INCLUDING IDENTITY THEFT)"/>
    <s v="FRAUD CALLS"/>
    <s v="FRAUD CALLS"/>
    <d v="2016-03-26T19:20:00"/>
    <x v="0"/>
    <x v="2"/>
    <s v="63XX BLOCK OF DELRIDGE WY SW"/>
    <x v="15"/>
    <s v="F1"/>
    <n v="10701.1016"/>
    <n v="-122.36165"/>
    <n v="47.544969999999999"/>
    <s v="(47.54497, -122.36165)"/>
    <s v="FRAUD - FORGERY,BUNCO, SCAMS, ID THEFT, ETC"/>
    <s v="FRAUD CALLS"/>
    <x v="14"/>
    <d v="2016-03-26T11:40:00"/>
    <n v="0"/>
  </r>
  <r>
    <n v="1702403"/>
    <x v="86"/>
    <n v="2016105092"/>
    <n v="245"/>
    <s v="DISTURBANCE, OTHER"/>
    <s v="DISTURBANCES"/>
    <s v="DISTURBANCES"/>
    <d v="2016-03-26T19:39:00"/>
    <x v="0"/>
    <x v="2"/>
    <s v="12 AV / E MADISON ST"/>
    <x v="7"/>
    <s v="E2"/>
    <n v="7500.4008000000003"/>
    <n v="-122.316734"/>
    <n v="47.61289"/>
    <s v="(47.61289, -122.316734)"/>
    <s v="SUSPICIOUS PERSON, VEHICLE OR INCIDENT"/>
    <s v="SUSPICIOUS CIRCUMSTANCES"/>
    <x v="2"/>
    <m/>
    <n v="4"/>
  </r>
  <r>
    <n v="1702404"/>
    <x v="87"/>
    <n v="2016105090"/>
    <n v="200"/>
    <s v="ALACAD - COMMERCIAL BURGLARY (FALSE)"/>
    <s v="BURGLARY ALACAD (FALSE)"/>
    <s v="FALSE ALACAD"/>
    <d v="2016-03-26T19:38:00"/>
    <x v="0"/>
    <x v="2"/>
    <s v="12XX BLOCK OF S JACKSON ST"/>
    <x v="1"/>
    <s v="G1"/>
    <n v="9000.2014999999992"/>
    <n v="-122.31568"/>
    <n v="47.599200000000003"/>
    <s v="(47.5992, -122.31568)"/>
    <s v="ALARM - COMM, HOLD-UP/PANIC (EXCEPT BANKS)"/>
    <s v="ALACAD"/>
    <x v="2"/>
    <m/>
    <n v="3"/>
  </r>
  <r>
    <n v="1702405"/>
    <x v="88"/>
    <n v="2016105082"/>
    <n v="245"/>
    <s v="DISTURBANCE, OTHER"/>
    <s v="DISTURBANCES"/>
    <s v="DISTURBANCES"/>
    <d v="2016-03-26T19:31:00"/>
    <x v="0"/>
    <x v="2"/>
    <s v="QUEEN ANNE AV N / HOWE ST"/>
    <x v="3"/>
    <s v="Q2"/>
    <n v="6800.2012000000004"/>
    <n v="-122.35696"/>
    <n v="47.635956"/>
    <s v="(47.635956, -122.35696)"/>
    <s v="CRISIS - PERSON IN BEHAVIORAL/EMOTIONAL CRISIS"/>
    <s v="BEHAVIORAL HEALTH"/>
    <x v="18"/>
    <m/>
    <n v="2"/>
  </r>
  <r>
    <n v="1702406"/>
    <x v="89"/>
    <n v="2016105071"/>
    <n v="280"/>
    <s v="SUSPICIOUS PERSON"/>
    <s v="SUSPICIOUS CIRCUMSTANCES"/>
    <s v="SUSPICIOUS CIRCUMSTANCES"/>
    <d v="2016-03-26T19:33:00"/>
    <x v="0"/>
    <x v="2"/>
    <s v="1XX BLOCK OF NE NORTHLAKE WY"/>
    <x v="12"/>
    <s v="B3"/>
    <n v="5400.2003999999997"/>
    <n v="-122.32738000000001"/>
    <n v="47.653404000000002"/>
    <s v="(47.653404, -122.32738)"/>
    <s v="THEFT (DOES NOT INCLUDE SHOPLIFT OR SVCS)"/>
    <s v="OTHER PROPERTY"/>
    <x v="6"/>
    <d v="2016-03-26T18:45:00"/>
    <n v="0"/>
  </r>
  <r>
    <n v="1702407"/>
    <x v="90"/>
    <n v="2016105062"/>
    <n v="40"/>
    <s v="ASSAULTS, OTHER"/>
    <s v="ASSAULTS"/>
    <s v="ASSAULTS"/>
    <d v="2016-03-26T19:37:00"/>
    <x v="0"/>
    <x v="2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x v="19"/>
    <d v="2016-03-26T18:26:00"/>
    <n v="1"/>
  </r>
  <r>
    <n v="1702408"/>
    <x v="91"/>
    <n v="2016105025"/>
    <n v="40"/>
    <s v="ASSAULTS, OTHER"/>
    <s v="ASSAULTS"/>
    <s v="ASSAULTS"/>
    <d v="2016-03-26T19:38:00"/>
    <x v="0"/>
    <x v="2"/>
    <s v="27XX BLOCK OF RAINIER AV S"/>
    <x v="0"/>
    <s v="R2"/>
    <n v="10001.100200000001"/>
    <n v="-122.29916"/>
    <n v="47.579673999999997"/>
    <s v="(47.579674, -122.29916)"/>
    <s v="ASLT - IP/JO - WITH OR W/O WPNS (NO SHOOTINGS)"/>
    <s v="ASSAULTS"/>
    <x v="19"/>
    <d v="2016-03-26T17:44:00"/>
    <n v="1"/>
  </r>
  <r>
    <n v="1702409"/>
    <x v="92"/>
    <n v="2016105024"/>
    <n v="71"/>
    <s v="AUTO THEFT"/>
    <s v="AUTO THEFTS"/>
    <s v="AUTO THEFTS"/>
    <d v="2016-03-26T19:40:00"/>
    <x v="0"/>
    <x v="2"/>
    <s v="46XX BLOCK OF COLORADO AV S"/>
    <x v="2"/>
    <s v="O2"/>
    <n v="9300.3186999999998"/>
    <n v="-122.33678999999999"/>
    <n v="47.561599999999999"/>
    <s v="(47.5616, -122.33679)"/>
    <s v="AUTO THEFT - VEH THEFT OR THEFT AND RECOVERY"/>
    <s v="AUTO THEFTS"/>
    <x v="13"/>
    <d v="2016-03-26T17:58:00"/>
    <n v="2"/>
  </r>
  <r>
    <n v="1702410"/>
    <x v="93"/>
    <n v="2016105012"/>
    <n v="430"/>
    <s v="MOTOR VEHICLE COLLISION"/>
    <s v="TRAFFIC RELATED CALLS"/>
    <s v="MOTOR VEHICLE COLLISION INVESTIGATION"/>
    <d v="2016-03-26T19:33:00"/>
    <x v="0"/>
    <x v="2"/>
    <s v="PIKE ST / 5 AV"/>
    <x v="10"/>
    <s v="M3"/>
    <n v="8100.2004999999999"/>
    <n v="-122.33557999999999"/>
    <n v="47.610675999999998"/>
    <s v="(47.610676, -122.33558)"/>
    <s v="MOTOR VEHICLE COLLISION, REPORT ONLY - NON INJURY/NON BLOCKING"/>
    <s v="MOTOR VEHICLE COLLISION INVESTIGATION"/>
    <x v="7"/>
    <d v="2016-03-26T18:03:00"/>
    <n v="0"/>
  </r>
  <r>
    <n v="1702411"/>
    <x v="94"/>
    <n v="2016104967"/>
    <n v="470"/>
    <s v="PARKING VIOLATION (EXCEPT ABANDONED VEHICLES)"/>
    <s v="PARKING VIOLATIONS"/>
    <s v="TRAFFIC RELATED CALLS"/>
    <d v="2016-03-26T19:38:00"/>
    <x v="0"/>
    <x v="2"/>
    <s v="69XX BLOCK OF 42 AV S"/>
    <x v="4"/>
    <s v="S2"/>
    <n v="11101.2003"/>
    <n v="-122.28079"/>
    <n v="47.539825"/>
    <s v="(47.539825, -122.28079)"/>
    <s v="PARKING VIOLATION (EXCEPT ABANDONED CAR)"/>
    <s v="TRAFFIC RELATED CALLS"/>
    <x v="1"/>
    <m/>
    <n v="3"/>
  </r>
  <r>
    <n v="1702412"/>
    <x v="95"/>
    <n v="2016104940"/>
    <n v="184"/>
    <s v="NARCOTICS, OTHER"/>
    <s v="NARCOTICS COMPLAINTS"/>
    <s v="NARCOTICS COMPLAINTS"/>
    <d v="2016-03-26T19:33:00"/>
    <x v="0"/>
    <x v="2"/>
    <s v="4 AV / PINE ST"/>
    <x v="10"/>
    <s v="M2"/>
    <n v="8100.2003999999997"/>
    <n v="-122.33759000000001"/>
    <n v="47.611206000000003"/>
    <s v="(47.611206, -122.33759)"/>
    <s v="NARCOTICS - VIOLATIONS (LOITER, USE, SELL, NARS)"/>
    <s v="NARCOTICS COMPLAINTS"/>
    <x v="11"/>
    <d v="2016-03-26T16:15:00"/>
    <n v="0"/>
  </r>
  <r>
    <n v="1702413"/>
    <x v="96"/>
    <n v="2016104911"/>
    <n v="139"/>
    <s v="GANG GRAFFITI"/>
    <s v="PROPERTY DAMAGE"/>
    <s v="PROPERTY DAMAGE"/>
    <d v="2016-03-26T19:34:00"/>
    <x v="0"/>
    <x v="2"/>
    <s v="1XX BLOCK OF N 105 ST"/>
    <x v="11"/>
    <s v="H2"/>
    <n v="1400.3"/>
    <n v="-122.357445"/>
    <n v="47.705097000000002"/>
    <s v="(47.705097, -122.357445)"/>
    <s v="PROPERTY - DAMAGE"/>
    <s v="PROPERTY DAMAGE"/>
    <x v="17"/>
    <d v="2016-03-26T17:17:00"/>
    <n v="2"/>
  </r>
  <r>
    <n v="1702414"/>
    <x v="97"/>
    <n v="2016104854"/>
    <n v="161"/>
    <s v="TRESPASS"/>
    <s v="TRESPASS"/>
    <s v="TRESPASS"/>
    <d v="2016-03-26T19:33:00"/>
    <x v="0"/>
    <x v="2"/>
    <s v="18XX BLOCK OF TERRY AV"/>
    <x v="11"/>
    <s v="H2"/>
    <n v="7300.2022999999999"/>
    <n v="-122.33293999999999"/>
    <n v="47.615882999999997"/>
    <s v="(47.615883, -122.33294)"/>
    <s v="TRESPASS"/>
    <s v="TRESPASS"/>
    <x v="4"/>
    <d v="2016-03-26T15:18:00"/>
    <n v="2"/>
  </r>
  <r>
    <n v="1702415"/>
    <x v="98"/>
    <n v="2016104775"/>
    <n v="245"/>
    <s v="DISTURBANCE, OTHER"/>
    <s v="DISTURBANCES"/>
    <s v="DISTURBANCES"/>
    <d v="2016-03-26T19:31:00"/>
    <x v="0"/>
    <x v="2"/>
    <s v="18XX BLOCK OF EASTLAKE AV"/>
    <x v="11"/>
    <s v="H3"/>
    <n v="7300.201"/>
    <n v="-122.329155"/>
    <n v="47.618237000000001"/>
    <s v="(47.618237, -122.329155)"/>
    <s v="ASLT - WITH OR W/O WEAPONS (NO SHOOTINGS)"/>
    <s v="ASSAULTS"/>
    <x v="19"/>
    <d v="2016-03-26T14:08:00"/>
    <n v="0"/>
  </r>
  <r>
    <n v="1702416"/>
    <x v="99"/>
    <n v="2016104740"/>
    <n v="281"/>
    <s v="SUSPICIOUS VEHICLE"/>
    <s v="SUSPICIOUS CIRCUMSTANCES"/>
    <s v="SUSPICIOUS CIRCUMSTANCES"/>
    <d v="2016-03-26T19:32:00"/>
    <x v="0"/>
    <x v="2"/>
    <s v="NW 43 ST / 6 AV NW"/>
    <x v="12"/>
    <s v="B2"/>
    <n v="4800.3008"/>
    <n v="-122.36399"/>
    <n v="47.658943000000001"/>
    <s v="(47.658943, -122.36399)"/>
    <s v="SUSPICIOUS STOP - OFFICER INITIATED ONVIEW"/>
    <s v="SUSPICIOUS CIRCUMSTANCES"/>
    <x v="2"/>
    <d v="2016-03-26T13:22:00"/>
    <n v="1"/>
  </r>
  <r>
    <n v="1702417"/>
    <x v="100"/>
    <n v="2016105131"/>
    <n v="460"/>
    <s v="TRAFFIC (MOVING) VIOLATION"/>
    <s v="TRAFFIC RELATED CALLS"/>
    <s v="TRAFFIC RELATED CALLS"/>
    <d v="2016-03-26T20:06:00"/>
    <x v="0"/>
    <x v="3"/>
    <s v="N NORTHGATE WY / AURORA AV N"/>
    <x v="17"/>
    <s v="N3"/>
    <n v="1300.2007000000001"/>
    <n v="-122.344696"/>
    <n v="47.705047999999998"/>
    <s v="(47.705048, -122.344696)"/>
    <s v="TRAFFIC - MOVING VIOLATION"/>
    <s v="TRAFFIC RELATED CALLS"/>
    <x v="1"/>
    <m/>
    <n v="3"/>
  </r>
  <r>
    <n v="1702418"/>
    <x v="101"/>
    <n v="2016105124"/>
    <n v="460"/>
    <s v="TRAFFIC (MOVING) VIOLATION"/>
    <s v="TRAFFIC RELATED CALLS"/>
    <s v="TRAFFIC RELATED CALLS"/>
    <d v="2016-03-26T19:44:00"/>
    <x v="0"/>
    <x v="2"/>
    <s v="5 AV / SPRING ST"/>
    <x v="11"/>
    <s v="H2"/>
    <n v="8100.2021999999997"/>
    <n v="-122.33244999999999"/>
    <n v="47.607264999999998"/>
    <s v="(47.607265, -122.33245)"/>
    <s v="TRAFFIC STOP - OFFICER INITIATED ONVIEW"/>
    <s v="TRAFFIC RELATED CALLS"/>
    <x v="7"/>
    <m/>
    <n v="1"/>
  </r>
  <r>
    <n v="1702419"/>
    <x v="102"/>
    <n v="2016105108"/>
    <n v="242"/>
    <s v="FIGHT DISTURBANCE"/>
    <s v="DISTURBANCES"/>
    <s v="DISTURBANCES"/>
    <d v="2016-03-26T19:44:00"/>
    <x v="0"/>
    <x v="2"/>
    <s v="NE 140 ST / LAKE CITY WY NE"/>
    <x v="16"/>
    <s v="L3"/>
    <n v="100.2002"/>
    <n v="-122.29231"/>
    <n v="47.730114"/>
    <s v="(47.730114, -122.29231)"/>
    <s v="FIGHT - IP - PHYSICAL (NO WEAPONS)"/>
    <s v="DISTURBANCES"/>
    <x v="0"/>
    <m/>
    <n v="1"/>
  </r>
  <r>
    <n v="1702420"/>
    <x v="103"/>
    <n v="2016105089"/>
    <n v="200"/>
    <s v="ALACAD - COMMERCIAL BURGLARY (FALSE)"/>
    <s v="BURGLARY ALACAD (FALSE)"/>
    <s v="FALSE ALACAD"/>
    <d v="2016-03-26T19:55:00"/>
    <x v="0"/>
    <x v="2"/>
    <s v="11XX BLOCK OF PIKE ST"/>
    <x v="7"/>
    <s v="E3"/>
    <n v="8300.2014999999992"/>
    <n v="-122.32836"/>
    <n v="47.613697000000002"/>
    <s v="(47.613697, -122.32836)"/>
    <s v="ALARM - COMM, SILENT/AUD BURG (INCL BANKS)"/>
    <s v="ALACAD"/>
    <x v="2"/>
    <m/>
    <n v="3"/>
  </r>
  <r>
    <n v="1702421"/>
    <x v="104"/>
    <n v="2016105079"/>
    <n v="280"/>
    <s v="SUSPICIOUS PERSON"/>
    <s v="SUSPICIOUS CIRCUMSTANCES"/>
    <s v="SUSPICIOUS CIRCUMSTANCES"/>
    <d v="2016-03-26T19:44:00"/>
    <x v="0"/>
    <x v="2"/>
    <s v="64XX BLOCK OF SAND POINT WY NE"/>
    <x v="14"/>
    <s v="U3"/>
    <n v="4200.1000000000004"/>
    <n v="-122.264465"/>
    <n v="47.674720000000001"/>
    <s v="(47.67472, -122.264465)"/>
    <s v="NARCOTICS - VIOLATIONS (LOITER, USE, SELL, NARS)"/>
    <s v="NARCOTICS COMPLAINTS"/>
    <x v="11"/>
    <m/>
    <n v="0"/>
  </r>
  <r>
    <n v="1702422"/>
    <x v="105"/>
    <n v="2016105077"/>
    <n v="261"/>
    <s v="ANIMAL NOISE, STRAYS, BITES"/>
    <s v="ANIMAL COMPLAINTS"/>
    <s v="ANIMAL COMPLAINTS"/>
    <d v="2016-03-26T20:07:00"/>
    <x v="0"/>
    <x v="3"/>
    <s v="52XX BLOCK OF FAUNTLEROY WY SW"/>
    <x v="9"/>
    <s v="W2"/>
    <n v="10500.2009"/>
    <n v="-122.38155999999999"/>
    <n v="47.554726000000002"/>
    <s v="(47.554726, -122.38156)"/>
    <s v="ANIMAL - INJURED, DEAD HAZARD"/>
    <s v="ANIMAL COMPLAINTS"/>
    <x v="20"/>
    <m/>
    <n v="4"/>
  </r>
  <r>
    <n v="1702423"/>
    <x v="106"/>
    <n v="2016105037"/>
    <n v="250"/>
    <s v="MISCHIEF, NUISANCE COMPLAINTS"/>
    <s v="NUISANCE, MISCHIEF COMPLAINTS"/>
    <s v="NUISANCE, MISCHIEF"/>
    <d v="2016-03-26T19:56:00"/>
    <x v="0"/>
    <x v="2"/>
    <s v="23XX BLOCK OF NW 65 ST"/>
    <x v="12"/>
    <s v="B1"/>
    <n v="3300.4002999999998"/>
    <n v="-122.38589"/>
    <n v="47.675960000000003"/>
    <s v="(47.67596, -122.38589)"/>
    <s v="NUISANCE - MISCHIEF"/>
    <s v="MISCELLANEOUS MISDEMEANORS"/>
    <x v="21"/>
    <d v="2016-03-26T18:10:00"/>
    <n v="3"/>
  </r>
  <r>
    <n v="1702424"/>
    <x v="107"/>
    <n v="2016105033"/>
    <n v="220"/>
    <s v="CRISIS COMPLAINT - GENERAL"/>
    <s v="CRISIS CALL"/>
    <s v="BEHAVIORAL HEALTH"/>
    <d v="2016-03-26T19:45:00"/>
    <x v="0"/>
    <x v="2"/>
    <s v="10XX BLOCK OF S JACKSON ST"/>
    <x v="1"/>
    <s v="G1"/>
    <n v="9100.1002000000008"/>
    <n v="-122.31843000000001"/>
    <n v="47.599186000000003"/>
    <s v="(47.599186, -122.31843)"/>
    <s v="DOWN - CHECK FOR PERSON DOWN"/>
    <s v="PERSON DOWN/INJURY"/>
    <x v="22"/>
    <d v="2016-03-26T17:57:00"/>
    <n v="2"/>
  </r>
  <r>
    <n v="1702425"/>
    <x v="108"/>
    <n v="2016105009"/>
    <n v="63"/>
    <s v="THEFT - CAR PROWL"/>
    <s v="CAR PROWL"/>
    <s v="CAR PROWL"/>
    <d v="2016-03-26T20:03:00"/>
    <x v="0"/>
    <x v="3"/>
    <s v="2 AV / UNION ST"/>
    <x v="11"/>
    <s v="H3"/>
    <n v="8100.3002999999999"/>
    <n v="-122.33799999999999"/>
    <n v="47.608289999999997"/>
    <s v="(47.60829, -122.338)"/>
    <s v="SECONDARY - THEFT (NOT SHOPLIFT OR SERVICES)"/>
    <s v="OTHER PROPERTY"/>
    <x v="6"/>
    <m/>
    <n v="0"/>
  </r>
  <r>
    <n v="1702426"/>
    <x v="109"/>
    <n v="2016104975"/>
    <n v="50"/>
    <s v="BURGLARY - RESIDENTIAL, UNOCCUPIED"/>
    <s v="RESIDENTIAL BURGLARIES"/>
    <s v="BURGLARY"/>
    <d v="2016-03-26T19:42:00"/>
    <x v="0"/>
    <x v="2"/>
    <s v="75XX BLOCK OF 17 AV NW"/>
    <x v="11"/>
    <s v="H1"/>
    <n v="3000.4007999999999"/>
    <n v="-122.37893"/>
    <n v="47.684128000000001"/>
    <s v="(47.684128, -122.37893)"/>
    <s v="BURG - RES (INCL UNOCC STRUCTURES ON PROP)"/>
    <s v="BURGLARY"/>
    <x v="16"/>
    <d v="2016-03-26T17:41:00"/>
    <n v="2"/>
  </r>
  <r>
    <n v="1702427"/>
    <x v="110"/>
    <n v="2016104972"/>
    <n v="63"/>
    <s v="THEFT - CAR PROWL"/>
    <s v="CAR PROWL"/>
    <s v="CAR PROWL"/>
    <d v="2016-03-26T19:59:00"/>
    <x v="0"/>
    <x v="2"/>
    <s v="15XX BLOCK OF 2 AV"/>
    <x v="10"/>
    <s v="M3"/>
    <n v="8100.2007000000003"/>
    <n v="-122.339355"/>
    <n v="47.609783"/>
    <s v="(47.609783, -122.339355)"/>
    <s v="THEFT (DOES NOT INCLUDE SHOPLIFT OR SVCS)"/>
    <s v="OTHER PROPERTY"/>
    <x v="6"/>
    <d v="2016-03-26T17:58:00"/>
    <n v="1"/>
  </r>
  <r>
    <n v="1702428"/>
    <x v="111"/>
    <n v="2016104950"/>
    <n v="41"/>
    <s v="HARASSMENT, THREATS"/>
    <s v="THREATS, HARASSMENT"/>
    <s v="THREATS, HARASSMENT"/>
    <d v="2016-03-26T19:56:00"/>
    <x v="0"/>
    <x v="2"/>
    <s v="76XX BLOCK OF AURORA AV N"/>
    <x v="11"/>
    <s v="H2"/>
    <n v="2800.1015000000002"/>
    <n v="-122.34448999999999"/>
    <n v="47.684401999999999"/>
    <s v="(47.684402, -122.34449)"/>
    <s v="HARAS - NO BIAS, THREATS OR MALICIOUSNESS"/>
    <s v="THREATS, HARASSMENT"/>
    <x v="5"/>
    <d v="2016-03-26T18:20:00"/>
    <n v="2"/>
  </r>
  <r>
    <n v="1702429"/>
    <x v="112"/>
    <n v="2016104915"/>
    <n v="280"/>
    <s v="SUSPICIOUS PERSON"/>
    <s v="SUSPICIOUS CIRCUMSTANCES"/>
    <s v="SUSPICIOUS CIRCUMSTANCES"/>
    <d v="2016-03-26T19:41:00"/>
    <x v="0"/>
    <x v="2"/>
    <s v="41XX BLOCK OF 28 AV SW"/>
    <x v="9"/>
    <s v="W1"/>
    <n v="9900.4089000000004"/>
    <n v="-122.36811"/>
    <n v="47.56653"/>
    <s v="(47.56653, -122.36811)"/>
    <s v="PURSE SNATCH - ROBBERY"/>
    <s v="ROBBERY"/>
    <x v="23"/>
    <d v="2016-03-26T15:59:00"/>
    <n v="2"/>
  </r>
  <r>
    <n v="1702430"/>
    <x v="113"/>
    <n v="2016104790"/>
    <n v="200"/>
    <s v="ALACAD - COMMERCIAL BURGLARY (FALSE)"/>
    <s v="BURGLARY ALACAD (FALSE)"/>
    <s v="FALSE ALACAD"/>
    <d v="2016-03-26T19:43:00"/>
    <x v="0"/>
    <x v="2"/>
    <s v="23XX BLOCK OF EASTLAKE AV E"/>
    <x v="13"/>
    <s v="D3"/>
    <n v="6100.4004999999997"/>
    <n v="-122.32589"/>
    <n v="47.640880000000003"/>
    <s v="(47.64088, -122.32589)"/>
    <s v="ALARM - COMM, SILENT/AUD BURG (INCL BANKS)"/>
    <s v="ALACAD"/>
    <x v="2"/>
    <d v="2016-03-26T18:39:00"/>
    <n v="4"/>
  </r>
  <r>
    <n v="1702431"/>
    <x v="114"/>
    <n v="2016104778"/>
    <n v="161"/>
    <s v="TRESPASS"/>
    <s v="TRESPASS"/>
    <s v="TRESPASS"/>
    <d v="2016-03-26T19:46:00"/>
    <x v="0"/>
    <x v="2"/>
    <s v="10XX BLOCK OF OCCIDENTAL AV S"/>
    <x v="6"/>
    <s v="K2"/>
    <n v="9300.2016000000003"/>
    <n v="-122.33327"/>
    <n v="47.593837999999998"/>
    <s v="(47.593838, -122.33327)"/>
    <s v="TRESPASS"/>
    <s v="TRESPASS"/>
    <x v="4"/>
    <d v="2016-03-26T14:46:00"/>
    <n v="4"/>
  </r>
  <r>
    <n v="1702432"/>
    <x v="115"/>
    <n v="2016104724"/>
    <n v="63"/>
    <s v="THEFT - CAR PROWL"/>
    <s v="CAR PROWL"/>
    <s v="CAR PROWL"/>
    <d v="2016-03-26T19:56:00"/>
    <x v="0"/>
    <x v="2"/>
    <s v="8XX BLOCK OF CONVENTION PL"/>
    <x v="10"/>
    <s v="M2"/>
    <n v="8200.1010000000006"/>
    <n v="-122.33144"/>
    <n v="47.611710000000002"/>
    <s v="(47.61171, -122.33144)"/>
    <s v="SECONDARY - THEFT (NOT SHOPLIFT OR SERVICES)"/>
    <s v="OTHER PROPERTY"/>
    <x v="6"/>
    <d v="2016-03-26T15:08:00"/>
    <n v="2"/>
  </r>
  <r>
    <n v="1702433"/>
    <x v="116"/>
    <n v="2016105114"/>
    <n v="250"/>
    <s v="MISCHIEF, NUISANCE COMPLAINTS"/>
    <s v="NUISANCE, MISCHIEF COMPLAINTS"/>
    <s v="NUISANCE, MISCHIEF"/>
    <d v="2016-03-26T20:08:00"/>
    <x v="0"/>
    <x v="3"/>
    <s v="69XX BLOCK OF M L KING JR WY S"/>
    <x v="4"/>
    <s v="S1"/>
    <n v="11001.200699999999"/>
    <n v="-122.2826"/>
    <n v="47.539786999999997"/>
    <s v="(47.539787, -122.2826)"/>
    <s v="DISTURBANCE, MISCELLANEOUS/OTHER"/>
    <s v="DISTURBANCES"/>
    <x v="0"/>
    <m/>
    <n v="1"/>
  </r>
  <r>
    <n v="1702434"/>
    <x v="117"/>
    <n v="2016105112"/>
    <n v="200"/>
    <s v="ALACAD - COMMERCIAL BURGLARY (FALSE)"/>
    <s v="BURGLARY ALACAD (FALSE)"/>
    <s v="FALSE ALACAD"/>
    <d v="2016-03-26T20:09:00"/>
    <x v="0"/>
    <x v="3"/>
    <s v="21XX BLOCK OF QUEEN ANNE AV N"/>
    <x v="3"/>
    <s v="Q2"/>
    <n v="6800.2007999999996"/>
    <n v="-122.35693000000001"/>
    <n v="47.637774999999998"/>
    <s v="(47.637775, -122.35693)"/>
    <s v="ALARM - COMM, SILENT/AUD BURG (INCL BANKS)"/>
    <s v="ALACAD"/>
    <x v="2"/>
    <m/>
    <n v="3"/>
  </r>
  <r>
    <n v="1702435"/>
    <x v="118"/>
    <n v="2016105101"/>
    <n v="220"/>
    <s v="CRISIS COMPLAINT - GENERAL"/>
    <s v="CRISIS CALL"/>
    <s v="BEHAVIORAL HEALTH"/>
    <d v="2016-03-26T20:09:00"/>
    <x v="0"/>
    <x v="3"/>
    <s v="4XX BLOCK OF PINE ST"/>
    <x v="10"/>
    <s v="M2"/>
    <n v="8100.2"/>
    <n v="-122.33732000000001"/>
    <n v="47.611319999999999"/>
    <s v="(47.61132, -122.33732)"/>
    <s v="WEAPN-IP/JO-GUN,DEADLY WPN (NO THRT/ASLT/DIST)"/>
    <s v="WEAPONS CALLS"/>
    <x v="9"/>
    <d v="2016-03-26T19:03:00"/>
    <n v="3"/>
  </r>
  <r>
    <n v="1702436"/>
    <x v="119"/>
    <n v="2016105016"/>
    <n v="50"/>
    <s v="BURGLARY - RESIDENTIAL, UNOCCUPIED"/>
    <s v="RESIDENTIAL BURGLARIES"/>
    <s v="BURGLARY"/>
    <d v="2016-03-26T20:09:00"/>
    <x v="0"/>
    <x v="3"/>
    <s v="N 59 ST / GREENWOOD AV N"/>
    <x v="11"/>
    <s v="H3"/>
    <n v="3500.3004000000001"/>
    <n v="-122.35536"/>
    <n v="47.67183"/>
    <s v="(47.67183, -122.35536)"/>
    <s v="SUSPICIOUS PERSON, VEHICLE OR INCIDENT"/>
    <s v="SUSPICIOUS CIRCUMSTANCES"/>
    <x v="2"/>
    <d v="2016-03-26T17:39:00"/>
    <n v="1"/>
  </r>
  <r>
    <n v="1702437"/>
    <x v="120"/>
    <n v="2016105003"/>
    <n v="201"/>
    <s v="ALACAD - RESIDENTIAL BURGLARY (FALSE)"/>
    <s v="BURGLARY ALACAD (FALSE)"/>
    <s v="FALSE ALACAD"/>
    <d v="2016-03-26T20:09:00"/>
    <x v="0"/>
    <x v="3"/>
    <s v="36XX BLOCK OF 33 AV S"/>
    <x v="0"/>
    <s v="R2"/>
    <n v="10100.400100000001"/>
    <n v="-122.29101"/>
    <n v="47.57076"/>
    <s v="(47.57076, -122.29101)"/>
    <s v="ALARM - COMM, SILENT/AUD BURG (INCL BANKS)"/>
    <s v="ALACAD"/>
    <x v="2"/>
    <d v="2016-03-26T17:32:00"/>
    <n v="1"/>
  </r>
  <r>
    <n v="1702438"/>
    <x v="121"/>
    <n v="2016105162"/>
    <n v="460"/>
    <s v="TRAFFIC (MOVING) VIOLATION"/>
    <s v="TRAFFIC RELATED CALLS"/>
    <s v="TRAFFIC RELATED CALLS"/>
    <d v="2016-03-26T20:25:00"/>
    <x v="0"/>
    <x v="3"/>
    <s v="M L KING JR WY / E YESLER WY"/>
    <x v="11"/>
    <s v="H3"/>
    <n v="8800.3014999999996"/>
    <n v="-122.29677"/>
    <n v="47.601654000000003"/>
    <s v="(47.601654, -122.29677)"/>
    <s v="TRAFFIC STOP - OFFICER INITIATED ONVIEW"/>
    <s v="TRAFFIC RELATED CALLS"/>
    <x v="7"/>
    <m/>
    <n v="2"/>
  </r>
  <r>
    <n v="1702439"/>
    <x v="122"/>
    <n v="2016105152"/>
    <n v="177"/>
    <s v="LIQUOR VIOLATION - INTOXICATED PERSON"/>
    <s v="LIQUOR VIOLATIONS"/>
    <s v="LIQUOR VIOLATIONS"/>
    <d v="2016-03-26T20:13:00"/>
    <x v="0"/>
    <x v="3"/>
    <s v="5 AV S / S JACKSON ST"/>
    <x v="6"/>
    <s v="K3"/>
    <n v="9200.1011999999992"/>
    <n v="-122.32767"/>
    <n v="47.599193999999997"/>
    <s v="(47.599194, -122.32767)"/>
    <s v="DETOX - REQUEST FOR"/>
    <s v="LIQUOR VIOLATIONS"/>
    <x v="3"/>
    <m/>
    <n v="2"/>
  </r>
  <r>
    <n v="1702440"/>
    <x v="123"/>
    <n v="2016105149"/>
    <n v="415"/>
    <s v="BLOCKING VEHICLE"/>
    <s v="TRAFFIC RELATED CALLS"/>
    <s v="TRAFFIC RELATED CALLS"/>
    <d v="2016-03-26T20:15:00"/>
    <x v="0"/>
    <x v="3"/>
    <s v="9 AV / PIKE ST"/>
    <x v="10"/>
    <s v="M2"/>
    <n v="8200.1010000000006"/>
    <n v="-122.33113"/>
    <n v="47.612533999999997"/>
    <s v="(47.612534, -122.33113)"/>
    <s v="TRAFFIC - BLOCKING ROADWAY"/>
    <s v="TRAFFIC RELATED CALLS"/>
    <x v="7"/>
    <m/>
    <n v="4"/>
  </r>
  <r>
    <n v="1702441"/>
    <x v="124"/>
    <n v="2016105128"/>
    <n v="281"/>
    <s v="SUSPICIOUS VEHICLE"/>
    <s v="SUSPICIOUS CIRCUMSTANCES"/>
    <s v="SUSPICIOUS CIRCUMSTANCES"/>
    <d v="2016-03-26T20:20:00"/>
    <x v="0"/>
    <x v="3"/>
    <s v="83XX BLOCK OF WABASH AV S"/>
    <x v="11"/>
    <s v="H2"/>
    <n v="11800.600700000001"/>
    <n v="-122.26851000000001"/>
    <n v="47.528422999999997"/>
    <s v="(47.528423, -122.26851)"/>
    <s v="SUSPICIOUS PERSON, VEHICLE OR INCIDENT"/>
    <s v="SUSPICIOUS CIRCUMSTANCES"/>
    <x v="2"/>
    <m/>
    <n v="1"/>
  </r>
  <r>
    <n v="1702442"/>
    <x v="125"/>
    <n v="2016105123"/>
    <n v="350"/>
    <s v="HAZARDS"/>
    <s v="HAZARDS"/>
    <s v="HAZARDS"/>
    <d v="2016-03-26T20:13:00"/>
    <x v="0"/>
    <x v="3"/>
    <s v="MARION ST / TERRY AV"/>
    <x v="7"/>
    <s v="E3"/>
    <n v="8500.1000999999997"/>
    <n v="-122.32559999999999"/>
    <n v="47.608159999999998"/>
    <s v="(47.60816, -122.3256)"/>
    <s v="HAZ - POTENTIAL THRT TO PHYS SAFETY (NO HAZMAT)"/>
    <s v="HAZARDS"/>
    <x v="10"/>
    <m/>
    <n v="3"/>
  </r>
  <r>
    <n v="1702443"/>
    <x v="126"/>
    <n v="2016105040"/>
    <n v="470"/>
    <s v="PARKING VIOLATION (EXCEPT ABANDONED VEHICLES)"/>
    <s v="PARKING VIOLATIONS"/>
    <s v="TRAFFIC RELATED CALLS"/>
    <d v="2016-03-26T20:10:00"/>
    <x v="0"/>
    <x v="3"/>
    <s v="77XX BLOCK OF 15 AV NW"/>
    <x v="8"/>
    <s v="J2"/>
    <n v="3000.4"/>
    <n v="-122.37679"/>
    <n v="47.685966000000001"/>
    <s v="(47.685966, -122.37679)"/>
    <s v="SUSPICIOUS PERSON, VEHICLE OR INCIDENT"/>
    <s v="SUSPICIOUS CIRCUMSTANCES"/>
    <x v="2"/>
    <m/>
    <n v="4"/>
  </r>
  <r>
    <n v="1702444"/>
    <x v="127"/>
    <n v="2016104916"/>
    <n v="245"/>
    <s v="DISTURBANCE, OTHER"/>
    <s v="DISTURBANCES"/>
    <s v="DISTURBANCES"/>
    <d v="2016-03-26T20:11:00"/>
    <x v="0"/>
    <x v="3"/>
    <s v="43XX BLOCK OF SW COLLEGE ST"/>
    <x v="9"/>
    <s v="W1"/>
    <n v="9600.2013999999999"/>
    <n v="-122.38714"/>
    <n v="47.582996000000001"/>
    <s v="(47.582996, -122.38714)"/>
    <s v="THREATS (INCLS IN-PERSON/BY PHONE/IN WRITING)"/>
    <s v="THREATS, HARASSMENT"/>
    <x v="5"/>
    <d v="2016-03-26T16:32:00"/>
    <n v="2"/>
  </r>
  <r>
    <n v="1702445"/>
    <x v="128"/>
    <n v="2016104846"/>
    <n v="250"/>
    <s v="MISCHIEF, NUISANCE COMPLAINTS"/>
    <s v="NUISANCE, MISCHIEF COMPLAINTS"/>
    <s v="NUISANCE, MISCHIEF"/>
    <d v="2016-03-26T20:21:00"/>
    <x v="0"/>
    <x v="3"/>
    <s v="70XX BLOCK OF SEAVIEW AV NW"/>
    <x v="8"/>
    <s v="J2"/>
    <n v="3200.6"/>
    <n v="-122.40487"/>
    <n v="47.679904999999998"/>
    <s v="(47.679905, -122.40487)"/>
    <s v="NUISANCE - MISCHIEF"/>
    <s v="MISCELLANEOUS MISDEMEANORS"/>
    <x v="21"/>
    <m/>
    <n v="2"/>
  </r>
  <r>
    <n v="1702446"/>
    <x v="129"/>
    <n v="2016105181"/>
    <n v="177"/>
    <s v="LIQUOR VIOLATION - INTOXICATED PERSON"/>
    <s v="LIQUOR VIOLATIONS"/>
    <s v="LIQUOR VIOLATIONS"/>
    <d v="2016-03-26T20:30:00"/>
    <x v="0"/>
    <x v="3"/>
    <s v="19XX BLOCK OF WESTERN AV"/>
    <x v="10"/>
    <s v="M1"/>
    <n v="8100.3010999999997"/>
    <n v="-122.34287999999999"/>
    <n v="47.609814"/>
    <s v="(47.609814, -122.34288)"/>
    <s v="DETOX - REQUEST FOR"/>
    <s v="LIQUOR VIOLATIONS"/>
    <x v="3"/>
    <m/>
    <n v="2"/>
  </r>
  <r>
    <n v="1702447"/>
    <x v="130"/>
    <n v="2016105171"/>
    <n v="280"/>
    <s v="SUSPICIOUS PERSON"/>
    <s v="SUSPICIOUS CIRCUMSTANCES"/>
    <s v="SUSPICIOUS CIRCUMSTANCES"/>
    <d v="2016-03-26T20:35:00"/>
    <x v="0"/>
    <x v="3"/>
    <s v="1XX BLOCK OF 12 AV"/>
    <x v="1"/>
    <s v="G1"/>
    <n v="8600.3008000000009"/>
    <n v="-122.31677999999999"/>
    <n v="47.603099999999998"/>
    <s v="(47.6031, -122.31678)"/>
    <s v="SHOTS - IP/JO - INCLUDES HEARD/NO ASSAULT"/>
    <s v="WEAPONS CALLS"/>
    <x v="24"/>
    <m/>
    <n v="2"/>
  </r>
  <r>
    <n v="1702448"/>
    <x v="131"/>
    <n v="2016105163"/>
    <n v="177"/>
    <s v="LIQUOR VIOLATION - INTOXICATED PERSON"/>
    <s v="LIQUOR VIOLATIONS"/>
    <s v="LIQUOR VIOLATIONS"/>
    <d v="2016-03-26T20:23:00"/>
    <x v="0"/>
    <x v="3"/>
    <s v="19XX BLOCK OF WESTERN AV"/>
    <x v="11"/>
    <s v="H1"/>
    <n v="8100.3010999999997"/>
    <n v="-122.34287999999999"/>
    <n v="47.609814"/>
    <s v="(47.609814, -122.34288)"/>
    <s v="DETOX - REQUEST FOR"/>
    <s v="LIQUOR VIOLATIONS"/>
    <x v="3"/>
    <m/>
    <n v="1"/>
  </r>
  <r>
    <n v="1702449"/>
    <x v="132"/>
    <n v="2016105142"/>
    <n v="245"/>
    <s v="DISTURBANCE, OTHER"/>
    <s v="DISTURBANCES"/>
    <s v="DISTURBANCES"/>
    <d v="2016-03-26T20:25:00"/>
    <x v="0"/>
    <x v="3"/>
    <s v="7 AV S / S KING ST"/>
    <x v="6"/>
    <s v="K3"/>
    <n v="9100.2000000000007"/>
    <n v="-122.32375999999999"/>
    <n v="47.598346999999997"/>
    <s v="(47.598347, -122.32376)"/>
    <s v="ASLT - IP/JO - WITH OR W/O WPNS (NO SHOOTINGS)"/>
    <s v="ASSAULTS"/>
    <x v="19"/>
    <m/>
    <n v="2"/>
  </r>
  <r>
    <n v="1702450"/>
    <x v="133"/>
    <n v="2016105111"/>
    <n v="40"/>
    <s v="ASSAULTS, OTHER"/>
    <s v="ASSAULTS"/>
    <s v="ASSAULTS"/>
    <d v="2016-03-26T20:23:00"/>
    <x v="0"/>
    <x v="3"/>
    <s v="NW 58 ST / 24 AV NW"/>
    <x v="11"/>
    <s v="H1"/>
    <n v="3200.3"/>
    <n v="-122.38759"/>
    <n v="47.670914000000003"/>
    <s v="(47.670914, -122.38759)"/>
    <s v="ASLT - IP/JO - WITH OR W/O WPNS (NO SHOOTINGS)"/>
    <s v="ASSAULTS"/>
    <x v="19"/>
    <d v="2016-03-26T19:27:00"/>
    <n v="0"/>
  </r>
  <r>
    <n v="1702451"/>
    <x v="134"/>
    <n v="2016105106"/>
    <n v="192"/>
    <s v="MISDEMEANOR WARRANT SERVICE"/>
    <s v="WARRANT CALLS"/>
    <s v="ARREST"/>
    <d v="2016-03-26T20:21:00"/>
    <x v="0"/>
    <x v="3"/>
    <s v="PHINNEY AV N / N 100 ST"/>
    <x v="8"/>
    <s v="J1"/>
    <n v="1701.3018"/>
    <n v="-122.35406999999999"/>
    <n v="47.701453999999998"/>
    <s v="(47.701454, -122.35407)"/>
    <s v="TRAFFIC STOP - OFFICER INITIATED ONVIEW"/>
    <s v="TRAFFIC RELATED CALLS"/>
    <x v="7"/>
    <d v="2016-03-26T19:10:00"/>
    <n v="0"/>
  </r>
  <r>
    <n v="1702452"/>
    <x v="135"/>
    <n v="2016105075"/>
    <n v="470"/>
    <s v="PARKING VIOLATION (EXCEPT ABANDONED VEHICLES)"/>
    <s v="PARKING VIOLATIONS"/>
    <s v="TRAFFIC RELATED CALLS"/>
    <d v="2016-03-26T20:25:00"/>
    <x v="0"/>
    <x v="3"/>
    <s v="48XX BLOCK OF 42 AV SW"/>
    <x v="9"/>
    <s v="W2"/>
    <n v="10500.401"/>
    <n v="-122.38554000000001"/>
    <n v="47.558399999999999"/>
    <s v="(47.5584, -122.38554)"/>
    <s v="PARKING VIOLATION (EXCEPT ABANDONED CAR)"/>
    <s v="TRAFFIC RELATED CALLS"/>
    <x v="1"/>
    <m/>
    <n v="4"/>
  </r>
  <r>
    <n v="1702453"/>
    <x v="136"/>
    <n v="2016105148"/>
    <n v="64"/>
    <s v="SHOPLIFT"/>
    <s v="THEFT"/>
    <s v="SHOPLIFTING"/>
    <d v="2016-03-26T20:36:00"/>
    <x v="0"/>
    <x v="3"/>
    <s v="20XX BLOCK OF 15 AV W"/>
    <x v="3"/>
    <s v="Q1"/>
    <n v="5802.2003000000004"/>
    <n v="-122.37614000000001"/>
    <n v="47.636336999999997"/>
    <s v="(47.636337, -122.37614)"/>
    <s v="SHOPLIFT - THEFT"/>
    <s v="SHOPLIFTING"/>
    <x v="6"/>
    <m/>
    <n v="1"/>
  </r>
  <r>
    <n v="1702454"/>
    <x v="137"/>
    <n v="2016105145"/>
    <n v="245"/>
    <s v="DISTURBANCE, OTHER"/>
    <s v="DISTURBANCES"/>
    <s v="DISTURBANCES"/>
    <d v="2016-03-26T20:42:00"/>
    <x v="0"/>
    <x v="3"/>
    <s v="33 AV S / S SPOKANE ST"/>
    <x v="0"/>
    <s v="R2"/>
    <n v="10100.400100000001"/>
    <n v="-122.291"/>
    <n v="47.571579999999997"/>
    <s v="(47.57158, -122.291)"/>
    <s v="ANIMAL - DANGEROUS"/>
    <s v="ANIMAL COMPLAINTS"/>
    <x v="20"/>
    <m/>
    <n v="2"/>
  </r>
  <r>
    <n v="1702455"/>
    <x v="138"/>
    <n v="2016105085"/>
    <n v="430"/>
    <s v="MOTOR VEHICLE COLLISION"/>
    <s v="TRAFFIC RELATED CALLS"/>
    <s v="MOTOR VEHICLE COLLISION INVESTIGATION"/>
    <d v="2016-03-26T20:36:00"/>
    <x v="0"/>
    <x v="3"/>
    <s v="M L KING JR WY S / E YESLER WY"/>
    <x v="1"/>
    <s v="G2"/>
    <n v="8800.3014999999996"/>
    <n v="-122.29677"/>
    <n v="47.601654000000003"/>
    <s v="(47.601654, -122.29677)"/>
    <s v="MOTOR VEHICLE COLLISION, HIT AND RUN"/>
    <s v="MOTOR VEHICLE COLLISION INVESTIGATION"/>
    <x v="7"/>
    <d v="2016-03-26T18:47:00"/>
    <n v="1"/>
  </r>
  <r>
    <n v="1702456"/>
    <x v="139"/>
    <n v="2016105064"/>
    <n v="41"/>
    <s v="HARASSMENT, THREATS"/>
    <s v="THREATS, HARASSMENT"/>
    <s v="THREATS, HARASSMENT"/>
    <d v="2016-03-26T20:32:00"/>
    <x v="0"/>
    <x v="3"/>
    <s v="18XX BLOCK OF 19 AV S"/>
    <x v="0"/>
    <s v="R1"/>
    <n v="9400.2049999999999"/>
    <n v="-122.30830400000001"/>
    <n v="47.587032000000001"/>
    <s v="(47.587032, -122.308304)"/>
    <s v="HARAS - NO BIAS, THREATS OR MALICIOUSNESS"/>
    <s v="THREATS, HARASSMENT"/>
    <x v="5"/>
    <d v="2016-03-26T18:26:00"/>
    <n v="2"/>
  </r>
  <r>
    <n v="1702457"/>
    <x v="140"/>
    <n v="2016105043"/>
    <n v="470"/>
    <s v="PARKING VIOLATION (EXCEPT ABANDONED VEHICLES)"/>
    <s v="PARKING VIOLATIONS"/>
    <s v="TRAFFIC RELATED CALLS"/>
    <d v="2016-03-26T20:34:00"/>
    <x v="0"/>
    <x v="3"/>
    <s v="14XX BLOCK OF 31 AV S"/>
    <x v="0"/>
    <s v="R2"/>
    <n v="9500.1031000000003"/>
    <n v="-122.29241"/>
    <n v="47.589877999999999"/>
    <s v="(47.589878, -122.29241)"/>
    <s v="PARKING VIOLATION (EXCEPT ABANDONED CAR)"/>
    <s v="TRAFFIC RELATED CALLS"/>
    <x v="1"/>
    <m/>
    <n v="0"/>
  </r>
  <r>
    <n v="1702458"/>
    <x v="141"/>
    <n v="2016104857"/>
    <n v="130"/>
    <s v="PROPERTY DESTRUCTION"/>
    <s v="PROPERTY DAMAGE"/>
    <s v="PROPERTY DAMAGE"/>
    <d v="2016-03-26T20:33:00"/>
    <x v="0"/>
    <x v="3"/>
    <s v="22XX BLOCK OF 1 AV S"/>
    <x v="2"/>
    <s v="O1"/>
    <n v="9300.3024999999998"/>
    <n v="-122.3342"/>
    <n v="47.582934999999999"/>
    <s v="(47.582935, -122.3342)"/>
    <s v="PROPERTY - DAMAGE"/>
    <s v="PROPERTY DAMAGE"/>
    <x v="17"/>
    <m/>
    <n v="3"/>
  </r>
  <r>
    <n v="1702459"/>
    <x v="142"/>
    <n v="2016105185"/>
    <n v="470"/>
    <s v="PARKING VIOLATION (EXCEPT ABANDONED VEHICLES)"/>
    <s v="PARKING VIOLATIONS"/>
    <s v="TRAFFIC RELATED CALLS"/>
    <d v="2016-03-26T20:48:00"/>
    <x v="0"/>
    <x v="3"/>
    <s v="12XX BLOCK OF HARBOR AV SW"/>
    <x v="9"/>
    <s v="W1"/>
    <n v="9600.5"/>
    <n v="-122.38238"/>
    <n v="47.591312000000002"/>
    <s v="(47.591312, -122.38238)"/>
    <s v="PARKING VIOLATION (EXCEPT ABANDONED CAR)"/>
    <s v="TRAFFIC RELATED CALLS"/>
    <x v="1"/>
    <m/>
    <n v="3"/>
  </r>
  <r>
    <n v="1702460"/>
    <x v="143"/>
    <n v="2016105116"/>
    <n v="410"/>
    <s v="ABANDONED VEHICLE"/>
    <s v="PARKING VIOLATIONS"/>
    <s v="TRAFFIC RELATED CALLS"/>
    <d v="2016-03-26T20:40:00"/>
    <x v="0"/>
    <x v="3"/>
    <s v="73XX BLOCK OF SAND POINT WY NE"/>
    <x v="14"/>
    <s v="U3"/>
    <n v="4000.1026999999999"/>
    <n v="-122.26365"/>
    <n v="47.680743999999997"/>
    <s v="(47.680744, -122.26365)"/>
    <s v="PARKING VIOLATION (EXCEPT ABANDONED CAR)"/>
    <s v="TRAFFIC RELATED CALLS"/>
    <x v="1"/>
    <m/>
    <n v="4"/>
  </r>
  <r>
    <n v="1702461"/>
    <x v="144"/>
    <n v="2016105048"/>
    <n v="250"/>
    <s v="MISCHIEF, NUISANCE COMPLAINTS"/>
    <s v="NUISANCE, MISCHIEF COMPLAINTS"/>
    <s v="NUISANCE, MISCHIEF"/>
    <d v="2016-03-26T20:50:00"/>
    <x v="0"/>
    <x v="3"/>
    <s v="49XX BLOCK OF 29 AV S"/>
    <x v="0"/>
    <s v="R1"/>
    <n v="10401.100399999999"/>
    <n v="-122.295654"/>
    <n v="47.558104999999998"/>
    <s v="(47.558105, -122.295654)"/>
    <s v="NOISE - DISTURBANCE (PARTY, ETC)"/>
    <s v="DISTURBANCES"/>
    <x v="0"/>
    <m/>
    <n v="1"/>
  </r>
  <r>
    <n v="1702462"/>
    <x v="145"/>
    <n v="2016105046"/>
    <n v="171"/>
    <s v="PARKS EXCLUSION"/>
    <s v="PARKS EXCLUSIONS"/>
    <s v="MISCELLANEOUS MISDEMEANORS"/>
    <d v="2016-03-26T20:40:00"/>
    <x v="0"/>
    <x v="3"/>
    <s v="13XX BLOCK OF 14 AV S"/>
    <x v="0"/>
    <s v="R1"/>
    <n v="9400.5005999999994"/>
    <n v="-122.31484"/>
    <n v="47.590767"/>
    <s v="(47.590767, -122.31484)"/>
    <s v="NUISANCE - MISCHIEF"/>
    <s v="MISCELLANEOUS MISDEMEANORS"/>
    <x v="21"/>
    <m/>
    <n v="3"/>
  </r>
  <r>
    <n v="1702463"/>
    <x v="146"/>
    <n v="2016105195"/>
    <n v="203"/>
    <s v="ALACAD - RESIDENTIAL PANIC (FALSE)"/>
    <s v="PANIC ALACAD (FALSE)"/>
    <s v="FALSE ALACAD"/>
    <d v="2016-03-26T20:55:00"/>
    <x v="0"/>
    <x v="3"/>
    <s v="XX BLOCK OF BOSTON ST"/>
    <x v="3"/>
    <s v="Q2"/>
    <n v="6800.2008999999998"/>
    <n v="-122.35625"/>
    <n v="47.638382"/>
    <s v="(47.638382, -122.35625)"/>
    <s v="ALARM - RESIDENTIAL - SILENT/AUD PANIC/DURESS"/>
    <s v="ALACAD"/>
    <x v="2"/>
    <m/>
    <n v="3"/>
  </r>
  <r>
    <n v="1702464"/>
    <x v="147"/>
    <n v="2016105160"/>
    <n v="245"/>
    <s v="DISTURBANCE, OTHER"/>
    <s v="DISTURBANCES"/>
    <s v="DISTURBANCES"/>
    <d v="2016-03-26T20:54:00"/>
    <x v="0"/>
    <x v="3"/>
    <s v="100XX BLOCK OF AURORA AV N"/>
    <x v="17"/>
    <s v="N3"/>
    <n v="1300.3"/>
    <n v="-122.34466"/>
    <n v="47.701794"/>
    <s v="(47.701794, -122.34466)"/>
    <s v="FIGHT - VERBAL/ORAL (NO WEAPONS)"/>
    <s v="DISTURBANCES"/>
    <x v="0"/>
    <m/>
    <n v="2"/>
  </r>
  <r>
    <n v="1702465"/>
    <x v="148"/>
    <n v="2016105127"/>
    <n v="64"/>
    <s v="SHOPLIFT"/>
    <s v="THEFT"/>
    <s v="SHOPLIFTING"/>
    <d v="2016-03-26T20:54:00"/>
    <x v="0"/>
    <x v="3"/>
    <s v="6XX BLOCK OF PINE ST"/>
    <x v="10"/>
    <s v="M3"/>
    <n v="8200.1005000000005"/>
    <n v="-122.334816"/>
    <n v="47.612369999999999"/>
    <s v="(47.61237, -122.334816)"/>
    <s v="SHOPLIFT - THEFT"/>
    <s v="SHOPLIFTING"/>
    <x v="6"/>
    <d v="2016-03-26T19:51:00"/>
    <n v="1"/>
  </r>
  <r>
    <n v="1702466"/>
    <x v="149"/>
    <n v="2016104719"/>
    <n v="245"/>
    <s v="DISTURBANCE, OTHER"/>
    <s v="DISTURBANCES"/>
    <s v="DISTURBANCES"/>
    <d v="2016-03-26T20:50:00"/>
    <x v="0"/>
    <x v="3"/>
    <s v="ALASKAN WY / UNION ST"/>
    <x v="10"/>
    <s v="M1"/>
    <n v="8100.1016"/>
    <n v="-122.34134"/>
    <n v="47.606903000000003"/>
    <s v="(47.606903, -122.34134)"/>
    <s v="DISTURBANCE, MISCELLANEOUS/OTHER"/>
    <s v="DISTURBANCES"/>
    <x v="0"/>
    <d v="2016-03-26T13:05:00"/>
    <n v="1"/>
  </r>
  <r>
    <n v="1702467"/>
    <x v="150"/>
    <n v="2016104704"/>
    <n v="250"/>
    <s v="MISCHIEF, NUISANCE COMPLAINTS"/>
    <s v="NUISANCE, MISCHIEF COMPLAINTS"/>
    <s v="NUISANCE, MISCHIEF"/>
    <d v="2016-03-26T20:50:00"/>
    <x v="0"/>
    <x v="3"/>
    <s v="WESTERN AV / MARION ST"/>
    <x v="11"/>
    <s v="H2"/>
    <n v="8100.1031000000003"/>
    <n v="-122.33669"/>
    <n v="47.603515999999999"/>
    <s v="(47.603516, -122.33669)"/>
    <s v="NUISANCE - MISCHIEF"/>
    <s v="MISCELLANEOUS MISDEMEANORS"/>
    <x v="21"/>
    <d v="2016-03-26T12:49:00"/>
    <n v="2"/>
  </r>
  <r>
    <n v="1702468"/>
    <x v="151"/>
    <n v="2016104687"/>
    <n v="250"/>
    <s v="MISCHIEF, NUISANCE COMPLAINTS"/>
    <s v="NUISANCE, MISCHIEF COMPLAINTS"/>
    <s v="NUISANCE, MISCHIEF"/>
    <d v="2016-03-26T20:50:00"/>
    <x v="0"/>
    <x v="3"/>
    <s v="XX BLOCK OF COLUMBIA ST"/>
    <x v="6"/>
    <s v="K1"/>
    <n v="8100.1039000000001"/>
    <n v="-122.3364"/>
    <n v="47.602657000000001"/>
    <s v="(47.602657, -122.3364)"/>
    <s v="NUISANCE - MISCHIEF"/>
    <s v="MISCELLANEOUS MISDEMEANORS"/>
    <x v="21"/>
    <d v="2016-03-26T12:34:00"/>
    <n v="1"/>
  </r>
  <r>
    <n v="1702469"/>
    <x v="152"/>
    <n v="2016105214"/>
    <n v="177"/>
    <s v="LIQUOR VIOLATION - INTOXICATED PERSON"/>
    <s v="LIQUOR VIOLATIONS"/>
    <s v="LIQUOR VIOLATIONS"/>
    <d v="2016-03-26T21:15:00"/>
    <x v="0"/>
    <x v="4"/>
    <s v="19XX BLOCK OF WESTERN AV"/>
    <x v="10"/>
    <s v="M1"/>
    <n v="8100.3010999999997"/>
    <n v="-122.34287999999999"/>
    <n v="47.609814"/>
    <s v="(47.609814, -122.34288)"/>
    <s v="DETOX - REQUEST FOR"/>
    <s v="LIQUOR VIOLATIONS"/>
    <x v="3"/>
    <m/>
    <n v="0"/>
  </r>
  <r>
    <n v="1702470"/>
    <x v="153"/>
    <n v="2016105147"/>
    <n v="220"/>
    <s v="CRISIS COMPLAINT - GENERAL"/>
    <s v="CRISIS CALL"/>
    <s v="BEHAVIORAL HEALTH"/>
    <d v="2016-03-26T21:00:00"/>
    <x v="0"/>
    <x v="4"/>
    <s v="15 AV NW / NW 46 ST"/>
    <x v="12"/>
    <s v="B1"/>
    <n v="4700.2046"/>
    <n v="-122.376335"/>
    <n v="47.662205"/>
    <s v="(47.662205, -122.376335)"/>
    <s v="DISTURBANCE, MISCELLANEOUS/OTHER"/>
    <s v="DISTURBANCES"/>
    <x v="0"/>
    <m/>
    <n v="4"/>
  </r>
  <r>
    <n v="1702471"/>
    <x v="154"/>
    <n v="2016105141"/>
    <n v="470"/>
    <s v="PARKING VIOLATION (EXCEPT ABANDONED VEHICLES)"/>
    <s v="PARKING VIOLATIONS"/>
    <s v="TRAFFIC RELATED CALLS"/>
    <d v="2016-03-26T21:02:00"/>
    <x v="0"/>
    <x v="4"/>
    <s v="XX BLOCK OF BLAINE ST"/>
    <x v="3"/>
    <s v="Q2"/>
    <n v="6800.2016999999996"/>
    <n v="-122.356285"/>
    <n v="47.634743"/>
    <s v="(47.634743, -122.356285)"/>
    <s v="PARKING VIOLATION (EXCEPT ABANDONED CAR)"/>
    <s v="TRAFFIC RELATED CALLS"/>
    <x v="1"/>
    <m/>
    <n v="4"/>
  </r>
  <r>
    <n v="1702472"/>
    <x v="155"/>
    <n v="2016105094"/>
    <n v="64"/>
    <s v="SHOPLIFT"/>
    <s v="THEFT"/>
    <s v="SHOPLIFTING"/>
    <d v="2016-03-26T21:02:00"/>
    <x v="0"/>
    <x v="4"/>
    <s v="5XX BLOCK OF S DEARBORN ST"/>
    <x v="6"/>
    <s v="K3"/>
    <n v="9300.1008999999995"/>
    <n v="-122.327034"/>
    <n v="47.595837000000003"/>
    <s v="(47.595837, -122.327034)"/>
    <s v="SHOPLIFT - THEFT"/>
    <s v="SHOPLIFTING"/>
    <x v="6"/>
    <m/>
    <n v="3"/>
  </r>
  <r>
    <n v="1702473"/>
    <x v="156"/>
    <n v="2016104939"/>
    <n v="220"/>
    <s v="CRISIS COMPLAINT - GENERAL"/>
    <s v="CRISIS CALL"/>
    <s v="BEHAVIORAL HEALTH"/>
    <d v="2016-03-26T21:06:00"/>
    <x v="0"/>
    <x v="4"/>
    <s v="90XX BLOCK OF GREENWOOD AV N"/>
    <x v="8"/>
    <s v="J1"/>
    <n v="1702.1015"/>
    <n v="-122.35535"/>
    <n v="47.695120000000003"/>
    <s v="(47.69512, -122.35535)"/>
    <s v="CRISIS - PERSON IN BEHAVIORAL/EMOTIONAL CRISIS"/>
    <s v="BEHAVIORAL HEALTH"/>
    <x v="18"/>
    <m/>
    <n v="3"/>
  </r>
  <r>
    <n v="1702474"/>
    <x v="157"/>
    <n v="2016105188"/>
    <n v="470"/>
    <s v="PARKING VIOLATION (EXCEPT ABANDONED VEHICLES)"/>
    <s v="PARKING VIOLATIONS"/>
    <s v="TRAFFIC RELATED CALLS"/>
    <d v="2016-03-26T21:13:00"/>
    <x v="0"/>
    <x v="4"/>
    <s v="NE MAPLE LEAF PL / WOODLAWN AV NE"/>
    <x v="8"/>
    <s v="J3"/>
    <n v="3600.2022000000002"/>
    <n v="-122.32514999999999"/>
    <n v="47.681175000000003"/>
    <s v="(47.681175, -122.32515)"/>
    <s v="PARKING VIOLATION (EXCEPT ABANDONED CAR)"/>
    <s v="TRAFFIC RELATED CALLS"/>
    <x v="1"/>
    <m/>
    <n v="3"/>
  </r>
  <r>
    <n v="1702475"/>
    <x v="158"/>
    <n v="2016105138"/>
    <n v="450"/>
    <s v="DRIVING WHILE UNDER INFLUENCE (DUI)"/>
    <s v="TRAFFIC RELATED CALLS"/>
    <s v="TRAFFIC RELATED CALLS"/>
    <d v="2016-03-26T21:20:00"/>
    <x v="0"/>
    <x v="4"/>
    <s v="LAKE WASHINGTON BV S / S ORCAS ST"/>
    <x v="11"/>
    <s v="H3"/>
    <n v="10200.101699999999"/>
    <n v="-122.26053"/>
    <n v="47.551093999999999"/>
    <s v="(47.551094, -122.26053)"/>
    <s v="DUI - DRIVING UNDER INFLUENCE"/>
    <s v="TRAFFIC RELATED CALLS"/>
    <x v="7"/>
    <m/>
    <n v="1"/>
  </r>
  <r>
    <n v="1702476"/>
    <x v="159"/>
    <n v="2016105065"/>
    <n v="63"/>
    <s v="THEFT - CAR PROWL"/>
    <s v="CAR PROWL"/>
    <s v="CAR PROWL"/>
    <d v="2016-03-26T21:18:00"/>
    <x v="0"/>
    <x v="4"/>
    <s v="SPRING ST / HARVARD AV"/>
    <x v="7"/>
    <s v="E3"/>
    <n v="8400.2008999999998"/>
    <n v="-122.32135"/>
    <n v="47.611904000000003"/>
    <s v="(47.611904, -122.32135)"/>
    <s v="SECONDARY - THEFT (NOT SHOPLIFT OR SERVICES)"/>
    <s v="OTHER PROPERTY"/>
    <x v="6"/>
    <m/>
    <n v="2"/>
  </r>
  <r>
    <n v="1702477"/>
    <x v="160"/>
    <n v="2016105216"/>
    <n v="450"/>
    <s v="DRIVING WHILE UNDER INFLUENCE (DUI)"/>
    <s v="TRAFFIC RELATED CALLS"/>
    <s v="TRAFFIC RELATED CALLS"/>
    <d v="2016-03-26T21:22:00"/>
    <x v="0"/>
    <x v="4"/>
    <s v="M L KING JR WY S / S GRAHAM ST"/>
    <x v="4"/>
    <s v="S1"/>
    <n v="11001.2"/>
    <n v="-122.28564"/>
    <n v="47.546055000000003"/>
    <s v="(47.546055, -122.28564)"/>
    <s v="DUI - DRIVING UNDER INFLUENCE"/>
    <s v="TRAFFIC RELATED CALLS"/>
    <x v="7"/>
    <m/>
    <n v="1"/>
  </r>
  <r>
    <n v="1702478"/>
    <x v="161"/>
    <n v="2016105206"/>
    <n v="460"/>
    <s v="TRAFFIC (MOVING) VIOLATION"/>
    <s v="TRAFFIC RELATED CALLS"/>
    <s v="TRAFFIC RELATED CALLS"/>
    <d v="2016-03-26T21:26:00"/>
    <x v="0"/>
    <x v="4"/>
    <s v="BEACON AV S / S COLUMBIAN WY"/>
    <x v="0"/>
    <s v="R1"/>
    <n v="10402.200000000001"/>
    <n v="-122.30466"/>
    <n v="47.559604999999998"/>
    <s v="(47.559605, -122.30466)"/>
    <s v="TRAFFIC STOP - OFFICER INITIATED ONVIEW"/>
    <s v="TRAFFIC RELATED CALLS"/>
    <x v="7"/>
    <m/>
    <n v="2"/>
  </r>
  <r>
    <n v="1702479"/>
    <x v="162"/>
    <n v="2016105165"/>
    <n v="450"/>
    <s v="DRIVING WHILE UNDER INFLUENCE (DUI)"/>
    <s v="TRAFFIC RELATED CALLS"/>
    <s v="TRAFFIC RELATED CALLS"/>
    <d v="2016-03-26T21:21:00"/>
    <x v="0"/>
    <x v="4"/>
    <s v="SW ALASKA ST / FAUNTLEROY WY SW"/>
    <x v="9"/>
    <s v="W2"/>
    <n v="10500.101699999999"/>
    <n v="-122.38146"/>
    <n v="47.561104"/>
    <s v="(47.561104, -122.38146)"/>
    <s v="DUI - DRIVING UNDER INFLUENCE"/>
    <s v="TRAFFIC RELATED CALLS"/>
    <x v="7"/>
    <m/>
    <n v="2"/>
  </r>
  <r>
    <n v="1702480"/>
    <x v="163"/>
    <n v="2016105134"/>
    <n v="280"/>
    <s v="SUSPICIOUS PERSON"/>
    <s v="SUSPICIOUS CIRCUMSTANCES"/>
    <s v="SUSPICIOUS CIRCUMSTANCES"/>
    <d v="2016-03-26T21:27:00"/>
    <x v="0"/>
    <x v="4"/>
    <s v="32XX BLOCK OF NE 145 ST"/>
    <x v="16"/>
    <s v="L1"/>
    <n v="100.4"/>
    <n v="-122.29312"/>
    <n v="47.733756999999997"/>
    <s v="(47.733757, -122.29312)"/>
    <s v="TRESPASS"/>
    <s v="TRESPASS"/>
    <x v="4"/>
    <m/>
    <n v="0"/>
  </r>
  <r>
    <n v="1702481"/>
    <x v="164"/>
    <n v="2016105132"/>
    <n v="460"/>
    <s v="TRAFFIC (MOVING) VIOLATION"/>
    <s v="TRAFFIC RELATED CALLS"/>
    <s v="TRAFFIC RELATED CALLS"/>
    <d v="2016-03-26T21:23:00"/>
    <x v="0"/>
    <x v="4"/>
    <s v="7 AV / PINE ST"/>
    <x v="11"/>
    <s v="H2"/>
    <n v="8200.1005999999998"/>
    <n v="-122.33426"/>
    <n v="47.6126"/>
    <s v="(47.6126, -122.33426)"/>
    <s v="TRAFFIC STOP - OFFICER INITIATED ONVIEW"/>
    <s v="TRAFFIC RELATED CALLS"/>
    <x v="7"/>
    <d v="2016-03-26T19:53:00"/>
    <n v="1"/>
  </r>
  <r>
    <n v="1702482"/>
    <x v="165"/>
    <n v="2016105031"/>
    <n v="280"/>
    <s v="SUSPICIOUS PERSON"/>
    <s v="SUSPICIOUS CIRCUMSTANCES"/>
    <s v="SUSPICIOUS CIRCUMSTANCES"/>
    <d v="2016-03-26T21:30:00"/>
    <x v="0"/>
    <x v="4"/>
    <s v="4XX BLOCK OF WALL ST"/>
    <x v="13"/>
    <s v="D2"/>
    <n v="7200.3005000000003"/>
    <n v="-122.34574000000001"/>
    <n v="47.617023000000003"/>
    <s v="(47.617023, -122.34574)"/>
    <s v="SUSPICIOUS PERSON, VEHICLE OR INCIDENT"/>
    <s v="SUSPICIOUS CIRCUMSTANCES"/>
    <x v="2"/>
    <m/>
    <n v="2"/>
  </r>
  <r>
    <n v="1702483"/>
    <x v="166"/>
    <n v="2016105238"/>
    <n v="460"/>
    <s v="TRAFFIC (MOVING) VIOLATION"/>
    <s v="TRAFFIC RELATED CALLS"/>
    <s v="TRAFFIC RELATED CALLS"/>
    <d v="2016-03-26T21:39:00"/>
    <x v="0"/>
    <x v="4"/>
    <s v="7 AV / PIKE ST"/>
    <x v="10"/>
    <s v="M2"/>
    <n v="8200.1005999999998"/>
    <n v="-122.33335"/>
    <n v="47.611606999999999"/>
    <s v="(47.611607, -122.33335)"/>
    <s v="TRAFFIC STOP - OFFICER INITIATED ONVIEW"/>
    <s v="TRAFFIC RELATED CALLS"/>
    <x v="7"/>
    <m/>
    <n v="2"/>
  </r>
  <r>
    <n v="1702484"/>
    <x v="167"/>
    <n v="2016105237"/>
    <n v="460"/>
    <s v="TRAFFIC (MOVING) VIOLATION"/>
    <s v="TRAFFIC RELATED CALLS"/>
    <s v="TRAFFIC RELATED CALLS"/>
    <d v="2016-03-26T21:37:00"/>
    <x v="0"/>
    <x v="4"/>
    <s v="7 AV / CHERRY ST"/>
    <x v="7"/>
    <s v="E3"/>
    <n v="8500.1015000000007"/>
    <n v="-122.32763"/>
    <n v="47.605339999999998"/>
    <s v="(47.60534, -122.32763)"/>
    <s v="TRAFFIC STOP - OFFICER INITIATED ONVIEW"/>
    <s v="TRAFFIC RELATED CALLS"/>
    <x v="7"/>
    <m/>
    <n v="1"/>
  </r>
  <r>
    <n v="1702485"/>
    <x v="168"/>
    <n v="2016105221"/>
    <n v="430"/>
    <s v="MOTOR VEHICLE COLLISION"/>
    <s v="TRAFFIC RELATED CALLS"/>
    <s v="MOTOR VEHICLE COLLISION INVESTIGATION"/>
    <d v="2016-03-26T21:46:00"/>
    <x v="0"/>
    <x v="4"/>
    <s v="20XX BLOCK OF 6 AV"/>
    <x v="10"/>
    <s v="M2"/>
    <n v="7200.1058000000003"/>
    <n v="-122.33897"/>
    <n v="47.614776999999997"/>
    <s v="(47.614777, -122.33897)"/>
    <s v="MOTOR VEHICLE COLLISION, BLOCKING"/>
    <s v="MOTOR VEHICLE COLLISION INVESTIGATION"/>
    <x v="7"/>
    <m/>
    <n v="0"/>
  </r>
  <r>
    <n v="1702486"/>
    <x v="169"/>
    <n v="2016105175"/>
    <n v="470"/>
    <s v="PARKING VIOLATION (EXCEPT ABANDONED VEHICLES)"/>
    <s v="PARKING VIOLATIONS"/>
    <s v="TRAFFIC RELATED CALLS"/>
    <d v="2016-03-26T21:35:00"/>
    <x v="0"/>
    <x v="4"/>
    <s v="47XX BLOCK OF 22 AV SW"/>
    <x v="15"/>
    <s v="F1"/>
    <n v="9900.2011999999995"/>
    <n v="-122.3609"/>
    <n v="47.560250000000003"/>
    <s v="(47.56025, -122.3609)"/>
    <s v="PARKING VIOLATION (EXCEPT ABANDONED CAR)"/>
    <s v="TRAFFIC RELATED CALLS"/>
    <x v="1"/>
    <d v="2016-03-26T20:42:00"/>
    <n v="3"/>
  </r>
  <r>
    <n v="1702487"/>
    <x v="170"/>
    <n v="2016105120"/>
    <n v="245"/>
    <s v="DISTURBANCE, OTHER"/>
    <s v="DISTURBANCES"/>
    <s v="DISTURBANCES"/>
    <d v="2016-03-26T21:35:00"/>
    <x v="0"/>
    <x v="4"/>
    <s v="11XX BLOCK OF 16 AV"/>
    <x v="5"/>
    <s v="C3"/>
    <n v="7900.3001999999997"/>
    <n v="-122.31148"/>
    <n v="47.612225000000002"/>
    <s v="(47.612225, -122.31148)"/>
    <s v="DISTURBANCE, MISCELLANEOUS/OTHER"/>
    <s v="DISTURBANCES"/>
    <x v="0"/>
    <m/>
    <n v="3"/>
  </r>
  <r>
    <n v="1702488"/>
    <x v="171"/>
    <n v="2016105250"/>
    <n v="200"/>
    <s v="ALACAD - COMMERCIAL BURGLARY (FALSE)"/>
    <s v="BURGLARY ALACAD (FALSE)"/>
    <s v="FALSE ALACAD"/>
    <d v="2016-03-26T21:55:00"/>
    <x v="0"/>
    <x v="4"/>
    <s v="37XX BLOCK OF RAINIER AV S"/>
    <x v="0"/>
    <s v="R2"/>
    <n v="10100.400100000001"/>
    <n v="-122.29197000000001"/>
    <n v="47.570390000000003"/>
    <s v="(47.57039, -122.29197)"/>
    <s v="ALARM - COMM, SILENT/AUD BURG (INCL BANKS)"/>
    <s v="ALACAD"/>
    <x v="2"/>
    <m/>
    <n v="4"/>
  </r>
  <r>
    <n v="1702489"/>
    <x v="172"/>
    <n v="2016105236"/>
    <n v="280"/>
    <s v="SUSPICIOUS PERSON"/>
    <s v="SUSPICIOUS CIRCUMSTANCES"/>
    <s v="SUSPICIOUS CIRCUMSTANCES"/>
    <d v="2016-03-26T21:41:00"/>
    <x v="0"/>
    <x v="4"/>
    <s v="10XX BLOCK OF BOREN AV"/>
    <x v="7"/>
    <s v="E3"/>
    <n v="8300.1008000000002"/>
    <n v="-122.32546000000001"/>
    <n v="47.609695000000002"/>
    <s v="(47.609695, -122.32546)"/>
    <s v="SUSPICIOUS PERSON, VEHICLE OR INCIDENT"/>
    <s v="SUSPICIOUS CIRCUMSTANCES"/>
    <x v="2"/>
    <m/>
    <n v="0"/>
  </r>
  <r>
    <n v="1702490"/>
    <x v="173"/>
    <n v="2016105095"/>
    <n v="63"/>
    <s v="THEFT - CAR PROWL"/>
    <s v="CAR PROWL"/>
    <s v="CAR PROWL"/>
    <d v="2016-03-26T21:40:00"/>
    <x v="0"/>
    <x v="4"/>
    <s v="8XX BLOCK OF 1 AV N"/>
    <x v="11"/>
    <s v="H2"/>
    <n v="7000.3006999999998"/>
    <n v="-122.355385"/>
    <n v="47.626779999999997"/>
    <s v="(47.62678, -122.355385)"/>
    <s v="THEFT (DOES NOT INCLUDE SHOPLIFT OR SVCS)"/>
    <s v="OTHER PROPERTY"/>
    <x v="6"/>
    <d v="2016-03-26T20:24:00"/>
    <n v="3"/>
  </r>
  <r>
    <n v="1702491"/>
    <x v="174"/>
    <n v="2016104952"/>
    <n v="65"/>
    <s v="THEFT - MISCELLANEOUS"/>
    <s v="THEFT"/>
    <s v="OTHER PROPERTY"/>
    <d v="2016-03-26T21:40:00"/>
    <x v="0"/>
    <x v="4"/>
    <s v="18XX BLOCK OF YALE AV"/>
    <x v="13"/>
    <s v="D3"/>
    <n v="7300.2016000000003"/>
    <n v="-122.33035"/>
    <n v="47.617890000000003"/>
    <s v="(47.61789, -122.33035)"/>
    <s v="THEFT (DOES NOT INCLUDE SHOPLIFT OR SVCS)"/>
    <s v="OTHER PROPERTY"/>
    <x v="6"/>
    <d v="2016-03-26T20:08:00"/>
    <n v="1"/>
  </r>
  <r>
    <n v="1702492"/>
    <x v="175"/>
    <n v="2016105265"/>
    <n v="177"/>
    <s v="LIQUOR VIOLATION - INTOXICATED PERSON"/>
    <s v="LIQUOR VIOLATIONS"/>
    <s v="LIQUOR VIOLATIONS"/>
    <d v="2016-03-26T22:09:00"/>
    <x v="0"/>
    <x v="5"/>
    <s v="BEACON AV S / S BAYVIEW ST"/>
    <x v="0"/>
    <s v="R1"/>
    <n v="9400.4012999999995"/>
    <n v="-122.313805"/>
    <n v="47.581012999999999"/>
    <s v="(47.581013, -122.313805)"/>
    <s v="DETOX - REQUEST FOR"/>
    <s v="LIQUOR VIOLATIONS"/>
    <x v="3"/>
    <m/>
    <n v="2"/>
  </r>
  <r>
    <n v="1702493"/>
    <x v="176"/>
    <n v="2016105261"/>
    <n v="246"/>
    <s v="NOISE DISTURBANCE, RESIDENTIAL"/>
    <s v="NOISE DISTURBANCE"/>
    <s v="DISTURBANCES"/>
    <d v="2016-03-26T22:10:00"/>
    <x v="0"/>
    <x v="5"/>
    <s v="SW TRENTON ST / 10 AV SW"/>
    <x v="15"/>
    <s v="F3"/>
    <n v="11300.3001"/>
    <n v="-122.348015"/>
    <n v="47.524650000000001"/>
    <s v="(47.52465, -122.348015)"/>
    <s v="SHOTS - IP/JO - INCLUDES HEARD/NO ASSAULT"/>
    <s v="WEAPONS CALLS"/>
    <x v="24"/>
    <m/>
    <n v="1"/>
  </r>
  <r>
    <n v="1702494"/>
    <x v="177"/>
    <n v="2016105247"/>
    <n v="245"/>
    <s v="DISTURBANCE, OTHER"/>
    <s v="DISTURBANCES"/>
    <s v="DISTURBANCES"/>
    <d v="2016-03-26T21:59:00"/>
    <x v="0"/>
    <x v="4"/>
    <s v="9 AV N / REPUBLICAN ST"/>
    <x v="13"/>
    <s v="D2"/>
    <n v="7200.1003000000001"/>
    <n v="-122.33975"/>
    <n v="47.623215000000002"/>
    <s v="(47.623215, -122.33975)"/>
    <s v="DISTURBANCE, MISCELLANEOUS/OTHER"/>
    <s v="DISTURBANCES"/>
    <x v="0"/>
    <m/>
    <n v="1"/>
  </r>
  <r>
    <n v="1702495"/>
    <x v="178"/>
    <n v="2016105227"/>
    <n v="450"/>
    <s v="DRIVING WHILE UNDER INFLUENCE (DUI)"/>
    <s v="TRAFFIC RELATED CALLS"/>
    <s v="TRAFFIC RELATED CALLS"/>
    <d v="2016-03-26T21:52:00"/>
    <x v="0"/>
    <x v="4"/>
    <s v="MONTLAKE BR / SB"/>
    <x v="14"/>
    <s v="U3"/>
    <n v="5302.3056999999999"/>
    <n v="-122.304596"/>
    <n v="47.647483999999999"/>
    <s v="(47.647484, -122.304596)"/>
    <s v="DUI - DRIVING UNDER INFLUENCE"/>
    <s v="TRAFFIC RELATED CALLS"/>
    <x v="7"/>
    <m/>
    <n v="1"/>
  </r>
  <r>
    <n v="1702496"/>
    <x v="179"/>
    <n v="2016105218"/>
    <n v="245"/>
    <s v="DISTURBANCE, OTHER"/>
    <s v="DISTURBANCES"/>
    <s v="DISTURBANCES"/>
    <d v="2016-03-26T21:56:00"/>
    <x v="0"/>
    <x v="4"/>
    <s v="3XX BLOCK OF 2 AV S"/>
    <x v="6"/>
    <s v="K3"/>
    <n v="9200.2027999999991"/>
    <n v="-122.33081"/>
    <n v="47.600464000000002"/>
    <s v="(47.600464, -122.33081)"/>
    <s v="FIGHT - IP/JO - WITH WEAPONS"/>
    <s v="DISTURBANCES"/>
    <x v="0"/>
    <d v="2016-03-26T21:06:00"/>
    <n v="4"/>
  </r>
  <r>
    <n v="1702497"/>
    <x v="180"/>
    <n v="2016105109"/>
    <n v="280"/>
    <s v="SUSPICIOUS PERSON"/>
    <s v="SUSPICIOUS CIRCUMSTANCES"/>
    <s v="SUSPICIOUS CIRCUMSTANCES"/>
    <d v="2016-03-26T21:56:00"/>
    <x v="0"/>
    <x v="4"/>
    <s v="107XX BLOCK OF ROOSEVELT WY NE"/>
    <x v="16"/>
    <s v="L2"/>
    <n v="1200.2"/>
    <n v="-122.31782"/>
    <n v="47.706283999999997"/>
    <s v="(47.706284, -122.31782)"/>
    <s v="HARAS - NO BIAS, THREATS OR MALICIOUSNESS"/>
    <s v="THREATS, HARASSMENT"/>
    <x v="5"/>
    <d v="2016-03-26T19:44:00"/>
    <n v="2"/>
  </r>
  <r>
    <n v="1702498"/>
    <x v="181"/>
    <n v="2016105296"/>
    <n v="460"/>
    <s v="TRAFFIC (MOVING) VIOLATION"/>
    <s v="TRAFFIC RELATED CALLS"/>
    <s v="TRAFFIC RELATED CALLS"/>
    <d v="2016-03-26T22:33:00"/>
    <x v="0"/>
    <x v="5"/>
    <s v="7XX BLOCK OF PIKE ST"/>
    <x v="10"/>
    <s v="M2"/>
    <n v="8200.1005999999998"/>
    <n v="-122.33280000000001"/>
    <n v="47.611840000000001"/>
    <s v="(47.61184, -122.3328)"/>
    <s v="TRAFFIC STOP - OFFICER INITIATED ONVIEW"/>
    <s v="TRAFFIC RELATED CALLS"/>
    <x v="7"/>
    <m/>
    <n v="3"/>
  </r>
  <r>
    <n v="1702499"/>
    <x v="182"/>
    <n v="2016105294"/>
    <n v="161"/>
    <s v="TRESPASS"/>
    <s v="TRESPASS"/>
    <s v="TRESPASS"/>
    <d v="2016-03-26T22:42:00"/>
    <x v="0"/>
    <x v="5"/>
    <s v="11XX BLOCK OF JOHN ST"/>
    <x v="13"/>
    <s v="D3"/>
    <n v="7300.3013000000001"/>
    <n v="-122.33506"/>
    <n v="47.619680000000002"/>
    <s v="(47.61968, -122.33506)"/>
    <s v="TRESPASS"/>
    <s v="TRESPASS"/>
    <x v="4"/>
    <m/>
    <n v="0"/>
  </r>
  <r>
    <n v="1702500"/>
    <x v="183"/>
    <n v="2016105287"/>
    <n v="460"/>
    <s v="TRAFFIC (MOVING) VIOLATION"/>
    <s v="TRAFFIC RELATED CALLS"/>
    <s v="TRAFFIC RELATED CALLS"/>
    <d v="2016-03-26T22:26:00"/>
    <x v="0"/>
    <x v="5"/>
    <s v="ALASKAN WY / BROAD ST"/>
    <x v="11"/>
    <s v="H1"/>
    <n v="8001.3023999999996"/>
    <n v="-122.35487000000001"/>
    <n v="47.615031999999999"/>
    <s v="(47.615032, -122.35487)"/>
    <s v="TRAFFIC STOP - OFFICER INITIATED ONVIEW"/>
    <s v="TRAFFIC RELATED CALLS"/>
    <x v="7"/>
    <m/>
    <n v="1"/>
  </r>
  <r>
    <n v="1702501"/>
    <x v="184"/>
    <n v="2016105281"/>
    <n v="245"/>
    <s v="DISTURBANCE, OTHER"/>
    <s v="DISTURBANCES"/>
    <s v="DISTURBANCES"/>
    <d v="2016-03-26T22:40:00"/>
    <x v="0"/>
    <x v="5"/>
    <s v="10 AV E / E REPUBLICAN ST"/>
    <x v="7"/>
    <s v="E1"/>
    <n v="7500.3002999999999"/>
    <n v="-122.31990999999999"/>
    <n v="47.623123"/>
    <s v="(47.623123, -122.31991)"/>
    <s v="DISTURBANCE, MISCELLANEOUS/OTHER"/>
    <s v="DISTURBANCES"/>
    <x v="0"/>
    <m/>
    <n v="1"/>
  </r>
  <r>
    <n v="1702502"/>
    <x v="185"/>
    <n v="2016105280"/>
    <n v="177"/>
    <s v="LIQUOR VIOLATION - INTOXICATED PERSON"/>
    <s v="LIQUOR VIOLATIONS"/>
    <s v="LIQUOR VIOLATIONS"/>
    <d v="2016-03-26T22:15:00"/>
    <x v="0"/>
    <x v="5"/>
    <s v="21XX BLOCK OF 14 AV S"/>
    <x v="0"/>
    <s v="R1"/>
    <n v="9400.4006000000008"/>
    <n v="-122.31469"/>
    <n v="47.584119999999999"/>
    <s v="(47.58412, -122.31469)"/>
    <s v="DETOX - REQUEST FOR"/>
    <s v="LIQUOR VIOLATIONS"/>
    <x v="3"/>
    <m/>
    <n v="3"/>
  </r>
  <r>
    <n v="1702503"/>
    <x v="186"/>
    <n v="2016105278"/>
    <n v="177"/>
    <s v="LIQUOR VIOLATION - INTOXICATED PERSON"/>
    <s v="LIQUOR VIOLATIONS"/>
    <s v="LIQUOR VIOLATIONS"/>
    <d v="2016-03-26T22:16:00"/>
    <x v="0"/>
    <x v="5"/>
    <s v="3XX BLOCK OF 2 AV S"/>
    <x v="11"/>
    <s v="H1"/>
    <n v="9200.2027999999991"/>
    <n v="-122.33081"/>
    <n v="47.600464000000002"/>
    <s v="(47.600464, -122.33081)"/>
    <s v="DETOX - REQUEST FOR"/>
    <s v="LIQUOR VIOLATIONS"/>
    <x v="3"/>
    <m/>
    <n v="3"/>
  </r>
  <r>
    <n v="1702504"/>
    <x v="187"/>
    <n v="2016105275"/>
    <n v="245"/>
    <s v="DISTURBANCE, OTHER"/>
    <s v="DISTURBANCES"/>
    <s v="DISTURBANCES"/>
    <d v="2016-03-26T22:21:00"/>
    <x v="0"/>
    <x v="5"/>
    <s v="20 AV / E JEFFERSON ST"/>
    <x v="1"/>
    <s v="G2"/>
    <n v="8700.2003000000004"/>
    <n v="-122.306335"/>
    <n v="47.606166999999999"/>
    <s v="(47.606167, -122.306335)"/>
    <s v="UNKNOWN - COMPLAINT OF UNKNOWN NATURE"/>
    <s v="SUSPICIOUS CIRCUMSTANCES"/>
    <x v="2"/>
    <m/>
    <n v="0"/>
  </r>
  <r>
    <n v="1702505"/>
    <x v="188"/>
    <n v="2016105270"/>
    <n v="280"/>
    <s v="SUSPICIOUS PERSON"/>
    <s v="SUSPICIOUS CIRCUMSTANCES"/>
    <s v="SUSPICIOUS CIRCUMSTANCES"/>
    <d v="2016-03-26T22:16:00"/>
    <x v="0"/>
    <x v="5"/>
    <s v="26XX BLOCK OF CALIFORNIA AV SW"/>
    <x v="11"/>
    <s v="H1"/>
    <n v="9800.1021000000001"/>
    <n v="-122.38658"/>
    <n v="47.580253999999996"/>
    <s v="(47.580254, -122.38658)"/>
    <s v="NOISE - DISTURBANCE (PARTY, ETC)"/>
    <s v="DISTURBANCES"/>
    <x v="0"/>
    <m/>
    <n v="1"/>
  </r>
  <r>
    <n v="1702506"/>
    <x v="189"/>
    <n v="2016105267"/>
    <n v="161"/>
    <s v="TRESPASS"/>
    <s v="TRESPASS"/>
    <s v="TRESPASS"/>
    <d v="2016-03-26T22:25:00"/>
    <x v="0"/>
    <x v="5"/>
    <s v="20XX BLOCK OF 2 AV"/>
    <x v="10"/>
    <s v="M1"/>
    <n v="8002.1000999999997"/>
    <n v="-122.3424"/>
    <n v="47.612118000000002"/>
    <s v="(47.612118, -122.3424)"/>
    <s v="TRESPASS"/>
    <s v="TRESPASS"/>
    <x v="4"/>
    <m/>
    <n v="3"/>
  </r>
  <r>
    <n v="1702507"/>
    <x v="190"/>
    <n v="2016105260"/>
    <n v="245"/>
    <s v="DISTURBANCE, OTHER"/>
    <s v="DISTURBANCES"/>
    <s v="DISTURBANCES"/>
    <d v="2016-03-26T22:23:00"/>
    <x v="0"/>
    <x v="5"/>
    <s v="130XX BLOCK OF LAKE CITY WY NE"/>
    <x v="16"/>
    <s v="L3"/>
    <n v="100.3006"/>
    <n v="-122.29284"/>
    <n v="47.723796999999998"/>
    <s v="(47.723797, -122.29284)"/>
    <s v="FIGHT - IP/JO - WITH WEAPONS"/>
    <s v="DISTURBANCES"/>
    <x v="0"/>
    <m/>
    <n v="4"/>
  </r>
  <r>
    <n v="1702508"/>
    <x v="191"/>
    <n v="2016105258"/>
    <n v="280"/>
    <s v="SUSPICIOUS PERSON"/>
    <s v="SUSPICIOUS CIRCUMSTANCES"/>
    <s v="SUSPICIOUS CIRCUMSTANCES"/>
    <d v="2016-03-26T22:33:00"/>
    <x v="0"/>
    <x v="5"/>
    <s v="94XX BLOCK OF DELRIDGE WY SW"/>
    <x v="11"/>
    <s v="H3"/>
    <n v="11402.200800000001"/>
    <n v="-122.35583"/>
    <n v="47.518099999999997"/>
    <s v="(47.5181, -122.35583)"/>
    <s v="SUSPICIOUS PERSON, VEHICLE OR INCIDENT"/>
    <s v="SUSPICIOUS CIRCUMSTANCES"/>
    <x v="2"/>
    <m/>
    <n v="1"/>
  </r>
  <r>
    <n v="1702509"/>
    <x v="192"/>
    <n v="2016105254"/>
    <n v="245"/>
    <s v="DISTURBANCE, OTHER"/>
    <s v="DISTURBANCES"/>
    <s v="DISTURBANCES"/>
    <d v="2016-03-26T22:13:00"/>
    <x v="0"/>
    <x v="5"/>
    <s v="1 AV / CHERRY ST"/>
    <x v="6"/>
    <s v="K1"/>
    <n v="8100.1035000000002"/>
    <n v="-122.33428000000001"/>
    <n v="47.602553999999998"/>
    <s v="(47.602554, -122.33428)"/>
    <s v="DISTURBANCE, MISCELLANEOUS/OTHER"/>
    <s v="DISTURBANCES"/>
    <x v="0"/>
    <d v="2016-03-26T21:48:00"/>
    <n v="2"/>
  </r>
  <r>
    <n v="1702510"/>
    <x v="193"/>
    <n v="2016105252"/>
    <n v="363"/>
    <s v="MISSING PERSON"/>
    <s v="PERSONS - LOST, FOUND, MISSING"/>
    <s v="PERSONS - LOST, FOUND, MISSING"/>
    <d v="2016-03-26T22:53:00"/>
    <x v="0"/>
    <x v="5"/>
    <s v="2XX BLOCK OF NE 94 ST"/>
    <x v="16"/>
    <s v="L2"/>
    <n v="1900.1012000000001"/>
    <n v="-122.32777400000001"/>
    <n v="47.696815000000001"/>
    <s v="(47.696815, -122.327774)"/>
    <s v="MISSING - ADULT"/>
    <s v="PERSONS - LOST, FOUND, MISSING"/>
    <x v="8"/>
    <m/>
    <n v="2"/>
  </r>
  <r>
    <n v="1702511"/>
    <x v="194"/>
    <n v="2016105229"/>
    <n v="63"/>
    <s v="THEFT - CAR PROWL"/>
    <s v="CAR PROWL"/>
    <s v="CAR PROWL"/>
    <d v="2016-03-26T22:20:00"/>
    <x v="0"/>
    <x v="5"/>
    <s v="64XX BLOCK OF 8 AV NW"/>
    <x v="12"/>
    <s v="B2"/>
    <n v="3400.1007"/>
    <n v="-122.366035"/>
    <n v="47.675624999999997"/>
    <s v="(47.675625, -122.366035)"/>
    <s v="TRU - THEFT"/>
    <s v="OTHER PROPERTY"/>
    <x v="6"/>
    <d v="2016-03-26T21:36:00"/>
    <n v="3"/>
  </r>
  <r>
    <n v="1702513"/>
    <x v="195"/>
    <n v="2016105211"/>
    <n v="280"/>
    <s v="SUSPICIOUS PERSON"/>
    <s v="SUSPICIOUS CIRCUMSTANCES"/>
    <s v="SUSPICIOUS CIRCUMSTANCES"/>
    <d v="2016-03-26T22:25:00"/>
    <x v="0"/>
    <x v="5"/>
    <s v="NE 130 ST / LAKE CITY WY NE"/>
    <x v="16"/>
    <s v="L3"/>
    <n v="100.5004"/>
    <n v="-122.2932"/>
    <n v="47.722900000000003"/>
    <s v="(47.7229, -122.2932)"/>
    <s v="HAZ - POTENTIAL THRT TO PHYS SAFETY (NO HAZMAT)"/>
    <s v="HAZARDS"/>
    <x v="10"/>
    <m/>
    <n v="0"/>
  </r>
  <r>
    <n v="1702514"/>
    <x v="196"/>
    <n v="2016105156"/>
    <n v="40"/>
    <s v="ASSAULTS, OTHER"/>
    <s v="ASSAULTS"/>
    <s v="ASSAULTS"/>
    <d v="2016-03-26T22:18:00"/>
    <x v="0"/>
    <x v="5"/>
    <s v="132XX BLOCK OF AURORA AV N"/>
    <x v="17"/>
    <s v="N2"/>
    <n v="401.10090000000002"/>
    <n v="-122.34499"/>
    <n v="47.725037"/>
    <s v="(47.725037, -122.34499)"/>
    <s v="ASLT - IP/JO - WITH OR W/O WPNS (NO SHOOTINGS)"/>
    <s v="ASSAULTS"/>
    <x v="19"/>
    <d v="2016-03-26T20:23:00"/>
    <n v="2"/>
  </r>
  <r>
    <n v="1702515"/>
    <x v="197"/>
    <n v="2016105055"/>
    <n v="40"/>
    <s v="ASSAULTS, OTHER"/>
    <s v="ASSAULTS"/>
    <s v="ASSAULTS"/>
    <d v="2016-03-26T22:10:00"/>
    <x v="0"/>
    <x v="5"/>
    <s v="32XX BLOCK OF NE 145 ST"/>
    <x v="16"/>
    <s v="L1"/>
    <n v="100.4"/>
    <n v="-122.29312"/>
    <n v="47.733756999999997"/>
    <s v="(47.733757, -122.29312)"/>
    <s v="ASLT - IP/JO - WITH OR W/O WPNS (NO SHOOTINGS)"/>
    <s v="ASSAULTS"/>
    <x v="19"/>
    <d v="2016-03-26T18:21:00"/>
    <n v="0"/>
  </r>
  <r>
    <n v="1702516"/>
    <x v="198"/>
    <n v="2016105014"/>
    <n v="430"/>
    <s v="MOTOR VEHICLE COLLISION"/>
    <s v="TRAFFIC RELATED CALLS"/>
    <s v="MOTOR VEHICLE COLLISION INVESTIGATION"/>
    <d v="2016-03-26T22:16:00"/>
    <x v="0"/>
    <x v="5"/>
    <s v="15XX BLOCK OF NE 145 ST"/>
    <x v="11"/>
    <s v="H2"/>
    <n v="200.40010000000001"/>
    <n v="-122.31140000000001"/>
    <n v="47.733936"/>
    <s v="(47.733936, -122.3114)"/>
    <s v="MOTOR VEHICLE COLLISION, REPORT ONLY - NON INJURY/NON BLOCKING"/>
    <s v="MOTOR VEHICLE COLLISION INVESTIGATION"/>
    <x v="7"/>
    <d v="2016-03-26T17:38:00"/>
    <n v="2"/>
  </r>
  <r>
    <n v="1702517"/>
    <x v="199"/>
    <n v="2016105325"/>
    <n v="460"/>
    <s v="TRAFFIC (MOVING) VIOLATION"/>
    <s v="TRAFFIC RELATED CALLS"/>
    <s v="TRAFFIC RELATED CALLS"/>
    <d v="2016-03-26T22:58:00"/>
    <x v="0"/>
    <x v="5"/>
    <s v="9XX BLOCK OF E PINE ST"/>
    <x v="7"/>
    <s v="E2"/>
    <n v="7500.5010000000002"/>
    <n v="-122.320404"/>
    <n v="47.61524"/>
    <s v="(47.61524, -122.320404)"/>
    <s v="TRAFFIC STOP - OFFICER INITIATED ONVIEW"/>
    <s v="TRAFFIC RELATED CALLS"/>
    <x v="7"/>
    <m/>
    <n v="1"/>
  </r>
  <r>
    <n v="1702518"/>
    <x v="200"/>
    <n v="2016105318"/>
    <n v="245"/>
    <s v="DISTURBANCE, OTHER"/>
    <s v="DISTURBANCES"/>
    <s v="DISTURBANCES"/>
    <d v="2016-03-26T22:55:00"/>
    <x v="0"/>
    <x v="5"/>
    <s v="1XX BLOCK OF OCCIDENTAL AV S"/>
    <x v="6"/>
    <s v="K2"/>
    <n v="9200.2006000000001"/>
    <n v="-122.33288"/>
    <n v="47.601300000000002"/>
    <s v="(47.6013, -122.33288)"/>
    <s v="SUSPICIOUS STOP - OFFICER INITIATED ONVIEW"/>
    <s v="SUSPICIOUS CIRCUMSTANCES"/>
    <x v="2"/>
    <m/>
    <n v="0"/>
  </r>
  <r>
    <n v="1702519"/>
    <x v="201"/>
    <n v="2016105312"/>
    <n v="460"/>
    <s v="TRAFFIC (MOVING) VIOLATION"/>
    <s v="TRAFFIC RELATED CALLS"/>
    <s v="TRAFFIC RELATED CALLS"/>
    <d v="2016-03-26T22:53:00"/>
    <x v="0"/>
    <x v="5"/>
    <s v="2XX BLOCK OF UNIVERSITY ST"/>
    <x v="10"/>
    <s v="M3"/>
    <n v="8100.2011000000002"/>
    <n v="-122.33653"/>
    <n v="47.607532999999997"/>
    <s v="(47.607533, -122.33653)"/>
    <s v="TRAFFIC STOP - OFFICER INITIATED ONVIEW"/>
    <s v="TRAFFIC RELATED CALLS"/>
    <x v="7"/>
    <m/>
    <n v="0"/>
  </r>
  <r>
    <n v="1702520"/>
    <x v="202"/>
    <n v="2016105310"/>
    <n v="460"/>
    <s v="TRAFFIC (MOVING) VIOLATION"/>
    <s v="TRAFFIC RELATED CALLS"/>
    <s v="TRAFFIC RELATED CALLS"/>
    <d v="2016-03-26T22:49:00"/>
    <x v="0"/>
    <x v="5"/>
    <s v="3 AV S / S MAIN ST"/>
    <x v="6"/>
    <s v="K3"/>
    <n v="9200.2034000000003"/>
    <n v="-122.33034499999999"/>
    <n v="47.599989999999998"/>
    <s v="(47.59999, -122.330345)"/>
    <s v="TRAFFIC STOP - OFFICER INITIATED ONVIEW"/>
    <s v="TRAFFIC RELATED CALLS"/>
    <x v="7"/>
    <m/>
    <n v="4"/>
  </r>
  <r>
    <n v="1702521"/>
    <x v="203"/>
    <n v="2016105302"/>
    <n v="245"/>
    <s v="DISTURBANCE, OTHER"/>
    <s v="DISTURBANCES"/>
    <s v="DISTURBANCES"/>
    <d v="2016-03-26T22:53:00"/>
    <x v="0"/>
    <x v="5"/>
    <s v="17XX BLOCK OF NW MARKET ST"/>
    <x v="12"/>
    <s v="B1"/>
    <n v="4700.3019000000004"/>
    <n v="-122.379616"/>
    <n v="47.668669999999999"/>
    <s v="(47.66867, -122.379616)"/>
    <s v="THREATS (INCLS IN-PERSON/BY PHONE/IN WRITING)"/>
    <s v="THREATS, HARASSMENT"/>
    <x v="5"/>
    <m/>
    <n v="1"/>
  </r>
  <r>
    <n v="1702522"/>
    <x v="204"/>
    <n v="2016105299"/>
    <n v="244"/>
    <s v="NOISE DISTURBANCE"/>
    <s v="DISTURBANCES"/>
    <s v="DISTURBANCES"/>
    <d v="2016-03-26T22:42:00"/>
    <x v="0"/>
    <x v="5"/>
    <s v="22XX BLOCK OF 1 AV"/>
    <x v="13"/>
    <s v="D1"/>
    <n v="8001.2007999999996"/>
    <n v="-122.34586"/>
    <n v="47.612990000000003"/>
    <s v="(47.61299, -122.34586)"/>
    <s v="NOISE - DISTURBANCE (PARTY, ETC)"/>
    <s v="DISTURBANCES"/>
    <x v="0"/>
    <m/>
    <n v="0"/>
  </r>
  <r>
    <n v="1702523"/>
    <x v="205"/>
    <n v="2016105291"/>
    <n v="280"/>
    <s v="SUSPICIOUS PERSON"/>
    <s v="SUSPICIOUS CIRCUMSTANCES"/>
    <s v="SUSPICIOUS CIRCUMSTANCES"/>
    <d v="2016-03-26T22:57:00"/>
    <x v="0"/>
    <x v="5"/>
    <s v="4XX BLOCK OF NW 100 PL"/>
    <x v="17"/>
    <s v="N1"/>
    <n v="1400.3009999999999"/>
    <n v="-122.363625"/>
    <n v="47.702624999999998"/>
    <s v="(47.702625, -122.363625)"/>
    <s v="SUSPICIOUS PERSON, VEHICLE OR INCIDENT"/>
    <s v="SUSPICIOUS CIRCUMSTANCES"/>
    <x v="2"/>
    <m/>
    <n v="1"/>
  </r>
  <r>
    <n v="1702524"/>
    <x v="206"/>
    <n v="2016105285"/>
    <n v="161"/>
    <s v="TRESPASS"/>
    <s v="TRESPASS"/>
    <s v="TRESPASS"/>
    <d v="2016-03-26T23:00:00"/>
    <x v="0"/>
    <x v="6"/>
    <s v="14XX BLOCK OF BROADWAY"/>
    <x v="7"/>
    <s v="E2"/>
    <n v="8400.1008000000002"/>
    <n v="-122.32077"/>
    <n v="47.613517999999999"/>
    <s v="(47.613518, -122.32077)"/>
    <s v="LEWD - (EXPOSING, FLASHING, URINATING IN PUB)"/>
    <s v="LEWD CONDUCT"/>
    <x v="2"/>
    <d v="2016-03-26T22:16:00"/>
    <n v="2"/>
  </r>
  <r>
    <n v="1702525"/>
    <x v="207"/>
    <n v="2016105271"/>
    <n v="130"/>
    <s v="PROPERTY DESTRUCTION"/>
    <s v="PROPERTY DAMAGE"/>
    <s v="PROPERTY DAMAGE"/>
    <d v="2016-03-26T22:59:00"/>
    <x v="0"/>
    <x v="5"/>
    <s v="8XX BLOCK OF 5 AV N"/>
    <x v="3"/>
    <s v="Q3"/>
    <n v="6700.2030999999997"/>
    <n v="-122.34756"/>
    <n v="47.626719999999999"/>
    <s v="(47.62672, -122.34756)"/>
    <s v="PROPERTY - DAMAGE"/>
    <s v="PROPERTY DAMAGE"/>
    <x v="17"/>
    <d v="2016-03-26T22:15:00"/>
    <n v="2"/>
  </r>
  <r>
    <n v="1702526"/>
    <x v="208"/>
    <n v="2016105251"/>
    <n v="245"/>
    <s v="DISTURBANCE, OTHER"/>
    <s v="DISTURBANCES"/>
    <s v="DISTURBANCES"/>
    <d v="2016-03-26T22:44:00"/>
    <x v="0"/>
    <x v="5"/>
    <s v="5XX BLOCK OF NE NORTHGATE WY"/>
    <x v="16"/>
    <s v="L2"/>
    <n v="1200.3003000000001"/>
    <n v="-122.321915"/>
    <n v="47.708587999999999"/>
    <s v="(47.708588, -122.321915)"/>
    <s v="DISTURBANCE, MISCELLANEOUS/OTHER"/>
    <s v="DISTURBANCES"/>
    <x v="0"/>
    <m/>
    <n v="2"/>
  </r>
  <r>
    <n v="1702527"/>
    <x v="209"/>
    <n v="2016105249"/>
    <n v="280"/>
    <s v="SUSPICIOUS PERSON"/>
    <s v="SUSPICIOUS CIRCUMSTANCES"/>
    <s v="SUSPICIOUS CIRCUMSTANCES"/>
    <d v="2016-03-26T22:57:00"/>
    <x v="0"/>
    <x v="5"/>
    <s v="20XX BLOCK OF NE 89 ST"/>
    <x v="16"/>
    <s v="L2"/>
    <n v="2000.1011000000001"/>
    <n v="-122.306335"/>
    <n v="47.693027000000001"/>
    <s v="(47.693027, -122.306335)"/>
    <s v="NARCOTICS - VIOLATIONS (LOITER, USE, SELL, NARS)"/>
    <s v="NARCOTICS COMPLAINTS"/>
    <x v="11"/>
    <m/>
    <n v="2"/>
  </r>
  <r>
    <n v="1702528"/>
    <x v="210"/>
    <n v="2016105219"/>
    <n v="184"/>
    <s v="NARCOTICS, OTHER"/>
    <s v="NARCOTICS COMPLAINTS"/>
    <s v="NARCOTICS COMPLAINTS"/>
    <d v="2016-03-26T22:33:00"/>
    <x v="0"/>
    <x v="5"/>
    <s v="10 AV S / S JACKSON ST"/>
    <x v="1"/>
    <s v="G1"/>
    <n v="9100.1003999999994"/>
    <n v="-122.31964000000001"/>
    <n v="47.599181999999999"/>
    <s v="(47.599182, -122.31964)"/>
    <s v="SUSPICIOUS STOP - OFFICER INITIATED ONVIEW"/>
    <s v="SUSPICIOUS CIRCUMSTANCES"/>
    <x v="2"/>
    <d v="2016-03-26T21:07:00"/>
    <n v="2"/>
  </r>
  <r>
    <n v="1702530"/>
    <x v="211"/>
    <n v="2016105143"/>
    <n v="430"/>
    <s v="MOTOR VEHICLE COLLISION"/>
    <s v="TRAFFIC RELATED CALLS"/>
    <s v="MOTOR VEHICLE COLLISION INVESTIGATION"/>
    <d v="2016-03-26T22:55:00"/>
    <x v="0"/>
    <x v="5"/>
    <s v="NE 75 ST / 28 AV NE"/>
    <x v="14"/>
    <s v="U3"/>
    <n v="3800.2001"/>
    <n v="-122.2972"/>
    <n v="47.683050000000001"/>
    <s v="(47.68305, -122.2972)"/>
    <s v="MOTOR VEHICLE COLLISION, BLOCKING"/>
    <s v="MOTOR VEHICLE COLLISION INVESTIGATION"/>
    <x v="7"/>
    <d v="2016-03-26T20:13:00"/>
    <n v="2"/>
  </r>
  <r>
    <n v="1702531"/>
    <x v="212"/>
    <n v="2016105087"/>
    <n v="62"/>
    <s v="BICYCLE THEFT"/>
    <s v="THEFT"/>
    <s v="BIKE"/>
    <d v="2016-03-26T22:35:00"/>
    <x v="0"/>
    <x v="5"/>
    <s v="30XX BLOCK OF NW MARKET ST"/>
    <x v="12"/>
    <s v="B1"/>
    <n v="3200.4016999999999"/>
    <n v="-122.39698"/>
    <n v="47.668633"/>
    <s v="(47.668633, -122.39698)"/>
    <s v="BURG - RES (INCL UNOCC STRUCTURES ON PROP)"/>
    <s v="BURGLARY"/>
    <x v="16"/>
    <d v="2016-03-26T22:01:00"/>
    <n v="3"/>
  </r>
  <r>
    <n v="1702532"/>
    <x v="213"/>
    <n v="2016105345"/>
    <n v="177"/>
    <s v="LIQUOR VIOLATION - INTOXICATED PERSON"/>
    <s v="LIQUOR VIOLATIONS"/>
    <s v="LIQUOR VIOLATIONS"/>
    <d v="2016-03-26T23:12:00"/>
    <x v="0"/>
    <x v="6"/>
    <s v="4 AV S / S LANDER ST"/>
    <x v="2"/>
    <s v="O1"/>
    <n v="9300.3019000000004"/>
    <n v="-122.32905599999999"/>
    <n v="47.579807000000002"/>
    <s v="(47.579807, -122.329056)"/>
    <s v="DETOX - REQUEST FOR"/>
    <s v="LIQUOR VIOLATIONS"/>
    <x v="3"/>
    <m/>
    <n v="3"/>
  </r>
  <r>
    <n v="1702533"/>
    <x v="214"/>
    <n v="2016105338"/>
    <n v="246"/>
    <s v="NOISE DISTURBANCE, RESIDENTIAL"/>
    <s v="NOISE DISTURBANCE"/>
    <s v="DISTURBANCES"/>
    <d v="2016-03-26T23:16:00"/>
    <x v="0"/>
    <x v="6"/>
    <s v="9XX BLOCK OF E FIR ST"/>
    <x v="11"/>
    <s v="H2"/>
    <n v="8600.3011999999999"/>
    <n v="-122.320076"/>
    <n v="47.602690000000003"/>
    <s v="(47.60269, -122.320076)"/>
    <s v="SHOTS - IP/JO - INCLUDES HEARD/NO ASSAULT"/>
    <s v="WEAPONS CALLS"/>
    <x v="24"/>
    <m/>
    <n v="1"/>
  </r>
  <r>
    <n v="1702534"/>
    <x v="215"/>
    <n v="2016105330"/>
    <n v="280"/>
    <s v="SUSPICIOUS PERSON"/>
    <s v="SUSPICIOUS CIRCUMSTANCES"/>
    <s v="SUSPICIOUS CIRCUMSTANCES"/>
    <d v="2016-03-26T23:23:00"/>
    <x v="0"/>
    <x v="6"/>
    <s v="9XX BLOCK OF NW MARKET ST"/>
    <x v="12"/>
    <s v="B2"/>
    <n v="4700.1016"/>
    <n v="-122.36968"/>
    <n v="47.668663000000002"/>
    <s v="(47.668663, -122.36968)"/>
    <s v="DISTURBANCE, MISCELLANEOUS/OTHER"/>
    <s v="DISTURBANCES"/>
    <x v="0"/>
    <m/>
    <n v="0"/>
  </r>
  <r>
    <n v="1702535"/>
    <x v="216"/>
    <n v="2016105313"/>
    <n v="245"/>
    <s v="DISTURBANCE, OTHER"/>
    <s v="DISTURBANCES"/>
    <s v="DISTURBANCES"/>
    <d v="2016-03-26T23:11:00"/>
    <x v="0"/>
    <x v="6"/>
    <s v="1XX BLOCK OF MERCER ST"/>
    <x v="3"/>
    <s v="Q3"/>
    <n v="7000.3020999999999"/>
    <n v="-122.35475"/>
    <n v="47.624577000000002"/>
    <s v="(47.624577, -122.35475)"/>
    <s v="TRESPASS"/>
    <s v="TRESPASS"/>
    <x v="4"/>
    <m/>
    <n v="3"/>
  </r>
  <r>
    <n v="1702536"/>
    <x v="217"/>
    <n v="2016105245"/>
    <n v="130"/>
    <s v="PROPERTY DESTRUCTION"/>
    <s v="PROPERTY DAMAGE"/>
    <s v="PROPERTY DAMAGE"/>
    <d v="2016-03-26T23:19:00"/>
    <x v="0"/>
    <x v="6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x v="6"/>
    <d v="2016-03-26T21:37:00"/>
    <n v="2"/>
  </r>
  <r>
    <n v="1702537"/>
    <x v="218"/>
    <n v="2016105233"/>
    <n v="350"/>
    <s v="HAZARDS"/>
    <s v="HAZARDS"/>
    <s v="HAZARDS"/>
    <d v="2016-03-26T23:03:00"/>
    <x v="0"/>
    <x v="6"/>
    <s v="3 AV / PINE ST"/>
    <x v="10"/>
    <s v="M3"/>
    <n v="8100.2007999999996"/>
    <n v="-122.3387"/>
    <n v="47.610743999999997"/>
    <s v="(47.610744, -122.3387)"/>
    <s v="HAZ - POTENTIAL THRT TO PHYS SAFETY (NO HAZMAT)"/>
    <s v="HAZARDS"/>
    <x v="10"/>
    <m/>
    <n v="1"/>
  </r>
  <r>
    <n v="1702538"/>
    <x v="219"/>
    <n v="2016105228"/>
    <n v="63"/>
    <s v="THEFT - CAR PROWL"/>
    <s v="CAR PROWL"/>
    <s v="CAR PROWL"/>
    <d v="2016-03-26T23:18:00"/>
    <x v="0"/>
    <x v="6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x v="6"/>
    <d v="2016-03-26T21:20:00"/>
    <n v="1"/>
  </r>
  <r>
    <n v="1702539"/>
    <x v="220"/>
    <n v="2016105172"/>
    <n v="41"/>
    <s v="HARASSMENT, THREATS"/>
    <s v="THREATS, HARASSMENT"/>
    <s v="THREATS, HARASSMENT"/>
    <d v="2016-03-26T23:01:00"/>
    <x v="0"/>
    <x v="6"/>
    <s v="45XX BLOCK OF UNIVERSITY WY NE"/>
    <x v="11"/>
    <s v="H2"/>
    <n v="5301.201"/>
    <n v="-122.31312"/>
    <n v="47.662179999999999"/>
    <s v="(47.66218, -122.31312)"/>
    <s v="THREATS (INCLS IN-PERSON/BY PHONE/IN WRITING)"/>
    <s v="THREATS, HARASSMENT"/>
    <x v="5"/>
    <d v="2016-03-26T20:36:00"/>
    <n v="2"/>
  </r>
  <r>
    <n v="1702540"/>
    <x v="221"/>
    <n v="2016105167"/>
    <n v="430"/>
    <s v="MOTOR VEHICLE COLLISION"/>
    <s v="TRAFFIC RELATED CALLS"/>
    <s v="MOTOR VEHICLE COLLISION INVESTIGATION"/>
    <d v="2016-03-26T23:15:00"/>
    <x v="0"/>
    <x v="6"/>
    <s v="8 AV N / MERCER ST"/>
    <x v="13"/>
    <s v="D2"/>
    <n v="7200.1000999999997"/>
    <n v="-122.34104000000001"/>
    <n v="47.624546000000002"/>
    <s v="(47.624546, -122.34104)"/>
    <s v="MOTOR VEHICLE COLLISION, BLOCKING"/>
    <s v="MOTOR VEHICLE COLLISION INVESTIGATION"/>
    <x v="7"/>
    <d v="2016-03-26T20:38:00"/>
    <n v="3"/>
  </r>
  <r>
    <n v="1702541"/>
    <x v="222"/>
    <n v="2016105110"/>
    <n v="350"/>
    <s v="HAZARDS"/>
    <s v="HAZARDS"/>
    <s v="HAZARDS"/>
    <d v="2016-03-26T23:03:00"/>
    <x v="0"/>
    <x v="6"/>
    <s v="AURORA AV N / W GREEN LAKE WY N"/>
    <x v="8"/>
    <s v="J3"/>
    <n v="3500.2"/>
    <n v="-122.34683"/>
    <n v="47.675983000000002"/>
    <s v="(47.675983, -122.34683)"/>
    <s v="TRAFFIC - BO SIGNALS AND DOWN SIGNS"/>
    <s v="TRAFFIC RELATED CALLS"/>
    <x v="7"/>
    <d v="2016-03-26T19:22:00"/>
    <n v="2"/>
  </r>
  <r>
    <n v="1702542"/>
    <x v="223"/>
    <n v="2016105005"/>
    <n v="245"/>
    <s v="DISTURBANCE, OTHER"/>
    <s v="DISTURBANCES"/>
    <s v="DISTURBANCES"/>
    <d v="2016-03-26T23:06:00"/>
    <x v="0"/>
    <x v="6"/>
    <s v="108XX BLOCK OF 37 AV SW"/>
    <x v="9"/>
    <s v="W3"/>
    <n v="12100.201300000001"/>
    <n v="-122.37875"/>
    <n v="47.505516"/>
    <s v="(47.505516, -122.37875)"/>
    <s v="DISTURBANCE, MISCELLANEOUS/OTHER"/>
    <s v="DISTURBANCES"/>
    <x v="0"/>
    <d v="2016-03-26T17:50:00"/>
    <n v="3"/>
  </r>
  <r>
    <n v="1702543"/>
    <x v="224"/>
    <n v="2016105361"/>
    <n v="460"/>
    <s v="TRAFFIC (MOVING) VIOLATION"/>
    <s v="TRAFFIC RELATED CALLS"/>
    <s v="TRAFFIC RELATED CALLS"/>
    <d v="2016-03-26T23:39:00"/>
    <x v="0"/>
    <x v="6"/>
    <s v="S KENYON ST / KENYON ON RP"/>
    <x v="18"/>
    <s v="FS"/>
    <m/>
    <n v="-122.334335"/>
    <n v="47.532040000000002"/>
    <s v="(47.53204, -122.334335)"/>
    <s v="TRAFFIC STOP - OFFICER INITIATED ONVIEW"/>
    <s v="TRAFFIC RELATED CALLS"/>
    <x v="7"/>
    <m/>
    <n v="1"/>
  </r>
  <r>
    <n v="1702544"/>
    <x v="225"/>
    <n v="2016105352"/>
    <n v="440"/>
    <s v="MOTORIST ASSIST"/>
    <s v="TRAFFIC RELATED CALLS"/>
    <s v="TRAFFIC RELATED CALLS"/>
    <d v="2016-03-26T23:27:00"/>
    <x v="0"/>
    <x v="6"/>
    <s v="HIGHLAND PARK WY SW / 2 AV SW"/>
    <x v="15"/>
    <s v="F1"/>
    <n v="11200.206200000001"/>
    <n v="-122.33711"/>
    <n v="47.539810000000003"/>
    <s v="(47.53981, -122.33711)"/>
    <s v="TRAFFIC - BLOCKING ROADWAY"/>
    <s v="TRAFFIC RELATED CALLS"/>
    <x v="7"/>
    <m/>
    <n v="3"/>
  </r>
  <r>
    <n v="1702545"/>
    <x v="226"/>
    <n v="2016105349"/>
    <n v="244"/>
    <s v="NOISE DISTURBANCE"/>
    <s v="DISTURBANCES"/>
    <s v="DISTURBANCES"/>
    <d v="2016-03-26T23:33:00"/>
    <x v="0"/>
    <x v="6"/>
    <s v="50XX BLOCK OF PUGET BV SW"/>
    <x v="15"/>
    <s v="F1"/>
    <n v="10800.3009"/>
    <n v="-122.36167"/>
    <n v="47.556719999999999"/>
    <s v="(47.55672, -122.36167)"/>
    <s v="SHOTS - IP/JO - INCLUDES HEARD/NO ASSAULT"/>
    <s v="WEAPONS CALLS"/>
    <x v="24"/>
    <m/>
    <n v="0"/>
  </r>
  <r>
    <n v="1702546"/>
    <x v="227"/>
    <n v="2016105328"/>
    <n v="460"/>
    <s v="TRAFFIC (MOVING) VIOLATION"/>
    <s v="TRAFFIC RELATED CALLS"/>
    <s v="TRAFFIC RELATED CALLS"/>
    <d v="2016-03-26T23:20:00"/>
    <x v="0"/>
    <x v="6"/>
    <s v="7 AV S / S MAIN ST"/>
    <x v="6"/>
    <s v="K3"/>
    <n v="9200.1010000000006"/>
    <n v="-122.323746"/>
    <n v="47.600025000000002"/>
    <s v="(47.600025, -122.323746)"/>
    <s v="TRAFFIC STOP - OFFICER INITIATED ONVIEW"/>
    <s v="TRAFFIC RELATED CALLS"/>
    <x v="7"/>
    <m/>
    <n v="1"/>
  </r>
  <r>
    <n v="1702547"/>
    <x v="228"/>
    <n v="2016105301"/>
    <n v="250"/>
    <s v="MISCHIEF, NUISANCE COMPLAINTS"/>
    <s v="NUISANCE, MISCHIEF COMPLAINTS"/>
    <s v="NUISANCE, MISCHIEF"/>
    <d v="2016-03-26T23:31:00"/>
    <x v="0"/>
    <x v="6"/>
    <s v="12XX BLOCK OF 5 AV N"/>
    <x v="3"/>
    <s v="Q2"/>
    <n v="6700.3011999999999"/>
    <n v="-122.34754"/>
    <n v="47.630164999999998"/>
    <s v="(47.630165, -122.34754)"/>
    <s v="LIQUOR VIOLATIONS - ADULT"/>
    <s v="LIQUOR VIOLATIONS"/>
    <x v="3"/>
    <m/>
    <n v="3"/>
  </r>
  <r>
    <n v="1702549"/>
    <x v="229"/>
    <n v="2016105243"/>
    <n v="245"/>
    <s v="DISTURBANCE, OTHER"/>
    <s v="DISTURBANCES"/>
    <s v="DISTURBANCES"/>
    <d v="2016-03-26T23:38:00"/>
    <x v="0"/>
    <x v="6"/>
    <s v="4XX BLOCK OF BROADWAY E"/>
    <x v="7"/>
    <s v="E1"/>
    <n v="7401.2003999999997"/>
    <n v="-122.320915"/>
    <n v="47.62256"/>
    <s v="(47.62256, -122.320915)"/>
    <s v="THREATS (INCLS IN-PERSON/BY PHONE/IN WRITING)"/>
    <s v="THREATS, HARASSMENT"/>
    <x v="5"/>
    <m/>
    <n v="0"/>
  </r>
  <r>
    <n v="1702550"/>
    <x v="230"/>
    <n v="2016105234"/>
    <n v="40"/>
    <s v="ASSAULTS, OTHER"/>
    <s v="ASSAULTS"/>
    <s v="ASSAULTS"/>
    <d v="2016-03-26T23:20:00"/>
    <x v="0"/>
    <x v="6"/>
    <s v="8XX BLOCK OF ALASKAN WY"/>
    <x v="6"/>
    <s v="K1"/>
    <n v="8100.1046999999999"/>
    <n v="-122.33744"/>
    <n v="47.602676000000002"/>
    <s v="(47.602676, -122.33744)"/>
    <s v="ASLT - IP/JO - WITH OR W/O WPNS (NO SHOOTINGS)"/>
    <s v="ASSAULTS"/>
    <x v="19"/>
    <d v="2016-03-26T21:25:00"/>
    <n v="4"/>
  </r>
  <r>
    <n v="1702551"/>
    <x v="231"/>
    <n v="2016105150"/>
    <n v="40"/>
    <s v="ASSAULTS, OTHER"/>
    <s v="ASSAULTS"/>
    <s v="ASSAULTS"/>
    <d v="2016-03-26T23:20:00"/>
    <x v="0"/>
    <x v="6"/>
    <s v="1XX BLOCK OF PIKE ST"/>
    <x v="10"/>
    <s v="M1"/>
    <n v="8100.3001000000004"/>
    <n v="-122.33946"/>
    <n v="47.609054999999998"/>
    <s v="(47.609055, -122.33946)"/>
    <s v="DISTURBANCE, MISCELLANEOUS/OTHER"/>
    <s v="DISTURBANCES"/>
    <x v="0"/>
    <d v="2016-03-26T20:58:00"/>
    <n v="2"/>
  </r>
  <r>
    <n v="1702552"/>
    <x v="232"/>
    <n v="2016105365"/>
    <n v="244"/>
    <s v="NOISE DISTURBANCE"/>
    <s v="DISTURBANCES"/>
    <s v="DISTURBANCES"/>
    <d v="2016-03-27T00:03:00"/>
    <x v="1"/>
    <x v="7"/>
    <s v="55XX BLOCK OF 25 AV NE"/>
    <x v="14"/>
    <s v="U3"/>
    <n v="4301.2012000000004"/>
    <n v="-122.30062"/>
    <n v="47.669260000000001"/>
    <s v="(47.66926, -122.30062)"/>
    <s v="NOISE - DIST, GENERAL (CONST, RESID, BALL PLAY)"/>
    <s v="DISTURBANCES"/>
    <x v="25"/>
    <m/>
    <n v="1"/>
  </r>
  <r>
    <n v="1702553"/>
    <x v="233"/>
    <n v="2016105364"/>
    <n v="430"/>
    <s v="MOTOR VEHICLE COLLISION"/>
    <s v="TRAFFIC RELATED CALLS"/>
    <s v="MOTOR VEHICLE COLLISION INVESTIGATION"/>
    <d v="2016-03-26T23:53:00"/>
    <x v="0"/>
    <x v="6"/>
    <s v="INVERNESS DR NE / PAISLEY DR NE"/>
    <x v="14"/>
    <s v="U3"/>
    <n v="2200.3013999999998"/>
    <n v="-122.27535"/>
    <n v="47.692141999999997"/>
    <s v="(47.692142, -122.27535)"/>
    <s v="MOTOR VEHICLE COLLISION, REPORT ONLY - NON INJURY/NON BLOCKING"/>
    <s v="MOTOR VEHICLE COLLISION INVESTIGATION"/>
    <x v="7"/>
    <m/>
    <n v="1"/>
  </r>
  <r>
    <n v="1702554"/>
    <x v="234"/>
    <n v="2016105355"/>
    <n v="246"/>
    <s v="NOISE DISTURBANCE, RESIDENTIAL"/>
    <s v="NOISE DISTURBANCE"/>
    <s v="DISTURBANCES"/>
    <d v="2016-03-26T23:58:00"/>
    <x v="0"/>
    <x v="6"/>
    <s v="15XX BLOCK OF 12 AV"/>
    <x v="7"/>
    <s v="E2"/>
    <n v="7500.4007000000001"/>
    <n v="-122.31685"/>
    <n v="47.614685000000001"/>
    <s v="(47.614685, -122.31685)"/>
    <s v="NOISE - DISTURBANCE (PARTY, ETC)"/>
    <s v="DISTURBANCES"/>
    <x v="0"/>
    <m/>
    <n v="3"/>
  </r>
  <r>
    <n v="1702556"/>
    <x v="235"/>
    <n v="2016105246"/>
    <n v="31"/>
    <s v="STRONG ARM ROBBERY"/>
    <s v="ROBBERY"/>
    <s v="ROBBERY"/>
    <d v="2016-03-26T23:47:00"/>
    <x v="0"/>
    <x v="6"/>
    <s v="17XX BLOCK OF E MADISON ST"/>
    <x v="5"/>
    <s v="C2"/>
    <n v="7900.4"/>
    <n v="-122.309494"/>
    <n v="47.615864000000002"/>
    <s v="(47.615864, -122.309494)"/>
    <s v="ASLT - IP/JO - WITH OR W/O WPNS (NO SHOOTINGS)"/>
    <s v="ASSAULTS"/>
    <x v="19"/>
    <d v="2016-03-26T21:41:00"/>
    <n v="1"/>
  </r>
  <r>
    <n v="1702557"/>
    <x v="236"/>
    <n v="2016105212"/>
    <n v="30"/>
    <s v="ARMED ROBBERY"/>
    <s v="GUN CALLS"/>
    <s v="ROBBERY"/>
    <d v="2016-03-26T23:57:00"/>
    <x v="0"/>
    <x v="6"/>
    <s v="93XX BLOCK OF 38 AV S"/>
    <x v="4"/>
    <s v="S1"/>
    <n v="11700.202499999999"/>
    <n v="-122.28485000000001"/>
    <n v="47.518996999999999"/>
    <s v="(47.518997, -122.28485)"/>
    <s v="ROBBERY - IP/JO (INCLUDES STRONG ARM)"/>
    <s v="ROBBERY"/>
    <x v="23"/>
    <d v="2016-03-26T21:02:00"/>
    <n v="4"/>
  </r>
  <r>
    <n v="1702558"/>
    <x v="237"/>
    <n v="2016105208"/>
    <n v="71"/>
    <s v="AUTO THEFT"/>
    <s v="AUTO THEFTS"/>
    <s v="AUTO THEFTS"/>
    <d v="2016-03-26T22:32:00"/>
    <x v="0"/>
    <x v="5"/>
    <s v="7 AV S / S WELLER ST"/>
    <x v="11"/>
    <s v="H2"/>
    <n v="9100.2006999999994"/>
    <n v="-122.32375999999999"/>
    <n v="47.597507"/>
    <s v="(47.597507, -122.32376)"/>
    <s v="AUTO THEFT - VEH THEFT OR THEFT AND RECOVERY"/>
    <s v="AUTO THEFTS"/>
    <x v="13"/>
    <d v="2016-03-26T20:56:00"/>
    <n v="1"/>
  </r>
  <r>
    <n v="1702559"/>
    <x v="238"/>
    <n v="2016105192"/>
    <n v="430"/>
    <s v="MOTOR VEHICLE COLLISION"/>
    <s v="TRAFFIC RELATED CALLS"/>
    <s v="MOTOR VEHICLE COLLISION INVESTIGATION"/>
    <d v="2016-03-26T23:42:00"/>
    <x v="0"/>
    <x v="6"/>
    <s v="SWIFT AV S / S ALBRO PL"/>
    <x v="2"/>
    <s v="O3"/>
    <n v="10402.102699999999"/>
    <n v="-122.311134"/>
    <n v="47.548884999999999"/>
    <s v="(47.548885, -122.311134)"/>
    <s v="MOTOR VEHICLE COLLISION WITH INJURIES - PRIORITY 1"/>
    <s v="MOTOR VEHICLE COLLISION INVESTIGATION"/>
    <x v="7"/>
    <d v="2016-03-26T20:40:00"/>
    <n v="4"/>
  </r>
  <r>
    <n v="1702560"/>
    <x v="239"/>
    <n v="2016105176"/>
    <n v="161"/>
    <s v="TRESPASS"/>
    <s v="TRESPASS"/>
    <s v="TRESPASS"/>
    <d v="2016-03-26T23:46:00"/>
    <x v="0"/>
    <x v="6"/>
    <s v="59XX BLOCK OF MERIDIAN AV N"/>
    <x v="12"/>
    <s v="B3"/>
    <n v="4600.2002000000002"/>
    <n v="-122.33356000000001"/>
    <n v="47.672069999999998"/>
    <s v="(47.67207, -122.33356)"/>
    <s v="TRESPASS"/>
    <s v="TRESPASS"/>
    <x v="4"/>
    <d v="2016-03-26T20:36:00"/>
    <n v="4"/>
  </r>
  <r>
    <n v="1702561"/>
    <x v="240"/>
    <n v="2016105078"/>
    <n v="71"/>
    <s v="AUTO THEFT"/>
    <s v="AUTO THEFTS"/>
    <s v="AUTO THEFTS"/>
    <d v="2016-03-26T23:44:00"/>
    <x v="0"/>
    <x v="6"/>
    <s v="59XX BLOCK OF 37 AV S"/>
    <x v="0"/>
    <s v="R3"/>
    <n v="10300.300999999999"/>
    <n v="-122.28626"/>
    <n v="47.548896999999997"/>
    <s v="(47.548897, -122.28626)"/>
    <s v="AUTO THEFT - VEH THEFT OR THEFT AND RECOVERY"/>
    <s v="AUTO THEFTS"/>
    <x v="13"/>
    <d v="2016-03-26T20:14:00"/>
    <n v="3"/>
  </r>
  <r>
    <n v="1702562"/>
    <x v="241"/>
    <n v="2016104885"/>
    <n v="30"/>
    <s v="ARMED ROBBERY"/>
    <s v="GUN CALLS"/>
    <s v="ROBBERY"/>
    <d v="2016-03-26T23:52:00"/>
    <x v="0"/>
    <x v="6"/>
    <s v="RAINIER AV S / S MCCLELLAN ST"/>
    <x v="11"/>
    <s v="H3"/>
    <n v="9500.4004000000004"/>
    <n v="-122.29816"/>
    <n v="47.57835"/>
    <s v="(47.57835, -122.29816)"/>
    <s v="ROBBERY - IP/JO (INCLUDES STRONG ARM)"/>
    <s v="ROBBERY"/>
    <x v="23"/>
    <d v="2016-03-26T15:38:00"/>
    <n v="2"/>
  </r>
  <r>
    <n v="1702563"/>
    <x v="242"/>
    <n v="2016105384"/>
    <n v="280"/>
    <s v="SUSPICIOUS PERSON"/>
    <s v="SUSPICIOUS CIRCUMSTANCES"/>
    <s v="SUSPICIOUS CIRCUMSTANCES"/>
    <d v="2016-03-27T00:08:00"/>
    <x v="1"/>
    <x v="7"/>
    <s v="3 AV S / S WASHINGTON ST"/>
    <x v="11"/>
    <s v="H2"/>
    <n v="9200.2013999999999"/>
    <n v="-122.33027"/>
    <n v="47.600876"/>
    <s v="(47.600876, -122.33027)"/>
    <s v="DISTURBANCE, MISCELLANEOUS/OTHER"/>
    <s v="DISTURBANCES"/>
    <x v="0"/>
    <m/>
    <n v="2"/>
  </r>
  <r>
    <n v="1702564"/>
    <x v="243"/>
    <n v="2016105371"/>
    <n v="202"/>
    <s v="ALACAD - COMMERCIAL PANIC (FALSE)"/>
    <s v="PANIC ALACAD (FALSE)"/>
    <s v="FALSE ALACAD"/>
    <d v="2016-03-27T00:12:00"/>
    <x v="1"/>
    <x v="7"/>
    <s v="16XX BLOCK OF N 45 ST"/>
    <x v="12"/>
    <s v="B3"/>
    <n v="5000.1040999999996"/>
    <n v="-122.33886"/>
    <n v="47.661385000000003"/>
    <s v="(47.661385, -122.33886)"/>
    <s v="ALARM - COMM, HOLD-UP/PANIC (EXCEPT BANKS)"/>
    <s v="ALACAD"/>
    <x v="2"/>
    <m/>
    <n v="2"/>
  </r>
  <r>
    <n v="1702565"/>
    <x v="244"/>
    <n v="2016105284"/>
    <n v="63"/>
    <s v="THEFT - CAR PROWL"/>
    <s v="CAR PROWL"/>
    <s v="CAR PROWL"/>
    <d v="2016-03-27T00:03:00"/>
    <x v="1"/>
    <x v="7"/>
    <s v="WESTERN AV / UNION ST"/>
    <x v="11"/>
    <s v="H2"/>
    <n v="8100.3013000000001"/>
    <n v="-122.34022"/>
    <n v="47.607365000000001"/>
    <s v="(47.607365, -122.34022)"/>
    <s v="THEFT (DOES NOT INCLUDE SHOPLIFT OR SVCS)"/>
    <s v="OTHER PROPERTY"/>
    <x v="6"/>
    <d v="2016-03-26T22:34:00"/>
    <n v="1"/>
  </r>
  <r>
    <n v="1702566"/>
    <x v="245"/>
    <n v="2016105268"/>
    <n v="64"/>
    <s v="SHOPLIFT"/>
    <s v="THEFT"/>
    <s v="SHOPLIFTING"/>
    <d v="2016-03-27T00:04:00"/>
    <x v="1"/>
    <x v="7"/>
    <s v="111XX BLOCK OF ROOSEVELT WY NE"/>
    <x v="16"/>
    <s v="L1"/>
    <n v="1200.1006"/>
    <n v="-122.31786"/>
    <n v="47.709389999999999"/>
    <s v="(47.70939, -122.31786)"/>
    <s v="SHOPLIFT - THEFT"/>
    <s v="SHOPLIFTING"/>
    <x v="6"/>
    <d v="2016-03-26T23:02:00"/>
    <n v="3"/>
  </r>
  <r>
    <n v="1702568"/>
    <x v="246"/>
    <n v="2016105393"/>
    <n v="460"/>
    <s v="TRAFFIC (MOVING) VIOLATION"/>
    <s v="TRAFFIC RELATED CALLS"/>
    <s v="TRAFFIC RELATED CALLS"/>
    <d v="2016-03-27T00:26:00"/>
    <x v="1"/>
    <x v="7"/>
    <s v="22XX BLOCK OF 2 AV"/>
    <x v="13"/>
    <s v="D1"/>
    <n v="8001.2008999999998"/>
    <n v="-122.345"/>
    <n v="47.613655000000001"/>
    <s v="(47.613655, -122.345)"/>
    <s v="TRAFFIC STOP - OFFICER INITIATED ONVIEW"/>
    <s v="TRAFFIC RELATED CALLS"/>
    <x v="7"/>
    <m/>
    <n v="1"/>
  </r>
  <r>
    <n v="1702569"/>
    <x v="247"/>
    <n v="2016105376"/>
    <n v="250"/>
    <s v="MISCHIEF, NUISANCE COMPLAINTS"/>
    <s v="NUISANCE, MISCHIEF COMPLAINTS"/>
    <s v="NUISANCE, MISCHIEF"/>
    <d v="2016-03-27T00:20:00"/>
    <x v="1"/>
    <x v="7"/>
    <s v="NE 110 ST / 35 AV NE"/>
    <x v="11"/>
    <s v="H2"/>
    <n v="1000.2"/>
    <n v="-122.290764"/>
    <n v="47.708370000000002"/>
    <s v="(47.70837, -122.290764)"/>
    <s v="NOISE - DIST, GENERAL (CONST, RESID, BALL PLAY)"/>
    <s v="DISTURBANCES"/>
    <x v="25"/>
    <m/>
    <n v="1"/>
  </r>
  <r>
    <n v="1702570"/>
    <x v="248"/>
    <n v="2016105372"/>
    <n v="260"/>
    <s v="ANIMALS - INJURED, DEAD, DANGEROUS"/>
    <s v="ANIMAL COMPLAINTS"/>
    <s v="ANIMAL COMPLAINTS"/>
    <d v="2016-03-27T00:20:00"/>
    <x v="1"/>
    <x v="7"/>
    <s v="15XX BLOCK OF BROADWAY"/>
    <x v="7"/>
    <s v="E2"/>
    <n v="7500.4014999999999"/>
    <n v="-122.32079"/>
    <n v="47.614654999999999"/>
    <s v="(47.614655, -122.32079)"/>
    <s v="WEAPN-IP/JO-GUN,DEADLY WPN (NO THRT/ASLT/DIST)"/>
    <s v="WEAPONS CALLS"/>
    <x v="9"/>
    <m/>
    <n v="2"/>
  </r>
  <r>
    <n v="1702571"/>
    <x v="249"/>
    <n v="2016105353"/>
    <n v="245"/>
    <s v="DISTURBANCE, OTHER"/>
    <s v="DISTURBANCES"/>
    <s v="DISTURBANCES"/>
    <d v="2016-03-27T00:17:00"/>
    <x v="1"/>
    <x v="7"/>
    <s v="30XX BLOCK OF NW MARKET ST"/>
    <x v="12"/>
    <s v="B1"/>
    <n v="3200.4018000000001"/>
    <n v="-122.39507"/>
    <n v="47.668644"/>
    <s v="(47.668644, -122.39507)"/>
    <s v="LEWD - (EXPOSING, FLASHING, URINATING IN PUB)"/>
    <s v="LEWD CONDUCT"/>
    <x v="2"/>
    <d v="2016-03-26T23:30:00"/>
    <n v="2"/>
  </r>
  <r>
    <n v="1702572"/>
    <x v="250"/>
    <n v="2016105052"/>
    <n v="372"/>
    <s v="PROPERTY - FOUND (FOLLOW UP TO SPD CASE)"/>
    <s v="PROPERTY - MISSING, FOUND"/>
    <s v="PROPERTY - MISSING, FOUND"/>
    <d v="2016-03-27T00:10:00"/>
    <x v="1"/>
    <x v="7"/>
    <s v="47XX BLOCK OF 12 AV NE"/>
    <x v="14"/>
    <s v="U2"/>
    <n v="5301.2003000000004"/>
    <n v="-122.315254"/>
    <n v="47.664012999999997"/>
    <s v="(47.664013, -122.315254)"/>
    <s v="PROPERTY - FOUND"/>
    <s v="PROPERTY - MISSING, FOUND"/>
    <x v="12"/>
    <d v="2016-03-26T20:11:00"/>
    <n v="2"/>
  </r>
  <r>
    <n v="1702573"/>
    <x v="251"/>
    <n v="2016105402"/>
    <n v="200"/>
    <s v="ALACAD - COMMERCIAL BURGLARY (FALSE)"/>
    <s v="BURGLARY ALACAD (FALSE)"/>
    <s v="FALSE ALACAD"/>
    <d v="2016-03-27T00:41:00"/>
    <x v="1"/>
    <x v="7"/>
    <s v="1XX BLOCK OF BROADWAY E"/>
    <x v="7"/>
    <s v="E1"/>
    <n v="7402.1009999999997"/>
    <n v="-122.32086"/>
    <n v="47.619323999999999"/>
    <s v="(47.619324, -122.32086)"/>
    <s v="ALARM - COMM, SILENT/AUD BURG (INCL BANKS)"/>
    <s v="ALACAD"/>
    <x v="2"/>
    <m/>
    <n v="2"/>
  </r>
  <r>
    <n v="1702574"/>
    <x v="252"/>
    <n v="2016105397"/>
    <n v="177"/>
    <s v="LIQUOR VIOLATION - INTOXICATED PERSON"/>
    <s v="LIQUOR VIOLATIONS"/>
    <s v="LIQUOR VIOLATIONS"/>
    <d v="2016-03-27T00:27:00"/>
    <x v="1"/>
    <x v="7"/>
    <s v="19XX BLOCK OF WESTERN AV"/>
    <x v="10"/>
    <s v="M1"/>
    <n v="8100.3010999999997"/>
    <n v="-122.34287999999999"/>
    <n v="47.609814"/>
    <s v="(47.609814, -122.34288)"/>
    <s v="DETOX - REQUEST FOR"/>
    <s v="LIQUOR VIOLATIONS"/>
    <x v="3"/>
    <m/>
    <n v="1"/>
  </r>
  <r>
    <n v="1702575"/>
    <x v="253"/>
    <n v="2016105392"/>
    <n v="161"/>
    <s v="TRESPASS"/>
    <s v="TRESPASS"/>
    <s v="TRESPASS"/>
    <d v="2016-03-27T00:36:00"/>
    <x v="1"/>
    <x v="7"/>
    <s v="56XX BLOCK OF 22 AV NW"/>
    <x v="11"/>
    <s v="H3"/>
    <n v="4700.4007000000001"/>
    <n v="-122.38473999999999"/>
    <n v="47.669820000000001"/>
    <s v="(47.66982, -122.38474)"/>
    <s v="NUISANCE - MISCHIEF"/>
    <s v="MISCELLANEOUS MISDEMEANORS"/>
    <x v="21"/>
    <m/>
    <n v="1"/>
  </r>
  <r>
    <n v="1702576"/>
    <x v="254"/>
    <n v="2016105391"/>
    <n v="200"/>
    <s v="ALACAD - COMMERCIAL BURGLARY (FALSE)"/>
    <s v="BURGLARY ALACAD (FALSE)"/>
    <s v="FALSE ALACAD"/>
    <d v="2016-03-27T00:39:00"/>
    <x v="1"/>
    <x v="7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x v="2"/>
    <m/>
    <n v="2"/>
  </r>
  <r>
    <n v="1702577"/>
    <x v="255"/>
    <n v="2016105390"/>
    <n v="244"/>
    <s v="NOISE DISTURBANCE"/>
    <s v="DISTURBANCES"/>
    <s v="DISTURBANCES"/>
    <d v="2016-03-27T00:39:00"/>
    <x v="1"/>
    <x v="7"/>
    <s v="50XX BLOCK OF 15 AV NE"/>
    <x v="14"/>
    <s v="U1"/>
    <n v="4400.4008999999996"/>
    <n v="-122.31193"/>
    <n v="47.665660000000003"/>
    <s v="(47.66566, -122.31193)"/>
    <s v="NOISE - DISTURBANCE (PARTY, ETC)"/>
    <s v="DISTURBANCES"/>
    <x v="0"/>
    <m/>
    <n v="2"/>
  </r>
  <r>
    <n v="1702578"/>
    <x v="256"/>
    <n v="2016105386"/>
    <n v="281"/>
    <s v="SUSPICIOUS VEHICLE"/>
    <s v="SUSPICIOUS CIRCUMSTANCES"/>
    <s v="SUSPICIOUS CIRCUMSTANCES"/>
    <d v="2016-03-27T00:22:00"/>
    <x v="1"/>
    <x v="7"/>
    <s v="S LUCILE ST / 15 AV S"/>
    <x v="11"/>
    <s v="H3"/>
    <n v="10402.402099999999"/>
    <n v="-122.31348"/>
    <n v="47.553443999999999"/>
    <s v="(47.553444, -122.31348)"/>
    <s v="SUSPICIOUS PERSON, VEHICLE OR INCIDENT"/>
    <s v="SUSPICIOUS CIRCUMSTANCES"/>
    <x v="2"/>
    <m/>
    <n v="2"/>
  </r>
  <r>
    <n v="1702579"/>
    <x v="257"/>
    <n v="2016105381"/>
    <n v="280"/>
    <s v="SUSPICIOUS PERSON"/>
    <s v="SUSPICIOUS CIRCUMSTANCES"/>
    <s v="SUSPICIOUS CIRCUMSTANCES"/>
    <d v="2016-03-27T00:47:00"/>
    <x v="1"/>
    <x v="7"/>
    <s v="20XX BLOCK OF BOYER AV E"/>
    <x v="5"/>
    <s v="C2"/>
    <n v="6200.3011999999999"/>
    <n v="-122.305695"/>
    <n v="47.637180000000001"/>
    <s v="(47.63718, -122.305695)"/>
    <s v="DISTURBANCE, MISCELLANEOUS/OTHER"/>
    <s v="DISTURBANCES"/>
    <x v="0"/>
    <m/>
    <n v="1"/>
  </r>
  <r>
    <n v="1702580"/>
    <x v="258"/>
    <n v="2016105377"/>
    <n v="245"/>
    <s v="DISTURBANCE, OTHER"/>
    <s v="DISTURBANCES"/>
    <s v="DISTURBANCES"/>
    <d v="2016-03-27T00:49:00"/>
    <x v="1"/>
    <x v="7"/>
    <s v="44XX BLOCK OF RAINIER AV S"/>
    <x v="0"/>
    <s v="R3"/>
    <n v="10100.201300000001"/>
    <n v="-122.28801"/>
    <n v="47.563457"/>
    <s v="(47.563457, -122.28801)"/>
    <s v="THREATS (INCLS IN-PERSON/BY PHONE/IN WRITING)"/>
    <s v="THREATS, HARASSMENT"/>
    <x v="5"/>
    <m/>
    <n v="3"/>
  </r>
  <r>
    <n v="1702581"/>
    <x v="259"/>
    <n v="2016105366"/>
    <n v="281"/>
    <s v="SUSPICIOUS VEHICLE"/>
    <s v="SUSPICIOUS CIRCUMSTANCES"/>
    <s v="SUSPICIOUS CIRCUMSTANCES"/>
    <d v="2016-03-27T00:30:00"/>
    <x v="1"/>
    <x v="7"/>
    <s v="22XX BLOCK OF NW 59 ST"/>
    <x v="11"/>
    <s v="H2"/>
    <n v="4700.4002"/>
    <n v="-122.38616"/>
    <n v="47.671641999999999"/>
    <s v="(47.671642, -122.38616)"/>
    <s v="SUSPICIOUS PERSON, VEHICLE OR INCIDENT"/>
    <s v="SUSPICIOUS CIRCUMSTANCES"/>
    <x v="2"/>
    <m/>
    <n v="3"/>
  </r>
  <r>
    <n v="1702583"/>
    <x v="260"/>
    <n v="2016105329"/>
    <n v="246"/>
    <s v="NOISE DISTURBANCE, RESIDENTIAL"/>
    <s v="NOISE DISTURBANCE"/>
    <s v="DISTURBANCES"/>
    <d v="2016-03-27T00:28:00"/>
    <x v="1"/>
    <x v="7"/>
    <s v="59XX BLOCK OF 34 AV SW"/>
    <x v="9"/>
    <s v="W2"/>
    <n v="10702.101000000001"/>
    <n v="-122.37501"/>
    <n v="47.549225"/>
    <s v="(47.549225, -122.37501)"/>
    <s v="TRESPASS"/>
    <s v="TRESPASS"/>
    <x v="4"/>
    <m/>
    <n v="4"/>
  </r>
  <r>
    <n v="1702584"/>
    <x v="261"/>
    <n v="2016105304"/>
    <n v="430"/>
    <s v="MOTOR VEHICLE COLLISION"/>
    <s v="TRAFFIC RELATED CALLS"/>
    <s v="MOTOR VEHICLE COLLISION INVESTIGATION"/>
    <d v="2016-03-27T00:38:00"/>
    <x v="1"/>
    <x v="7"/>
    <s v="MERCER ST / QUEEN ANNE AV N"/>
    <x v="3"/>
    <s v="Q3"/>
    <n v="7000.3022000000001"/>
    <n v="-122.35671000000001"/>
    <n v="47.624580000000002"/>
    <s v="(47.62458, -122.35671)"/>
    <s v="MOTOR VEHICLE COLLISION, REPORT ONLY - NON INJURY/NON BLOCKING"/>
    <s v="MOTOR VEHICLE COLLISION INVESTIGATION"/>
    <x v="7"/>
    <d v="2016-03-26T22:39:00"/>
    <n v="4"/>
  </r>
  <r>
    <n v="1702585"/>
    <x v="262"/>
    <n v="2016105279"/>
    <n v="430"/>
    <s v="MOTOR VEHICLE COLLISION"/>
    <s v="TRAFFIC RELATED CALLS"/>
    <s v="MOTOR VEHICLE COLLISION INVESTIGATION"/>
    <d v="2016-03-27T00:39:00"/>
    <x v="1"/>
    <x v="7"/>
    <s v="3XX BLOCK OF N 105 ST"/>
    <x v="17"/>
    <s v="N1"/>
    <n v="1400.2014999999999"/>
    <n v="-122.35478000000001"/>
    <n v="47.705081999999997"/>
    <s v="(47.705082, -122.35478)"/>
    <s v="MOTOR VEHICLE COLLISION, HIT AND RUN"/>
    <s v="MOTOR VEHICLE COLLISION INVESTIGATION"/>
    <x v="7"/>
    <d v="2016-03-26T22:18:00"/>
    <n v="4"/>
  </r>
  <r>
    <n v="1702586"/>
    <x v="263"/>
    <n v="2016105277"/>
    <n v="470"/>
    <s v="PARKING VIOLATION (EXCEPT ABANDONED VEHICLES)"/>
    <s v="PARKING VIOLATIONS"/>
    <s v="TRAFFIC RELATED CALLS"/>
    <d v="2016-03-27T00:32:00"/>
    <x v="1"/>
    <x v="7"/>
    <s v="NE 47 ST / 12 AV NE"/>
    <x v="14"/>
    <s v="U2"/>
    <n v="5301.2007999999996"/>
    <n v="-122.31525999999999"/>
    <n v="47.663105000000002"/>
    <s v="(47.663105, -122.31526)"/>
    <s v="PARKING VIOLATION (EXCEPT ABANDONED CAR)"/>
    <s v="TRAFFIC RELATED CALLS"/>
    <x v="1"/>
    <m/>
    <n v="4"/>
  </r>
  <r>
    <n v="1702587"/>
    <x v="264"/>
    <n v="2016105200"/>
    <n v="372"/>
    <s v="PROPERTY - FOUND (FOLLOW UP TO SPD CASE)"/>
    <s v="PROPERTY - MISSING, FOUND"/>
    <s v="PROPERTY - MISSING, FOUND"/>
    <d v="2016-03-27T00:36:00"/>
    <x v="1"/>
    <x v="7"/>
    <s v="105XX BLOCK OF GREENWOOD AV N"/>
    <x v="17"/>
    <s v="N1"/>
    <n v="1400.2014999999999"/>
    <n v="-122.35545999999999"/>
    <n v="47.70599"/>
    <s v="(47.70599, -122.35546)"/>
    <s v="SUSPICIOUS PERSON, VEHICLE OR INCIDENT"/>
    <s v="SUSPICIOUS CIRCUMSTANCES"/>
    <x v="2"/>
    <d v="2016-03-26T23:24:00"/>
    <n v="2"/>
  </r>
  <r>
    <n v="1702588"/>
    <x v="265"/>
    <n v="2016105408"/>
    <n v="250"/>
    <s v="MISCHIEF, NUISANCE COMPLAINTS"/>
    <s v="NUISANCE, MISCHIEF COMPLAINTS"/>
    <s v="NUISANCE, MISCHIEF"/>
    <d v="2016-03-27T00:52:00"/>
    <x v="1"/>
    <x v="7"/>
    <s v="14XX BLOCK OF 5 AV"/>
    <x v="10"/>
    <s v="M3"/>
    <n v="8100.2011000000002"/>
    <n v="-122.33512"/>
    <n v="47.61018"/>
    <s v="(47.61018, -122.33512)"/>
    <s v="DISTURBANCE, MISCELLANEOUS/OTHER"/>
    <s v="DISTURBANCES"/>
    <x v="0"/>
    <m/>
    <n v="0"/>
  </r>
  <r>
    <n v="1702589"/>
    <x v="266"/>
    <n v="2016105407"/>
    <n v="245"/>
    <s v="DISTURBANCE, OTHER"/>
    <s v="DISTURBANCES"/>
    <s v="DISTURBANCES"/>
    <d v="2016-03-27T00:49:00"/>
    <x v="1"/>
    <x v="7"/>
    <s v="RAINIER AV S / S BRANDON ST"/>
    <x v="0"/>
    <s v="R3"/>
    <n v="10300.2001"/>
    <n v="-122.27965500000001"/>
    <n v="47.553401999999998"/>
    <s v="(47.553402, -122.279655)"/>
    <s v="FIGHT - VERBAL/ORAL (NO WEAPONS)"/>
    <s v="DISTURBANCES"/>
    <x v="0"/>
    <m/>
    <n v="0"/>
  </r>
  <r>
    <n v="1702590"/>
    <x v="267"/>
    <n v="2016105276"/>
    <n v="245"/>
    <s v="DISTURBANCE, OTHER"/>
    <s v="DISTURBANCES"/>
    <s v="DISTURBANCES"/>
    <d v="2016-03-27T00:43:00"/>
    <x v="1"/>
    <x v="7"/>
    <s v="22 AV S / S HILL ST"/>
    <x v="0"/>
    <s v="R1"/>
    <n v="9400.3003000000008"/>
    <n v="-122.30424499999999"/>
    <n v="47.584510000000002"/>
    <s v="(47.58451, -122.304245)"/>
    <s v="THREATS (INCLS IN-PERSON/BY PHONE/IN WRITING)"/>
    <s v="THREATS, HARASSMENT"/>
    <x v="5"/>
    <d v="2016-03-26T22:14:00"/>
    <n v="1"/>
  </r>
  <r>
    <n v="1702591"/>
    <x v="268"/>
    <n v="2016105182"/>
    <n v="450"/>
    <s v="DRIVING WHILE UNDER INFLUENCE (DUI)"/>
    <s v="TRAFFIC RELATED CALLS"/>
    <s v="TRAFFIC RELATED CALLS"/>
    <d v="2016-03-27T00:49:00"/>
    <x v="1"/>
    <x v="7"/>
    <s v="12XX BLOCK OF NE RAVENNA BV"/>
    <x v="14"/>
    <s v="U1"/>
    <n v="4400.2012999999997"/>
    <n v="-122.31495"/>
    <n v="47.671703000000001"/>
    <s v="(47.671703, -122.31495)"/>
    <s v="MOTOR VEHICLE COLLISION WITH INJURIES - PRIORITY 1"/>
    <s v="MOTOR VEHICLE COLLISION INVESTIGATION"/>
    <x v="7"/>
    <d v="2016-03-26T20:35:00"/>
    <n v="3"/>
  </r>
  <r>
    <n v="1702592"/>
    <x v="269"/>
    <n v="2016105179"/>
    <n v="201"/>
    <s v="ALACAD - RESIDENTIAL BURGLARY (FALSE)"/>
    <s v="BURGLARY ALACAD (FALSE)"/>
    <s v="FALSE ALACAD"/>
    <d v="2016-03-27T00:43:00"/>
    <x v="1"/>
    <x v="7"/>
    <s v="80XX BLOCK OF JONES AV NW"/>
    <x v="8"/>
    <s v="J2"/>
    <n v="3100.1007"/>
    <n v="-122.386475"/>
    <n v="47.687750000000001"/>
    <s v="(47.68775, -122.386475)"/>
    <s v="ALARM - RESIDENTIAL - BURGLARY, SILENT/AUDIBLE"/>
    <s v="ALACAD"/>
    <x v="2"/>
    <d v="2016-03-26T22:47:00"/>
    <n v="1"/>
  </r>
  <r>
    <n v="1702593"/>
    <x v="270"/>
    <n v="2016105415"/>
    <n v="245"/>
    <s v="DISTURBANCE, OTHER"/>
    <s v="DISTURBANCES"/>
    <s v="DISTURBANCES"/>
    <d v="2016-03-27T01:02:00"/>
    <x v="1"/>
    <x v="8"/>
    <s v="10 AV W / W MCGRAW ST"/>
    <x v="3"/>
    <s v="Q2"/>
    <n v="5900.4034000000001"/>
    <n v="-122.37031"/>
    <n v="47.639595"/>
    <s v="(47.639595, -122.37031)"/>
    <s v="HAZ - POTENTIAL THRT TO PHYS SAFETY (NO HAZMAT)"/>
    <s v="HAZARDS"/>
    <x v="10"/>
    <m/>
    <n v="2"/>
  </r>
  <r>
    <n v="1702594"/>
    <x v="271"/>
    <n v="2016105410"/>
    <n v="139"/>
    <s v="GANG GRAFFITI"/>
    <s v="PROPERTY DAMAGE"/>
    <s v="PROPERTY DAMAGE"/>
    <d v="2016-03-27T00:56:00"/>
    <x v="1"/>
    <x v="7"/>
    <s v="CRAWFORD PL / E PIKE ST"/>
    <x v="7"/>
    <s v="E3"/>
    <n v="8400.3008000000009"/>
    <n v="-122.32619"/>
    <n v="47.614082000000003"/>
    <s v="(47.614082, -122.32619)"/>
    <s v="PROPERTY - DAMAGE"/>
    <s v="PROPERTY DAMAGE"/>
    <x v="17"/>
    <m/>
    <n v="2"/>
  </r>
  <r>
    <n v="1702595"/>
    <x v="272"/>
    <n v="2016105409"/>
    <n v="65"/>
    <s v="THEFT - MISCELLANEOUS"/>
    <s v="THEFT"/>
    <s v="OTHER PROPERTY"/>
    <d v="2016-03-27T00:56:00"/>
    <x v="1"/>
    <x v="7"/>
    <s v="14XX BLOCK OF NW MARKET ST"/>
    <x v="12"/>
    <s v="B1"/>
    <n v="4700.3020999999999"/>
    <n v="-122.3749"/>
    <n v="47.668666999999999"/>
    <s v="(47.668667, -122.3749)"/>
    <s v="THEFT OF SERVICES"/>
    <s v="OTHER PROPERTY"/>
    <x v="6"/>
    <m/>
    <n v="0"/>
  </r>
  <r>
    <n v="1702596"/>
    <x v="273"/>
    <n v="2016105389"/>
    <n v="63"/>
    <s v="THEFT - CAR PROWL"/>
    <s v="CAR PROWL"/>
    <s v="CAR PROWL"/>
    <d v="2016-03-27T00:59:00"/>
    <x v="1"/>
    <x v="7"/>
    <s v="2 AV / YESLER WY"/>
    <x v="6"/>
    <s v="K2"/>
    <n v="8100.2043000000003"/>
    <n v="-122.331985"/>
    <n v="47.601714999999999"/>
    <s v="(47.601715, -122.331985)"/>
    <s v="PROPERTY - DAMAGE"/>
    <s v="PROPERTY DAMAGE"/>
    <x v="17"/>
    <m/>
    <n v="0"/>
  </r>
  <r>
    <n v="1702597"/>
    <x v="274"/>
    <n v="2016105388"/>
    <n v="280"/>
    <s v="SUSPICIOUS PERSON"/>
    <s v="SUSPICIOUS CIRCUMSTANCES"/>
    <s v="SUSPICIOUS CIRCUMSTANCES"/>
    <d v="2016-03-27T01:00:00"/>
    <x v="1"/>
    <x v="8"/>
    <s v="72XX BLOCK OF E GREEN LAKE DR N"/>
    <x v="8"/>
    <s v="J3"/>
    <n v="4600.1000000000004"/>
    <n v="-122.32596599999999"/>
    <n v="47.680508000000003"/>
    <s v="(47.680508, -122.325966)"/>
    <s v="DOWN - CHECK FOR PERSON DOWN"/>
    <s v="PERSON DOWN/INJURY"/>
    <x v="22"/>
    <m/>
    <n v="0"/>
  </r>
  <r>
    <n v="1702598"/>
    <x v="275"/>
    <n v="2016105343"/>
    <n v="280"/>
    <s v="SUSPICIOUS PERSON"/>
    <s v="SUSPICIOUS CIRCUMSTANCES"/>
    <s v="SUSPICIOUS CIRCUMSTANCES"/>
    <d v="2016-03-27T00:52:00"/>
    <x v="1"/>
    <x v="7"/>
    <s v="17XX BLOCK OF E MADISON ST"/>
    <x v="5"/>
    <s v="C2"/>
    <n v="7900.4"/>
    <n v="-122.309494"/>
    <n v="47.615864000000002"/>
    <s v="(47.615864, -122.309494)"/>
    <s v="NUISANCE - MISCHIEF"/>
    <s v="MISCELLANEOUS MISDEMEANORS"/>
    <x v="21"/>
    <m/>
    <n v="1"/>
  </r>
  <r>
    <n v="1702599"/>
    <x v="276"/>
    <n v="2016105333"/>
    <n v="470"/>
    <s v="PARKING VIOLATION (EXCEPT ABANDONED VEHICLES)"/>
    <s v="PARKING VIOLATIONS"/>
    <s v="TRAFFIC RELATED CALLS"/>
    <d v="2016-03-27T00:59:00"/>
    <x v="1"/>
    <x v="7"/>
    <s v="24XX BLOCK OF 10 AV E"/>
    <x v="11"/>
    <s v="H1"/>
    <n v="6100.2012000000004"/>
    <n v="-122.32006"/>
    <n v="47.642273000000003"/>
    <s v="(47.642273, -122.32006)"/>
    <s v="PARKING VIOLATION (EXCEPT ABANDONED CAR)"/>
    <s v="TRAFFIC RELATED CALLS"/>
    <x v="1"/>
    <m/>
    <n v="1"/>
  </r>
  <r>
    <n v="1702600"/>
    <x v="277"/>
    <n v="2016105266"/>
    <n v="220"/>
    <s v="CRISIS COMPLAINT - GENERAL"/>
    <s v="CRISIS CALL"/>
    <s v="BEHAVIORAL HEALTH"/>
    <d v="2016-03-26T23:58:00"/>
    <x v="0"/>
    <x v="6"/>
    <s v="3XX BLOCK OF N 76 ST"/>
    <x v="8"/>
    <s v="J3"/>
    <n v="2800.2003"/>
    <n v="-122.35386"/>
    <n v="47.684019999999997"/>
    <s v="(47.68402, -122.35386)"/>
    <s v="CRISIS - PERSON IN BEHAVIORAL/EMOTIONAL CRISIS"/>
    <s v="BEHAVIORAL HEALTH"/>
    <x v="18"/>
    <d v="2016-03-26T22:36:00"/>
    <n v="4"/>
  </r>
  <r>
    <n v="1702601"/>
    <x v="278"/>
    <n v="2016105173"/>
    <n v="64"/>
    <s v="SHOPLIFT"/>
    <s v="THEFT"/>
    <s v="SHOPLIFTING"/>
    <d v="2016-03-27T00:54:00"/>
    <x v="1"/>
    <x v="7"/>
    <s v="14XX BLOCK OF S LANE ST"/>
    <x v="1"/>
    <s v="G3"/>
    <n v="9000.2032999999992"/>
    <n v="-122.31344"/>
    <n v="47.596653000000003"/>
    <s v="(47.596653, -122.31344)"/>
    <s v="SHOPLIFT - THEFT"/>
    <s v="SHOPLIFTING"/>
    <x v="6"/>
    <d v="2016-03-26T20:50:00"/>
    <n v="3"/>
  </r>
  <r>
    <n v="1702602"/>
    <x v="279"/>
    <n v="2016105096"/>
    <n v="64"/>
    <s v="SHOPLIFT"/>
    <s v="THEFT"/>
    <s v="SHOPLIFTING"/>
    <d v="2016-03-27T00:53:00"/>
    <x v="1"/>
    <x v="7"/>
    <s v="8XX BLOCK OF RAINIER AV S"/>
    <x v="1"/>
    <s v="G3"/>
    <n v="9400.2003000000004"/>
    <n v="-122.31026"/>
    <n v="47.594214999999998"/>
    <s v="(47.594215, -122.31026)"/>
    <s v="SHOPLIFT - THEFT"/>
    <s v="SHOPLIFTING"/>
    <x v="6"/>
    <d v="2016-03-26T19:58:00"/>
    <n v="1"/>
  </r>
  <r>
    <n v="1702603"/>
    <x v="280"/>
    <n v="2016105424"/>
    <n v="177"/>
    <s v="LIQUOR VIOLATION - INTOXICATED PERSON"/>
    <s v="LIQUOR VIOLATIONS"/>
    <s v="LIQUOR VIOLATIONS"/>
    <d v="2016-03-27T01:07:00"/>
    <x v="1"/>
    <x v="8"/>
    <s v="3 AV / VIRGINIA ST"/>
    <x v="10"/>
    <s v="M2"/>
    <n v="7200.1067000000003"/>
    <n v="-122.3409"/>
    <n v="47.612395999999997"/>
    <s v="(47.612396, -122.3409)"/>
    <s v="DETOX - REQUEST FOR"/>
    <s v="LIQUOR VIOLATIONS"/>
    <x v="3"/>
    <m/>
    <n v="3"/>
  </r>
  <r>
    <n v="1702604"/>
    <x v="281"/>
    <n v="2016105421"/>
    <n v="177"/>
    <s v="LIQUOR VIOLATION - INTOXICATED PERSON"/>
    <s v="LIQUOR VIOLATIONS"/>
    <s v="LIQUOR VIOLATIONS"/>
    <d v="2016-03-27T01:01:00"/>
    <x v="1"/>
    <x v="8"/>
    <s v="S BAYVIEW ST / BEACON AV S"/>
    <x v="0"/>
    <s v="R1"/>
    <n v="9400.4012999999995"/>
    <n v="-122.313805"/>
    <n v="47.581012999999999"/>
    <s v="(47.581013, -122.313805)"/>
    <s v="DETOX - REQUEST FOR"/>
    <s v="LIQUOR VIOLATIONS"/>
    <x v="3"/>
    <m/>
    <n v="4"/>
  </r>
  <r>
    <n v="1702605"/>
    <x v="282"/>
    <n v="2016105412"/>
    <n v="280"/>
    <s v="SUSPICIOUS PERSON"/>
    <s v="SUSPICIOUS CIRCUMSTANCES"/>
    <s v="SUSPICIOUS CIRCUMSTANCES"/>
    <d v="2016-03-27T01:01:00"/>
    <x v="1"/>
    <x v="8"/>
    <s v="UNIVERSITY BR / NE PACIFIC ST"/>
    <x v="14"/>
    <s v="U2"/>
    <n v="5302.2012000000004"/>
    <n v="-122.31908"/>
    <n v="47.654420000000002"/>
    <s v="(47.65442, -122.31908)"/>
    <s v="SUSPICIOUS PERSON, VEHICLE OR INCIDENT"/>
    <s v="SUSPICIOUS CIRCUMSTANCES"/>
    <x v="2"/>
    <m/>
    <n v="1"/>
  </r>
  <r>
    <n v="1702606"/>
    <x v="283"/>
    <n v="2016105387"/>
    <n v="430"/>
    <s v="MOTOR VEHICLE COLLISION"/>
    <s v="TRAFFIC RELATED CALLS"/>
    <s v="MOTOR VEHICLE COLLISION INVESTIGATION"/>
    <d v="2016-03-27T01:02:00"/>
    <x v="1"/>
    <x v="8"/>
    <s v="15XX BLOCK OF BROADWAY"/>
    <x v="7"/>
    <s v="E2"/>
    <n v="7500.4014999999999"/>
    <n v="-122.32079"/>
    <n v="47.614654999999999"/>
    <s v="(47.614655, -122.32079)"/>
    <s v="MOTOR VEHICLE COLLISION, HIT AND RUN"/>
    <s v="MOTOR VEHICLE COLLISION INVESTIGATION"/>
    <x v="7"/>
    <d v="2016-03-27T00:15:00"/>
    <n v="1"/>
  </r>
  <r>
    <n v="1702607"/>
    <x v="284"/>
    <n v="2016105362"/>
    <n v="245"/>
    <s v="DISTURBANCE, OTHER"/>
    <s v="DISTURBANCES"/>
    <s v="DISTURBANCES"/>
    <d v="2016-03-27T01:01:00"/>
    <x v="1"/>
    <x v="8"/>
    <s v="25XX BLOCK OF 29 AV S"/>
    <x v="0"/>
    <s v="R2"/>
    <n v="9500.4002999999993"/>
    <n v="-122.29518"/>
    <n v="47.579250000000002"/>
    <s v="(47.57925, -122.29518)"/>
    <s v="NOISE - DISTURBANCE (PARTY, ETC)"/>
    <s v="DISTURBANCES"/>
    <x v="0"/>
    <m/>
    <n v="0"/>
  </r>
  <r>
    <n v="1702608"/>
    <x v="285"/>
    <n v="2016105356"/>
    <n v="245"/>
    <s v="DISTURBANCE, OTHER"/>
    <s v="DISTURBANCES"/>
    <s v="DISTURBANCES"/>
    <d v="2016-03-27T00:31:00"/>
    <x v="1"/>
    <x v="7"/>
    <s v="11 AV / E PIKE ST"/>
    <x v="7"/>
    <s v="E2"/>
    <n v="7500.4005999999999"/>
    <n v="-122.31814"/>
    <n v="47.614094000000001"/>
    <s v="(47.614094, -122.31814)"/>
    <s v="DISTURBANCE, MISCELLANEOUS/OTHER"/>
    <s v="DISTURBANCES"/>
    <x v="0"/>
    <d v="2016-03-26T23:28:00"/>
    <n v="2"/>
  </r>
  <r>
    <n v="1702609"/>
    <x v="286"/>
    <n v="2016105351"/>
    <n v="200"/>
    <s v="ALACAD - COMMERCIAL BURGLARY (FALSE)"/>
    <s v="BURGLARY ALACAD (FALSE)"/>
    <s v="FALSE ALACAD"/>
    <d v="2016-03-27T01:01:00"/>
    <x v="1"/>
    <x v="8"/>
    <s v="90XX BLOCK OF 12 AV NW"/>
    <x v="8"/>
    <s v="J1"/>
    <n v="1702.3010999999999"/>
    <n v="-122.37141"/>
    <n v="47.695160000000001"/>
    <s v="(47.69516, -122.37141)"/>
    <s v="ALARM - COMM, SILENT/AUD BURG (INCL BANKS)"/>
    <s v="ALACAD"/>
    <x v="2"/>
    <d v="2016-03-26T23:39:00"/>
    <n v="2"/>
  </r>
  <r>
    <n v="1702610"/>
    <x v="287"/>
    <n v="2016105348"/>
    <n v="245"/>
    <s v="DISTURBANCE, OTHER"/>
    <s v="DISTURBANCES"/>
    <s v="DISTURBANCES"/>
    <d v="2016-03-27T01:03:00"/>
    <x v="1"/>
    <x v="8"/>
    <s v="33XX BLOCK OF E JOHN ST"/>
    <x v="5"/>
    <s v="C3"/>
    <n v="7800.4009999999998"/>
    <n v="-122.289604"/>
    <n v="47.620148"/>
    <s v="(47.620148, -122.289604)"/>
    <s v="ALARM - RESIDENTIAL - BURGLARY, SILENT/AUDIBLE"/>
    <s v="ALACAD"/>
    <x v="2"/>
    <m/>
    <n v="2"/>
  </r>
  <r>
    <n v="1702611"/>
    <x v="288"/>
    <n v="2016105321"/>
    <n v="64"/>
    <s v="SHOPLIFT"/>
    <s v="THEFT"/>
    <s v="SHOPLIFTING"/>
    <d v="2016-03-27T01:01:00"/>
    <x v="1"/>
    <x v="8"/>
    <s v="9XX BLOCK OF NW 45 ST"/>
    <x v="12"/>
    <s v="B2"/>
    <n v="4700.2075000000004"/>
    <n v="-122.36969000000001"/>
    <n v="47.661470000000001"/>
    <s v="(47.66147, -122.36969)"/>
    <s v="SHOPLIFT - THEFT"/>
    <s v="SHOPLIFTING"/>
    <x v="6"/>
    <d v="2016-03-26T23:01:00"/>
    <n v="4"/>
  </r>
  <r>
    <n v="1702612"/>
    <x v="289"/>
    <n v="2016105305"/>
    <n v="65"/>
    <s v="THEFT - MISCELLANEOUS"/>
    <s v="THEFT"/>
    <s v="OTHER PROPERTY"/>
    <d v="2016-03-27T01:00:00"/>
    <x v="1"/>
    <x v="8"/>
    <s v="9XX BLOCK OF SENECA ST"/>
    <x v="7"/>
    <s v="E3"/>
    <n v="8300.1003000000001"/>
    <n v="-122.32811"/>
    <n v="47.61007"/>
    <s v="(47.61007, -122.32811)"/>
    <s v="THEFT (DOES NOT INCLUDE SHOPLIFT OR SVCS)"/>
    <s v="OTHER PROPERTY"/>
    <x v="6"/>
    <d v="2016-03-27T00:02:00"/>
    <n v="4"/>
  </r>
  <r>
    <n v="1702613"/>
    <x v="290"/>
    <n v="2016105154"/>
    <n v="245"/>
    <s v="DISTURBANCE, OTHER"/>
    <s v="DISTURBANCES"/>
    <s v="DISTURBANCES"/>
    <d v="2016-03-27T01:02:00"/>
    <x v="1"/>
    <x v="8"/>
    <s v="14XX BLOCK OF BROADWAY"/>
    <x v="7"/>
    <s v="E2"/>
    <n v="8400.1008000000002"/>
    <n v="-122.32077"/>
    <n v="47.613517999999999"/>
    <s v="(47.613518, -122.32077)"/>
    <s v="NUISANCE - MISCHIEF"/>
    <s v="MISCELLANEOUS MISDEMEANORS"/>
    <x v="21"/>
    <d v="2016-03-26T20:23:00"/>
    <n v="3"/>
  </r>
  <r>
    <n v="1702614"/>
    <x v="291"/>
    <n v="2016105295"/>
    <n v="130"/>
    <s v="PROPERTY DESTRUCTION"/>
    <s v="PROPERTY DAMAGE"/>
    <s v="PROPERTY DAMAGE"/>
    <d v="2016-03-27T01:17:00"/>
    <x v="1"/>
    <x v="8"/>
    <s v="30XX BLOCK OF 17 AV S"/>
    <x v="0"/>
    <s v="R1"/>
    <n v="10002.201999999999"/>
    <n v="-122.310745"/>
    <n v="47.576419999999999"/>
    <s v="(47.57642, -122.310745)"/>
    <s v="PROPERTY - DAMAGE"/>
    <s v="PROPERTY DAMAGE"/>
    <x v="17"/>
    <d v="2016-03-26T22:30:00"/>
    <n v="1"/>
  </r>
  <r>
    <n v="1702615"/>
    <x v="292"/>
    <n v="2016105125"/>
    <n v="245"/>
    <s v="DISTURBANCE, OTHER"/>
    <s v="DISTURBANCES"/>
    <s v="DISTURBANCES"/>
    <d v="2016-03-27T01:15:00"/>
    <x v="1"/>
    <x v="8"/>
    <s v="132XX BLOCK OF 1 AV NW"/>
    <x v="17"/>
    <s v="N1"/>
    <n v="401.20170000000002"/>
    <n v="-122.35824599999999"/>
    <n v="47.726196000000002"/>
    <s v="(47.726196, -122.358246)"/>
    <s v="HARAS - NO BIAS, THREATS OR MALICIOUSNESS"/>
    <s v="THREATS, HARASSMENT"/>
    <x v="5"/>
    <d v="2016-03-26T22:43:00"/>
    <n v="3"/>
  </r>
  <r>
    <n v="1702617"/>
    <x v="293"/>
    <n v="2016105436"/>
    <n v="177"/>
    <s v="LIQUOR VIOLATION - INTOXICATED PERSON"/>
    <s v="LIQUOR VIOLATIONS"/>
    <s v="LIQUOR VIOLATIONS"/>
    <d v="2016-03-27T01:22:00"/>
    <x v="1"/>
    <x v="8"/>
    <s v="22XX BLOCK OF 1 AV"/>
    <x v="13"/>
    <s v="D1"/>
    <n v="8002.2004999999999"/>
    <n v="-122.34586"/>
    <n v="47.612990000000003"/>
    <s v="(47.61299, -122.34586)"/>
    <s v="DETOX - REQUEST FOR"/>
    <s v="LIQUOR VIOLATIONS"/>
    <x v="3"/>
    <m/>
    <n v="1"/>
  </r>
  <r>
    <n v="1702618"/>
    <x v="294"/>
    <n v="2016105434"/>
    <n v="250"/>
    <s v="MISCHIEF, NUISANCE COMPLAINTS"/>
    <s v="NUISANCE, MISCHIEF COMPLAINTS"/>
    <s v="NUISANCE, MISCHIEF"/>
    <d v="2016-03-27T01:35:00"/>
    <x v="1"/>
    <x v="8"/>
    <s v="JOHN ST / WARREN AV N"/>
    <x v="3"/>
    <s v="Q3"/>
    <n v="7100.2002000000002"/>
    <n v="-122.35414"/>
    <n v="47.619762000000001"/>
    <s v="(47.619762, -122.35414)"/>
    <s v="NOISE - DIST, GENERAL (CONST, RESID, BALL PLAY)"/>
    <s v="DISTURBANCES"/>
    <x v="25"/>
    <m/>
    <n v="2"/>
  </r>
  <r>
    <n v="1702619"/>
    <x v="295"/>
    <n v="2016105431"/>
    <n v="161"/>
    <s v="TRESPASS"/>
    <s v="TRESPASS"/>
    <s v="TRESPASS"/>
    <d v="2016-03-27T01:27:00"/>
    <x v="1"/>
    <x v="8"/>
    <s v="10XX BLOCK OF 12 AV S"/>
    <x v="11"/>
    <s v="H2"/>
    <n v="9300.1023999999998"/>
    <n v="-122.31728"/>
    <n v="47.592686"/>
    <s v="(47.592686, -122.31728)"/>
    <s v="SUSPICIOUS STOP - OFFICER INITIATED ONVIEW"/>
    <s v="SUSPICIOUS CIRCUMSTANCES"/>
    <x v="2"/>
    <m/>
    <n v="0"/>
  </r>
  <r>
    <n v="1702620"/>
    <x v="296"/>
    <n v="2016105423"/>
    <n v="161"/>
    <s v="TRESPASS"/>
    <s v="TRESPASS"/>
    <s v="TRESPASS"/>
    <d v="2016-03-27T01:26:00"/>
    <x v="1"/>
    <x v="8"/>
    <s v="4XX BLOCK OF FAIRVIEW AV N"/>
    <x v="13"/>
    <s v="D3"/>
    <n v="7300.1018999999997"/>
    <n v="-122.33427399999999"/>
    <n v="47.622579999999999"/>
    <s v="(47.62258, -122.334274)"/>
    <s v="TRESPASS"/>
    <s v="TRESPASS"/>
    <x v="4"/>
    <m/>
    <n v="3"/>
  </r>
  <r>
    <n v="1702621"/>
    <x v="297"/>
    <n v="2016105413"/>
    <n v="470"/>
    <s v="PARKING VIOLATION (EXCEPT ABANDONED VEHICLES)"/>
    <s v="PARKING VIOLATIONS"/>
    <s v="TRAFFIC RELATED CALLS"/>
    <d v="2016-03-27T01:29:00"/>
    <x v="1"/>
    <x v="8"/>
    <s v="15XX BLOCK OF 11 AV"/>
    <x v="7"/>
    <s v="E2"/>
    <n v="7500.4013999999997"/>
    <n v="-122.31815"/>
    <n v="47.614674000000001"/>
    <s v="(47.614674, -122.31815)"/>
    <s v="PARKING VIOLATION (EXCEPT ABANDONED CAR)"/>
    <s v="TRAFFIC RELATED CALLS"/>
    <x v="1"/>
    <m/>
    <n v="2"/>
  </r>
  <r>
    <n v="1702622"/>
    <x v="298"/>
    <n v="2016105398"/>
    <n v="74"/>
    <s v="LICENSE PLATE THEFT OR LOSS"/>
    <s v="CAR PROWL"/>
    <s v="CAR PROWL"/>
    <d v="2016-03-27T01:26:00"/>
    <x v="1"/>
    <x v="8"/>
    <s v="E OLIVE ST / BOYLSTON AV"/>
    <x v="7"/>
    <s v="E2"/>
    <n v="8400.1000999999997"/>
    <n v="-122.32344000000001"/>
    <n v="47.616363999999997"/>
    <s v="(47.616364, -122.32344)"/>
    <s v="AUTO - THEFT/LOSS, PLATES AND/OR TAB"/>
    <s v="AUTO THEFTS"/>
    <x v="13"/>
    <d v="2016-03-27T00:40:00"/>
    <n v="3"/>
  </r>
  <r>
    <n v="1702623"/>
    <x v="299"/>
    <n v="2016105239"/>
    <n v="31"/>
    <s v="STRONG ARM ROBBERY"/>
    <s v="ROBBERY"/>
    <s v="ROBBERY"/>
    <d v="2016-03-27T01:25:00"/>
    <x v="1"/>
    <x v="8"/>
    <s v="24XX BLOCK OF S MORGAN ST"/>
    <x v="4"/>
    <s v="S1"/>
    <n v="11002.3006"/>
    <n v="-122.29835"/>
    <n v="47.544530000000002"/>
    <s v="(47.54453, -122.29835)"/>
    <s v="ROBBERY (INCLUDES STRONG ARM)"/>
    <s v="ROBBERY"/>
    <x v="23"/>
    <d v="2016-03-26T21:32:00"/>
    <n v="1"/>
  </r>
  <r>
    <n v="1702624"/>
    <x v="300"/>
    <n v="2016105118"/>
    <n v="281"/>
    <s v="SUSPICIOUS VEHICLE"/>
    <s v="SUSPICIOUS CIRCUMSTANCES"/>
    <s v="SUSPICIOUS CIRCUMSTANCES"/>
    <d v="2016-03-27T01:31:00"/>
    <x v="1"/>
    <x v="8"/>
    <s v="36XX BLOCK OF 24 AV S"/>
    <x v="0"/>
    <s v="R1"/>
    <n v="10001.102199999999"/>
    <n v="-122.30177"/>
    <n v="47.571120000000001"/>
    <s v="(47.57112, -122.30177)"/>
    <s v="SUSPICIOUS PERSON, VEHICLE OR INCIDENT"/>
    <s v="SUSPICIOUS CIRCUMSTANCES"/>
    <x v="2"/>
    <m/>
    <n v="1"/>
  </r>
  <r>
    <n v="1702625"/>
    <x v="301"/>
    <n v="2016105464"/>
    <n v="281"/>
    <s v="SUSPICIOUS VEHICLE"/>
    <s v="SUSPICIOUS CIRCUMSTANCES"/>
    <s v="SUSPICIOUS CIRCUMSTANCES"/>
    <d v="2016-03-27T01:52:00"/>
    <x v="1"/>
    <x v="8"/>
    <s v="14XX BLOCK OF E PIKE ST"/>
    <x v="5"/>
    <s v="C1"/>
    <n v="7500.2008999999998"/>
    <n v="-122.31395999999999"/>
    <n v="47.614117"/>
    <s v="(47.614117, -122.31396)"/>
    <s v="TRAFFIC STOP - OFFICER INITIATED ONVIEW"/>
    <s v="TRAFFIC RELATED CALLS"/>
    <x v="7"/>
    <m/>
    <n v="2"/>
  </r>
  <r>
    <n v="1702626"/>
    <x v="302"/>
    <n v="2016105461"/>
    <n v="177"/>
    <s v="LIQUOR VIOLATION - INTOXICATED PERSON"/>
    <s v="LIQUOR VIOLATIONS"/>
    <s v="LIQUOR VIOLATIONS"/>
    <d v="2016-03-27T01:45:00"/>
    <x v="1"/>
    <x v="8"/>
    <s v="1 AV / BATTERY ST"/>
    <x v="13"/>
    <s v="D1"/>
    <n v="8001.2004999999999"/>
    <n v="-122.34782"/>
    <n v="47.614142999999999"/>
    <s v="(47.614143, -122.34782)"/>
    <s v="DETOX - PICKUP (FIRE / POLICE STANDING BY)"/>
    <s v="LIQUOR VIOLATIONS"/>
    <x v="3"/>
    <m/>
    <n v="3"/>
  </r>
  <r>
    <n v="1702627"/>
    <x v="303"/>
    <n v="2016105460"/>
    <n v="460"/>
    <s v="TRAFFIC (MOVING) VIOLATION"/>
    <s v="TRAFFIC RELATED CALLS"/>
    <s v="TRAFFIC RELATED CALLS"/>
    <d v="2016-03-27T01:54:00"/>
    <x v="1"/>
    <x v="8"/>
    <s v="SW TRENTON ST / 20 AV SW"/>
    <x v="15"/>
    <s v="F2"/>
    <n v="11401.200800000001"/>
    <n v="-122.35912"/>
    <n v="47.524695999999999"/>
    <s v="(47.524696, -122.35912)"/>
    <s v="TRAFFIC STOP - OFFICER INITIATED ONVIEW"/>
    <s v="TRAFFIC RELATED CALLS"/>
    <x v="7"/>
    <m/>
    <n v="2"/>
  </r>
  <r>
    <n v="1702628"/>
    <x v="304"/>
    <n v="2016105457"/>
    <n v="177"/>
    <s v="LIQUOR VIOLATION - INTOXICATED PERSON"/>
    <s v="LIQUOR VIOLATIONS"/>
    <s v="LIQUOR VIOLATIONS"/>
    <d v="2016-03-27T01:40:00"/>
    <x v="1"/>
    <x v="8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1"/>
  </r>
  <r>
    <n v="1702629"/>
    <x v="305"/>
    <n v="2016105442"/>
    <n v="245"/>
    <s v="DISTURBANCE, OTHER"/>
    <s v="DISTURBANCES"/>
    <s v="DISTURBANCES"/>
    <d v="2016-03-27T01:56:00"/>
    <x v="1"/>
    <x v="8"/>
    <s v="9XX BLOCK OF 12 AV"/>
    <x v="7"/>
    <s v="E2"/>
    <n v="8600.1003000000001"/>
    <n v="-122.31677999999999"/>
    <n v="47.610976999999998"/>
    <s v="(47.610977, -122.31678)"/>
    <s v="FIGHT - IP - PHYSICAL (NO WEAPONS)"/>
    <s v="DISTURBANCES"/>
    <x v="0"/>
    <m/>
    <n v="3"/>
  </r>
  <r>
    <n v="1702630"/>
    <x v="306"/>
    <n v="2016105369"/>
    <n v="245"/>
    <s v="DISTURBANCE, OTHER"/>
    <s v="DISTURBANCES"/>
    <s v="DISTURBANCES"/>
    <d v="2016-03-27T01:37:00"/>
    <x v="1"/>
    <x v="8"/>
    <s v="N 90 ST / NESBIT AV N"/>
    <x v="17"/>
    <s v="N3"/>
    <n v="1800.2002"/>
    <n v="-122.34349"/>
    <n v="47.694180000000003"/>
    <s v="(47.69418, -122.34349)"/>
    <s v="NOISE - DIST, GENERAL (CONST, RESID, BALL PLAY)"/>
    <s v="DISTURBANCES"/>
    <x v="25"/>
    <m/>
    <n v="2"/>
  </r>
  <r>
    <n v="1702631"/>
    <x v="307"/>
    <n v="2016105359"/>
    <n v="281"/>
    <s v="SUSPICIOUS VEHICLE"/>
    <s v="SUSPICIOUS CIRCUMSTANCES"/>
    <s v="SUSPICIOUS CIRCUMSTANCES"/>
    <d v="2016-03-27T01:46:00"/>
    <x v="1"/>
    <x v="8"/>
    <s v="54XX BLOCK OF GREEN LAKE WY N"/>
    <x v="11"/>
    <s v="H3"/>
    <n v="4600.1013000000003"/>
    <n v="-122.34008"/>
    <n v="47.668106000000002"/>
    <s v="(47.668106, -122.34008)"/>
    <s v="SUSPICIOUS PERSON, VEHICLE OR INCIDENT"/>
    <s v="SUSPICIOUS CIRCUMSTANCES"/>
    <x v="2"/>
    <d v="2016-03-27T00:23:00"/>
    <n v="1"/>
  </r>
  <r>
    <n v="1702632"/>
    <x v="308"/>
    <n v="2016105342"/>
    <n v="181"/>
    <s v="NARCOTICS ACTIVITY REPORT"/>
    <s v="NARCOTICS COMPLAINTS"/>
    <s v="NARCOTICS COMPLAINTS"/>
    <d v="2016-03-27T01:46:00"/>
    <x v="1"/>
    <x v="8"/>
    <s v="3XX BLOCK OF VIRGINIA ST"/>
    <x v="10"/>
    <s v="M2"/>
    <n v="7200.1066000000001"/>
    <n v="-122.34045999999999"/>
    <n v="47.612732000000001"/>
    <s v="(47.612732, -122.34046)"/>
    <s v="SUSPICIOUS STOP - OFFICER INITIATED ONVIEW"/>
    <s v="SUSPICIOUS CIRCUMSTANCES"/>
    <x v="2"/>
    <d v="2016-03-26T23:08:00"/>
    <n v="3"/>
  </r>
  <r>
    <n v="1702633"/>
    <x v="309"/>
    <n v="2016105337"/>
    <n v="244"/>
    <s v="NOISE DISTURBANCE"/>
    <s v="DISTURBANCES"/>
    <s v="DISTURBANCES"/>
    <d v="2016-03-27T01:42:00"/>
    <x v="1"/>
    <x v="8"/>
    <s v="14XX BLOCK OF NW 60 ST"/>
    <x v="12"/>
    <s v="B1"/>
    <n v="4700.3001000000004"/>
    <n v="-122.37488999999999"/>
    <n v="47.672359999999998"/>
    <s v="(47.67236, -122.37489)"/>
    <s v="NOISE - DIST, GENERAL (CONST, RESID, BALL PLAY)"/>
    <s v="DISTURBANCES"/>
    <x v="25"/>
    <m/>
    <n v="2"/>
  </r>
  <r>
    <n v="1702634"/>
    <x v="310"/>
    <n v="2016105336"/>
    <n v="244"/>
    <s v="NOISE DISTURBANCE"/>
    <s v="DISTURBANCES"/>
    <s v="DISTURBANCES"/>
    <d v="2016-03-27T01:56:00"/>
    <x v="1"/>
    <x v="8"/>
    <s v="6XX BLOCK OF NW 74 ST"/>
    <x v="8"/>
    <s v="J2"/>
    <n v="2900.3013000000001"/>
    <n v="-122.36467"/>
    <n v="47.682526000000003"/>
    <s v="(47.682526, -122.36467)"/>
    <s v="NOISE - DIST, GENERAL (CONST, RESID, BALL PLAY)"/>
    <s v="DISTURBANCES"/>
    <x v="25"/>
    <m/>
    <n v="1"/>
  </r>
  <r>
    <n v="1702635"/>
    <x v="311"/>
    <n v="2016105115"/>
    <n v="430"/>
    <s v="MOTOR VEHICLE COLLISION"/>
    <s v="TRAFFIC RELATED CALLS"/>
    <s v="MOTOR VEHICLE COLLISION INVESTIGATION"/>
    <d v="2016-03-27T01:41:00"/>
    <x v="1"/>
    <x v="8"/>
    <s v="M L KING JR WY E / E JOHN ST"/>
    <x v="5"/>
    <s v="C3"/>
    <n v="7700.4009999999998"/>
    <n v="-122.29609000000001"/>
    <n v="47.620173999999999"/>
    <s v="(47.620174, -122.29609)"/>
    <s v="MOTOR VEHICLE COLLISION, BLOCKING"/>
    <s v="MOTOR VEHICLE COLLISION INVESTIGATION"/>
    <x v="7"/>
    <d v="2016-03-26T19:43:00"/>
    <n v="2"/>
  </r>
  <r>
    <n v="1702636"/>
    <x v="312"/>
    <n v="2016105484"/>
    <n v="460"/>
    <s v="TRAFFIC (MOVING) VIOLATION"/>
    <s v="TRAFFIC RELATED CALLS"/>
    <s v="TRAFFIC RELATED CALLS"/>
    <d v="2016-03-27T02:13:00"/>
    <x v="1"/>
    <x v="9"/>
    <s v="1XX BLOCK OF DENNY WY"/>
    <x v="3"/>
    <s v="Q3"/>
    <n v="7100.2019"/>
    <n v="-122.3548"/>
    <n v="47.618600000000001"/>
    <s v="(47.6186, -122.3548)"/>
    <s v="TRAFFIC STOP - OFFICER INITIATED ONVIEW"/>
    <s v="TRAFFIC RELATED CALLS"/>
    <x v="7"/>
    <m/>
    <n v="3"/>
  </r>
  <r>
    <n v="1702637"/>
    <x v="313"/>
    <n v="2016105483"/>
    <n v="177"/>
    <s v="LIQUOR VIOLATION - INTOXICATED PERSON"/>
    <s v="LIQUOR VIOLATIONS"/>
    <s v="LIQUOR VIOLATIONS"/>
    <d v="2016-03-27T02:10:00"/>
    <x v="1"/>
    <x v="9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3"/>
  </r>
  <r>
    <n v="1702638"/>
    <x v="314"/>
    <n v="2016105476"/>
    <n v="460"/>
    <s v="TRAFFIC (MOVING) VIOLATION"/>
    <s v="TRAFFIC RELATED CALLS"/>
    <s v="TRAFFIC RELATED CALLS"/>
    <d v="2016-03-27T02:05:00"/>
    <x v="1"/>
    <x v="9"/>
    <s v="EVANSTON AV N / FREMONT PL N"/>
    <x v="12"/>
    <s v="B2"/>
    <n v="4900.2020000000002"/>
    <n v="-122.35136"/>
    <n v="47.651479999999999"/>
    <s v="(47.65148, -122.35136)"/>
    <s v="TRAFFIC STOP - OFFICER INITIATED ONVIEW"/>
    <s v="TRAFFIC RELATED CALLS"/>
    <x v="7"/>
    <m/>
    <n v="3"/>
  </r>
  <r>
    <n v="1702639"/>
    <x v="315"/>
    <n v="2016105474"/>
    <n v="245"/>
    <s v="DISTURBANCE, OTHER"/>
    <s v="DISTURBANCES"/>
    <s v="DISTURBANCES"/>
    <d v="2016-03-27T02:04:00"/>
    <x v="1"/>
    <x v="9"/>
    <s v="44XX BLOCK OF RAINIER AV S"/>
    <x v="0"/>
    <s v="R3"/>
    <n v="10100.201300000001"/>
    <n v="-122.28801"/>
    <n v="47.563457"/>
    <s v="(47.563457, -122.28801)"/>
    <s v="FIGHT - VERBAL/ORAL (NO WEAPONS)"/>
    <s v="DISTURBANCES"/>
    <x v="0"/>
    <m/>
    <n v="2"/>
  </r>
  <r>
    <n v="1702640"/>
    <x v="316"/>
    <n v="2016105468"/>
    <n v="177"/>
    <s v="LIQUOR VIOLATION - INTOXICATED PERSON"/>
    <s v="LIQUOR VIOLATIONS"/>
    <s v="LIQUOR VIOLATIONS"/>
    <d v="2016-03-27T01:52:00"/>
    <x v="1"/>
    <x v="8"/>
    <s v="1 AV / PIKE ST"/>
    <x v="10"/>
    <s v="M1"/>
    <n v="8100.3002999999999"/>
    <n v="-122.34002"/>
    <n v="47.608817999999999"/>
    <s v="(47.608818, -122.34002)"/>
    <s v="DETOX - REQUEST FOR"/>
    <s v="LIQUOR VIOLATIONS"/>
    <x v="3"/>
    <m/>
    <n v="1"/>
  </r>
  <r>
    <n v="1702641"/>
    <x v="317"/>
    <n v="2016105439"/>
    <n v="280"/>
    <s v="SUSPICIOUS PERSON"/>
    <s v="SUSPICIOUS CIRCUMSTANCES"/>
    <s v="SUSPICIOUS CIRCUMSTANCES"/>
    <d v="2016-03-27T01:53:00"/>
    <x v="1"/>
    <x v="8"/>
    <s v="103XX BLOCK OF MIDVALE AV N"/>
    <x v="17"/>
    <s v="N3"/>
    <n v="1300.2008000000001"/>
    <n v="-122.343315"/>
    <n v="47.704143999999999"/>
    <s v="(47.704144, -122.343315)"/>
    <s v="SUSPICIOUS PERSON, VEHICLE OR INCIDENT"/>
    <s v="SUSPICIOUS CIRCUMSTANCES"/>
    <x v="2"/>
    <m/>
    <n v="3"/>
  </r>
  <r>
    <n v="1702642"/>
    <x v="318"/>
    <n v="2016105406"/>
    <n v="244"/>
    <s v="NOISE DISTURBANCE"/>
    <s v="DISTURBANCES"/>
    <s v="DISTURBANCES"/>
    <d v="2016-03-27T02:03:00"/>
    <x v="1"/>
    <x v="9"/>
    <s v="79XX BLOCK OF DELRIDGE WY SW"/>
    <x v="15"/>
    <s v="F2"/>
    <n v="11401.1006"/>
    <n v="-122.36044"/>
    <n v="47.530974999999998"/>
    <s v="(47.530975, -122.36044)"/>
    <s v="ALARM - AUDIBLE AUTOMOBILE (UNOCC/ANTI-THEFT)"/>
    <s v="ALA®ÕACCHR®ÕCAD"/>
    <x v="2"/>
    <m/>
    <n v="0"/>
  </r>
  <r>
    <n v="1702643"/>
    <x v="319"/>
    <n v="2016105224"/>
    <n v="245"/>
    <s v="DISTURBANCE, OTHER"/>
    <s v="DISTURBANCES"/>
    <s v="DISTURBANCES"/>
    <d v="2016-03-27T01:53:00"/>
    <x v="1"/>
    <x v="8"/>
    <s v="89XX BLOCK OF AURORA AV N"/>
    <x v="17"/>
    <s v="N3"/>
    <n v="1800.2003"/>
    <n v="-122.34456"/>
    <n v="47.693824999999997"/>
    <s v="(47.693825, -122.34456)"/>
    <s v="TRESPASS"/>
    <s v="TRESPASS"/>
    <x v="4"/>
    <d v="2016-03-26T21:18:00"/>
    <n v="3"/>
  </r>
  <r>
    <n v="1702644"/>
    <x v="320"/>
    <n v="2016105119"/>
    <n v="100"/>
    <s v="FRAUD (INCLUDING IDENTITY THEFT)"/>
    <s v="FRAUD CALLS"/>
    <s v="FRAUD CALLS"/>
    <d v="2016-03-27T02:07:00"/>
    <x v="1"/>
    <x v="9"/>
    <s v="28XX BLOCK OF SW BARTON ST"/>
    <x v="11"/>
    <s v="H2"/>
    <n v="11402.102199999999"/>
    <n v="-122.36935"/>
    <n v="47.521037999999997"/>
    <s v="(47.521038, -122.36935)"/>
    <s v="FRAUD - FORGERY,BUNCO, SCAMS, ID THEFT, ETC"/>
    <s v="FRAUD CALLS"/>
    <x v="14"/>
    <d v="2016-03-26T19:53:00"/>
    <n v="1"/>
  </r>
  <r>
    <n v="1702645"/>
    <x v="321"/>
    <n v="2016105463"/>
    <n v="177"/>
    <s v="LIQUOR VIOLATION - INTOXICATED PERSON"/>
    <s v="LIQUOR VIOLATIONS"/>
    <s v="LIQUOR VIOLATIONS"/>
    <d v="2016-03-27T02:15:00"/>
    <x v="1"/>
    <x v="9"/>
    <s v="23XX BLOCK OF CALIFORNIA AV SW"/>
    <x v="9"/>
    <s v="W1"/>
    <n v="9600.2011999999995"/>
    <n v="-122.38651"/>
    <n v="47.582096"/>
    <s v="(47.582096, -122.38651)"/>
    <s v="DISTURBANCE, MISCELLANEOUS/OTHER"/>
    <s v="DISTURBANCES"/>
    <x v="0"/>
    <m/>
    <n v="0"/>
  </r>
  <r>
    <n v="1702646"/>
    <x v="322"/>
    <n v="2016105462"/>
    <n v="460"/>
    <s v="TRAFFIC (MOVING) VIOLATION"/>
    <s v="TRAFFIC RELATED CALLS"/>
    <s v="TRAFFIC RELATED CALLS"/>
    <d v="2016-03-27T02:24:00"/>
    <x v="1"/>
    <x v="9"/>
    <s v="RAINIER AV S / S OTHELLO ST"/>
    <x v="4"/>
    <s v="S2"/>
    <n v="11102.3"/>
    <n v="-122.27027"/>
    <n v="47.536957000000001"/>
    <s v="(47.536957, -122.27027)"/>
    <s v="TRAFFIC STOP - OFFICER INITIATED ONVIEW"/>
    <s v="TRAFFIC RELATED CALLS"/>
    <x v="7"/>
    <m/>
    <n v="2"/>
  </r>
  <r>
    <n v="1702647"/>
    <x v="323"/>
    <n v="2016105446"/>
    <n v="245"/>
    <s v="DISTURBANCE, OTHER"/>
    <s v="DISTURBANCES"/>
    <s v="DISTURBANCES"/>
    <d v="2016-03-27T02:21:00"/>
    <x v="1"/>
    <x v="9"/>
    <s v="3XX BLOCK OF E PIKE ST"/>
    <x v="11"/>
    <s v="H1"/>
    <n v="8400.3004000000001"/>
    <n v="-122.32735"/>
    <n v="47.614089999999997"/>
    <s v="(47.61409, -122.32735)"/>
    <s v="BIAS -RACIAL, POLITICAL, SEXUAL MOTIVATION"/>
    <s v="SUSPICIOUS CIRCUMSTANCES"/>
    <x v="2"/>
    <d v="2016-03-27T01:33:00"/>
    <n v="2"/>
  </r>
  <r>
    <n v="1702648"/>
    <x v="324"/>
    <n v="2016105438"/>
    <n v="440"/>
    <s v="MOTORIST ASSIST"/>
    <s v="TRAFFIC RELATED CALLS"/>
    <s v="TRAFFIC RELATED CALLS"/>
    <d v="2016-03-27T02:28:00"/>
    <x v="1"/>
    <x v="9"/>
    <s v="1XX BLOCK OF NE 45 ST"/>
    <x v="12"/>
    <s v="B3"/>
    <n v="5200.4013999999997"/>
    <n v="-122.32776"/>
    <n v="47.661358"/>
    <s v="(47.661358, -122.32776)"/>
    <s v="MOTOR VEHICLE COLLISION, HIT AND RUN"/>
    <s v="MOTOR VEHICLE COLLISION INVESTIGATION"/>
    <x v="7"/>
    <d v="2016-03-27T01:26:00"/>
    <n v="1"/>
  </r>
  <r>
    <n v="1702649"/>
    <x v="325"/>
    <n v="2016105347"/>
    <n v="280"/>
    <s v="SUSPICIOUS PERSON"/>
    <s v="SUSPICIOUS CIRCUMSTANCES"/>
    <s v="SUSPICIOUS CIRCUMSTANCES"/>
    <d v="2016-03-27T02:22:00"/>
    <x v="1"/>
    <x v="9"/>
    <s v="1 AV S / S HANFORD ST"/>
    <x v="2"/>
    <s v="O1"/>
    <n v="9300.3029999999999"/>
    <n v="-122.33420599999999"/>
    <n v="47.575577000000003"/>
    <s v="(47.575577, -122.334206)"/>
    <s v="THEFT (DOES NOT INCLUDE SHOPLIFT OR SVCS)"/>
    <s v="OTHER PROPERTY"/>
    <x v="6"/>
    <d v="2016-03-26T23:18:00"/>
    <n v="3"/>
  </r>
  <r>
    <n v="1702650"/>
    <x v="326"/>
    <n v="2016105506"/>
    <n v="460"/>
    <s v="TRAFFIC (MOVING) VIOLATION"/>
    <s v="TRAFFIC RELATED CALLS"/>
    <s v="TRAFFIC RELATED CALLS"/>
    <d v="2016-03-27T02:44:00"/>
    <x v="1"/>
    <x v="9"/>
    <s v="BROADWAY / E DENNY WY"/>
    <x v="7"/>
    <s v="E2"/>
    <n v="7500.5003999999999"/>
    <n v="-122.320854"/>
    <n v="47.618735999999998"/>
    <s v="(47.618736, -122.320854)"/>
    <s v="TRAFFIC STOP - OFFICER INITIATED ONVIEW"/>
    <s v="TRAFFIC RELATED CALLS"/>
    <x v="7"/>
    <m/>
    <n v="3"/>
  </r>
  <r>
    <n v="1702651"/>
    <x v="327"/>
    <n v="2016105502"/>
    <n v="242"/>
    <s v="FIGHT DISTURBANCE"/>
    <s v="DISTURBANCES"/>
    <s v="DISTURBANCES"/>
    <d v="2016-03-27T02:46:00"/>
    <x v="1"/>
    <x v="9"/>
    <s v="5XX BLOCK OF 3 AV"/>
    <x v="6"/>
    <s v="K2"/>
    <n v="8100.2043000000003"/>
    <n v="-122.331085"/>
    <n v="47.602412999999999"/>
    <s v="(47.602413, -122.331085)"/>
    <s v="FIGHT - IP - PHYSICAL (NO WEAPONS)"/>
    <s v="DISTURBANCES"/>
    <x v="0"/>
    <m/>
    <n v="1"/>
  </r>
  <r>
    <n v="1702652"/>
    <x v="328"/>
    <n v="2016105501"/>
    <n v="460"/>
    <s v="TRAFFIC (MOVING) VIOLATION"/>
    <s v="TRAFFIC RELATED CALLS"/>
    <s v="TRAFFIC RELATED CALLS"/>
    <d v="2016-03-27T02:35:00"/>
    <x v="1"/>
    <x v="9"/>
    <s v="S HENDERSON ST / M L KING JR WY S"/>
    <x v="4"/>
    <s v="S2"/>
    <n v="11700.101500000001"/>
    <n v="-122.27898399999999"/>
    <n v="47.523269999999997"/>
    <s v="(47.52327, -122.278984)"/>
    <s v="TRAFFIC STOP - OFFICER INITIATED ONVIEW"/>
    <s v="TRAFFIC RELATED CALLS"/>
    <x v="7"/>
    <m/>
    <n v="3"/>
  </r>
  <r>
    <n v="1702653"/>
    <x v="329"/>
    <n v="2016105498"/>
    <n v="460"/>
    <s v="TRAFFIC (MOVING) VIOLATION"/>
    <s v="TRAFFIC RELATED CALLS"/>
    <s v="TRAFFIC RELATED CALLS"/>
    <d v="2016-03-27T02:38:00"/>
    <x v="1"/>
    <x v="9"/>
    <s v="1 AV S / S MASSACHUSETTS ST"/>
    <x v="2"/>
    <s v="O1"/>
    <n v="9300.2060000000001"/>
    <n v="-122.3342"/>
    <n v="47.588225999999999"/>
    <s v="(47.588226, -122.3342)"/>
    <s v="TRAFFIC STOP - OFFICER INITIATED ONVIEW"/>
    <s v="TRAFFIC RELATED CALLS"/>
    <x v="7"/>
    <m/>
    <n v="4"/>
  </r>
  <r>
    <n v="1702654"/>
    <x v="330"/>
    <n v="2016105492"/>
    <n v="245"/>
    <s v="DISTURBANCE, OTHER"/>
    <s v="DISTURBANCES"/>
    <s v="DISTURBANCES"/>
    <d v="2016-03-27T02:32:00"/>
    <x v="1"/>
    <x v="9"/>
    <s v="8 AV S / S CLOVERDALE ST"/>
    <x v="15"/>
    <s v="F3"/>
    <n v="11200.204"/>
    <n v="-122.322914"/>
    <n v="47.526463"/>
    <s v="(47.526463, -122.322914)"/>
    <s v="SHOTS - IP/JO - INCLUDES HEARD/NO ASSAULT"/>
    <s v="WEAPONS CALLS"/>
    <x v="24"/>
    <m/>
    <n v="4"/>
  </r>
  <r>
    <n v="1702655"/>
    <x v="331"/>
    <n v="2016105480"/>
    <n v="245"/>
    <s v="DISTURBANCE, OTHER"/>
    <s v="DISTURBANCES"/>
    <s v="DISTURBANCES"/>
    <d v="2016-03-27T02:41:00"/>
    <x v="1"/>
    <x v="9"/>
    <s v="19XX BLOCK OF BOREN AV"/>
    <x v="13"/>
    <s v="D3"/>
    <n v="7300.2013999999999"/>
    <n v="-122.33337"/>
    <n v="47.617330000000003"/>
    <s v="(47.61733, -122.33337)"/>
    <s v="THREATS (INCLS IN-PERSON/BY PHONE/IN WRITING)"/>
    <s v="THREATS, HARASSMENT"/>
    <x v="5"/>
    <m/>
    <n v="3"/>
  </r>
  <r>
    <n v="1702656"/>
    <x v="332"/>
    <n v="2016105456"/>
    <n v="130"/>
    <s v="PROPERTY DESTRUCTION"/>
    <s v="PROPERTY DAMAGE"/>
    <s v="PROPERTY DAMAGE"/>
    <d v="2016-03-27T02:41:00"/>
    <x v="1"/>
    <x v="9"/>
    <s v="1 AV / BLANCHARD ST"/>
    <x v="11"/>
    <s v="H2"/>
    <n v="8002.2006000000001"/>
    <n v="-122.345215"/>
    <n v="47.612606"/>
    <s v="(47.612606, -122.345215)"/>
    <s v="FIGHT - VERBAL/ORAL (NO WEAPONS)"/>
    <s v="DISTURBANCES"/>
    <x v="0"/>
    <d v="2016-03-27T01:38:00"/>
    <n v="1"/>
  </r>
  <r>
    <n v="1702657"/>
    <x v="333"/>
    <n v="2016105264"/>
    <n v="64"/>
    <s v="SHOPLIFT"/>
    <s v="THEFT"/>
    <s v="SHOPLIFTING"/>
    <d v="2016-03-27T02:35:00"/>
    <x v="1"/>
    <x v="9"/>
    <s v="98XX BLOCK OF LAKE CITY WY NE"/>
    <x v="16"/>
    <s v="L3"/>
    <n v="2100.1999999999998"/>
    <n v="-122.30293"/>
    <n v="47.700719999999997"/>
    <s v="(47.70072, -122.30293)"/>
    <s v="SHOPLIFT - THEFT"/>
    <s v="SHOPLIFTING"/>
    <x v="6"/>
    <d v="2016-03-26T23:00:00"/>
    <n v="3"/>
  </r>
  <r>
    <n v="1702658"/>
    <x v="334"/>
    <n v="2016105510"/>
    <n v="161"/>
    <s v="TRESPASS"/>
    <s v="TRESPASS"/>
    <s v="TRESPASS"/>
    <d v="2016-03-27T02:55:00"/>
    <x v="1"/>
    <x v="9"/>
    <s v="99XX BLOCK OF HOLMAN RD NW"/>
    <x v="17"/>
    <s v="N1"/>
    <n v="1400.3009999999999"/>
    <n v="-122.36273"/>
    <n v="47.701393000000003"/>
    <s v="(47.701393, -122.36273)"/>
    <s v="TRESPASS"/>
    <s v="TRESPASS"/>
    <x v="4"/>
    <m/>
    <n v="3"/>
  </r>
  <r>
    <n v="1702659"/>
    <x v="335"/>
    <n v="2016105497"/>
    <n v="201"/>
    <s v="ALACAD - RESIDENTIAL BURGLARY (FALSE)"/>
    <s v="BURGLARY ALACAD (FALSE)"/>
    <s v="FALSE ALACAD"/>
    <d v="2016-03-27T02:45:00"/>
    <x v="1"/>
    <x v="9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x v="2"/>
    <m/>
    <n v="4"/>
  </r>
  <r>
    <n v="1702660"/>
    <x v="336"/>
    <n v="2016105491"/>
    <n v="244"/>
    <s v="NOISE DISTURBANCE"/>
    <s v="DISTURBANCES"/>
    <s v="DISTURBANCES"/>
    <d v="2016-03-27T02:52:00"/>
    <x v="1"/>
    <x v="9"/>
    <s v="17XX BLOCK OF HARVARD AV"/>
    <x v="7"/>
    <s v="E2"/>
    <n v="7402.2004999999999"/>
    <n v="-122.32216"/>
    <n v="47.616978000000003"/>
    <s v="(47.616978, -122.32216)"/>
    <s v="NOISE - DISTURBANCE (PARTY, ETC)"/>
    <s v="DISTURBANCES"/>
    <x v="0"/>
    <m/>
    <n v="3"/>
  </r>
  <r>
    <n v="1702661"/>
    <x v="337"/>
    <n v="2016105454"/>
    <n v="430"/>
    <s v="MOTOR VEHICLE COLLISION"/>
    <s v="TRAFFIC RELATED CALLS"/>
    <s v="MOTOR VEHICLE COLLISION INVESTIGATION"/>
    <d v="2016-03-27T02:52:00"/>
    <x v="1"/>
    <x v="9"/>
    <s v="WESTERN AV / BATTERY ST"/>
    <x v="13"/>
    <s v="D1"/>
    <n v="8002.2"/>
    <n v="-122.34868"/>
    <n v="47.613480000000003"/>
    <s v="(47.61348, -122.34868)"/>
    <s v="MOTOR VEHICLE COLLISION, HIT AND RUN"/>
    <s v="MOTOR VEHICLE COLLISION INVESTIGATION"/>
    <x v="7"/>
    <d v="2016-03-27T01:44:00"/>
    <n v="1"/>
  </r>
  <r>
    <n v="1702662"/>
    <x v="338"/>
    <n v="2016105244"/>
    <n v="65"/>
    <s v="THEFT - MISCELLANEOUS"/>
    <s v="THEFT"/>
    <s v="OTHER PROPERTY"/>
    <d v="2016-03-26T23:31:00"/>
    <x v="0"/>
    <x v="6"/>
    <s v="8XX BLOCK OF CONVENTION PL"/>
    <x v="10"/>
    <s v="M2"/>
    <n v="8200.1010000000006"/>
    <n v="-122.33144"/>
    <n v="47.611710000000002"/>
    <s v="(47.61171, -122.33144)"/>
    <s v="THEFT (DOES NOT INCLUDE SHOPLIFT OR SVCS)"/>
    <s v="OTHER PROPERTY"/>
    <x v="6"/>
    <d v="2016-03-26T21:57:00"/>
    <n v="2"/>
  </r>
  <r>
    <n v="1702663"/>
    <x v="339"/>
    <n v="2016105513"/>
    <n v="201"/>
    <s v="ALACAD - RESIDENTIAL BURGLARY (FALSE)"/>
    <s v="BURGLARY ALACAD (FALSE)"/>
    <s v="FALSE ALACAD"/>
    <d v="2016-03-27T03:07:00"/>
    <x v="1"/>
    <x v="10"/>
    <s v="17XX BLOCK OF PALM AV SW"/>
    <x v="9"/>
    <s v="W1"/>
    <n v="9600.5025000000005"/>
    <n v="-122.38529"/>
    <n v="47.587240000000001"/>
    <s v="(47.58724, -122.38529)"/>
    <s v="ALARM - RESIDENTIAL - BURGLARY, SILENT/AUDIBLE"/>
    <s v="ALACAD"/>
    <x v="2"/>
    <m/>
    <n v="1"/>
  </r>
  <r>
    <n v="1702664"/>
    <x v="340"/>
    <n v="2016105507"/>
    <n v="245"/>
    <s v="DISTURBANCE, OTHER"/>
    <s v="DISTURBANCES"/>
    <s v="DISTURBANCES"/>
    <d v="2016-03-27T03:04:00"/>
    <x v="1"/>
    <x v="10"/>
    <s v="5XX BLOCK OF 3 AV"/>
    <x v="6"/>
    <s v="K2"/>
    <n v="8100.2043000000003"/>
    <n v="-122.331085"/>
    <n v="47.602412999999999"/>
    <s v="(47.602413, -122.331085)"/>
    <s v="DISTURBANCE, MISCELLANEOUS/OTHER"/>
    <s v="DISTURBANCES"/>
    <x v="0"/>
    <m/>
    <n v="4"/>
  </r>
  <r>
    <n v="1702665"/>
    <x v="341"/>
    <n v="2016105459"/>
    <n v="245"/>
    <s v="DISTURBANCE, OTHER"/>
    <s v="DISTURBANCES"/>
    <s v="DISTURBANCES"/>
    <d v="2016-03-27T03:01:00"/>
    <x v="1"/>
    <x v="10"/>
    <s v="ROOSEVELT WY NE / NE 55 ST"/>
    <x v="14"/>
    <s v="U1"/>
    <n v="4400.2026999999998"/>
    <n v="-122.31737"/>
    <n v="47.668574999999997"/>
    <s v="(47.668575, -122.31737)"/>
    <s v="SHOTS - IP/JO - INCLUDES HEARD/NO ASSAULT"/>
    <s v="WEAPONS CALLS"/>
    <x v="24"/>
    <d v="2016-03-27T01:52:00"/>
    <n v="2"/>
  </r>
  <r>
    <n v="1702666"/>
    <x v="342"/>
    <n v="2016105535"/>
    <n v="245"/>
    <s v="DISTURBANCE, OTHER"/>
    <s v="DISTURBANCES"/>
    <s v="DISTURBANCES"/>
    <d v="2016-03-27T03:22:00"/>
    <x v="1"/>
    <x v="10"/>
    <s v="4 AV / PINE ST"/>
    <x v="10"/>
    <s v="M2"/>
    <n v="8100.2003999999997"/>
    <n v="-122.33759000000001"/>
    <n v="47.611206000000003"/>
    <s v="(47.611206, -122.33759)"/>
    <s v="WEAPN-IP/JO-GUN,DEADLY WPN (NO THRT/ASLT/DIST)"/>
    <s v="WEAPONS CALLS"/>
    <x v="9"/>
    <m/>
    <n v="4"/>
  </r>
  <r>
    <n v="1702667"/>
    <x v="343"/>
    <n v="2016105528"/>
    <n v="460"/>
    <s v="TRAFFIC (MOVING) VIOLATION"/>
    <s v="TRAFFIC RELATED CALLS"/>
    <s v="TRAFFIC RELATED CALLS"/>
    <d v="2016-03-27T03:18:00"/>
    <x v="1"/>
    <x v="10"/>
    <s v="E MARGINAL WY S / S NEVADA ST"/>
    <x v="2"/>
    <s v="O2"/>
    <n v="9300.3191000000006"/>
    <n v="-122.33944"/>
    <n v="47.565773"/>
    <s v="(47.565773, -122.33944)"/>
    <s v="HAZ - POTENTIAL THRT TO PHYS SAFETY (NO HAZMAT)"/>
    <s v="HAZARDS"/>
    <x v="10"/>
    <m/>
    <n v="4"/>
  </r>
  <r>
    <n v="1702668"/>
    <x v="344"/>
    <n v="2016105515"/>
    <n v="460"/>
    <s v="TRAFFIC (MOVING) VIOLATION"/>
    <s v="TRAFFIC RELATED CALLS"/>
    <s v="TRAFFIC RELATED CALLS"/>
    <d v="2016-03-27T03:18:00"/>
    <x v="1"/>
    <x v="10"/>
    <s v="32XX BLOCK OF 1 AV S"/>
    <x v="2"/>
    <s v="O1"/>
    <n v="9300.3027999999995"/>
    <n v="-122.33420599999999"/>
    <n v="47.574979999999996"/>
    <s v="(47.57498, -122.334206)"/>
    <s v="TRAFFIC STOP - OFFICER INITIATED ONVIEW"/>
    <s v="TRAFFIC RELATED CALLS"/>
    <x v="7"/>
    <m/>
    <n v="3"/>
  </r>
  <r>
    <n v="1702669"/>
    <x v="345"/>
    <n v="2016105479"/>
    <n v="220"/>
    <s v="CRISIS COMPLAINT - GENERAL"/>
    <s v="CRISIS CALL"/>
    <s v="BEHAVIORAL HEALTH"/>
    <d v="2016-03-27T03:11:00"/>
    <x v="1"/>
    <x v="10"/>
    <s v="NW LEARY WY / 15 AV NW"/>
    <x v="12"/>
    <s v="B1"/>
    <n v="4700.2037"/>
    <n v="-122.37632000000001"/>
    <n v="47.663662000000002"/>
    <s v="(47.663662, -122.37632)"/>
    <s v="DISTURBANCE, MISCELLANEOUS/OTHER"/>
    <s v="DISTURBANCES"/>
    <x v="0"/>
    <d v="2016-03-27T02:08:00"/>
    <n v="2"/>
  </r>
  <r>
    <n v="1702670"/>
    <x v="346"/>
    <n v="2016105358"/>
    <n v="40"/>
    <s v="ASSAULTS, OTHER"/>
    <s v="ASSAULTS"/>
    <s v="ASSAULTS"/>
    <d v="2016-03-27T03:18:00"/>
    <x v="1"/>
    <x v="10"/>
    <s v="OCCIDENTAL AV S / YESLER WY"/>
    <x v="6"/>
    <s v="K2"/>
    <n v="8100.1057000000001"/>
    <n v="-122.33287"/>
    <n v="47.60172"/>
    <s v="(47.60172, -122.33287)"/>
    <s v="ASLT - WITH OR W/O WEAPONS (NO SHOOTINGS)"/>
    <s v="ASSAULTS"/>
    <x v="19"/>
    <d v="2016-03-26T23:30:00"/>
    <n v="2"/>
  </r>
  <r>
    <n v="1702671"/>
    <x v="347"/>
    <n v="2016105533"/>
    <n v="460"/>
    <s v="TRAFFIC (MOVING) VIOLATION"/>
    <s v="TRAFFIC RELATED CALLS"/>
    <s v="TRAFFIC RELATED CALLS"/>
    <d v="2016-03-27T03:26:00"/>
    <x v="1"/>
    <x v="10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x v="7"/>
    <m/>
    <n v="0"/>
  </r>
  <r>
    <n v="1702672"/>
    <x v="348"/>
    <n v="2016105520"/>
    <n v="460"/>
    <s v="TRAFFIC (MOVING) VIOLATION"/>
    <s v="TRAFFIC RELATED CALLS"/>
    <s v="TRAFFIC RELATED CALLS"/>
    <d v="2016-03-27T03:20:00"/>
    <x v="1"/>
    <x v="10"/>
    <s v="HARVARD AV / E PINE ST"/>
    <x v="7"/>
    <s v="E2"/>
    <n v="8400.1005999999998"/>
    <n v="-122.32213"/>
    <n v="47.615223"/>
    <s v="(47.615223, -122.32213)"/>
    <s v="TRAFFIC STOP - OFFICER INITIATED ONVIEW"/>
    <s v="TRAFFIC RELATED CALLS"/>
    <x v="7"/>
    <m/>
    <n v="3"/>
  </r>
  <r>
    <n v="1702673"/>
    <x v="349"/>
    <n v="2016105500"/>
    <n v="245"/>
    <s v="DISTURBANCE, OTHER"/>
    <s v="DISTURBANCES"/>
    <s v="DISTURBANCES"/>
    <d v="2016-03-27T03:27:00"/>
    <x v="1"/>
    <x v="10"/>
    <s v="1 AV / BLANCHARD ST"/>
    <x v="13"/>
    <s v="D1"/>
    <n v="8002.2006000000001"/>
    <n v="-122.345215"/>
    <n v="47.612606"/>
    <s v="(47.612606, -122.345215)"/>
    <s v="FIGHT - IP - PHYSICAL (NO WEAPONS)"/>
    <s v="DISTURBANCES"/>
    <x v="0"/>
    <d v="2016-03-27T02:32:00"/>
    <n v="3"/>
  </r>
  <r>
    <n v="1702674"/>
    <x v="350"/>
    <n v="2016105452"/>
    <n v="63"/>
    <s v="THEFT - CAR PROWL"/>
    <s v="CAR PROWL"/>
    <s v="CAR PROWL"/>
    <d v="2016-03-27T03:24:00"/>
    <x v="1"/>
    <x v="10"/>
    <s v="8XX BLOCK OF 35 AV"/>
    <x v="5"/>
    <s v="C3"/>
    <n v="7800.2017999999998"/>
    <n v="-122.28829"/>
    <n v="47.609819999999999"/>
    <s v="(47.60982, -122.28829)"/>
    <s v="THEFT (DOES NOT INCLUDE SHOPLIFT OR SVCS)"/>
    <s v="OTHER PROPERTY"/>
    <x v="6"/>
    <d v="2016-03-27T01:45:00"/>
    <n v="2"/>
  </r>
  <r>
    <n v="1702675"/>
    <x v="351"/>
    <n v="2016105382"/>
    <n v="130"/>
    <s v="PROPERTY DESTRUCTION"/>
    <s v="PROPERTY DAMAGE"/>
    <s v="PROPERTY DAMAGE"/>
    <d v="2016-03-27T03:26:00"/>
    <x v="1"/>
    <x v="10"/>
    <s v="38XX BLOCK OF S MYRTLE ST"/>
    <x v="4"/>
    <s v="S1"/>
    <n v="11001.200699999999"/>
    <n v="-122.28314"/>
    <n v="47.538882999999998"/>
    <s v="(47.538883, -122.28314)"/>
    <s v="PROPERTY - DAMAGE"/>
    <s v="PROPERTY DAMAGE"/>
    <x v="17"/>
    <d v="2016-03-27T00:07:00"/>
    <n v="2"/>
  </r>
  <r>
    <n v="1702676"/>
    <x v="352"/>
    <n v="2016105529"/>
    <n v="245"/>
    <s v="DISTURBANCE, OTHER"/>
    <s v="DISTURBANCES"/>
    <s v="DISTURBANCES"/>
    <d v="2016-03-27T03:39:00"/>
    <x v="1"/>
    <x v="10"/>
    <s v="105XX BLOCK OF MERIDIAN AV N"/>
    <x v="17"/>
    <s v="N3"/>
    <n v="1200.5011"/>
    <n v="-122.33394"/>
    <n v="47.705489999999998"/>
    <s v="(47.70549, -122.33394)"/>
    <s v="DISTURBANCE, MISCELLANEOUS/OTHER"/>
    <s v="DISTURBANCES"/>
    <x v="0"/>
    <m/>
    <n v="2"/>
  </r>
  <r>
    <n v="1702677"/>
    <x v="353"/>
    <n v="2016105517"/>
    <n v="246"/>
    <s v="NOISE DISTURBANCE, RESIDENTIAL"/>
    <s v="NOISE DISTURBANCE"/>
    <s v="DISTURBANCES"/>
    <d v="2016-03-27T03:39:00"/>
    <x v="1"/>
    <x v="10"/>
    <s v="1XX BLOCK OF 23 AV"/>
    <x v="1"/>
    <s v="G2"/>
    <n v="8800.3011999999999"/>
    <n v="-122.30244"/>
    <n v="47.602158000000003"/>
    <s v="(47.602158, -122.30244)"/>
    <s v="NOISE - DIST, GENERAL (CONST, RESID, BALL PLAY)"/>
    <s v="DISTURBANCES"/>
    <x v="25"/>
    <m/>
    <n v="2"/>
  </r>
  <r>
    <n v="1702678"/>
    <x v="354"/>
    <n v="2016105485"/>
    <n v="63"/>
    <s v="THEFT - CAR PROWL"/>
    <s v="CAR PROWL"/>
    <s v="CAR PROWL"/>
    <d v="2016-03-27T03:32:00"/>
    <x v="1"/>
    <x v="10"/>
    <s v="COLUMBIA ST / POST AV"/>
    <x v="11"/>
    <s v="H3"/>
    <n v="8100.1036000000004"/>
    <n v="-122.335526"/>
    <n v="47.603020000000001"/>
    <s v="(47.60302, -122.335526)"/>
    <s v="THEFT (DOES NOT INCLUDE SHOPLIFT OR SVCS)"/>
    <s v="OTHER PROPERTY"/>
    <x v="6"/>
    <d v="2016-03-27T02:21:00"/>
    <n v="2"/>
  </r>
  <r>
    <n v="1702679"/>
    <x v="355"/>
    <n v="2016105429"/>
    <n v="430"/>
    <s v="MOTOR VEHICLE COLLISION"/>
    <s v="TRAFFIC RELATED CALLS"/>
    <s v="MOTOR VEHICLE COLLISION INVESTIGATION"/>
    <d v="2016-03-27T03:36:00"/>
    <x v="1"/>
    <x v="10"/>
    <s v="BROADWAY E / E JOHN ST"/>
    <x v="7"/>
    <s v="E1"/>
    <n v="7500.5003999999999"/>
    <n v="-122.32088"/>
    <n v="47.619903999999998"/>
    <s v="(47.619904, -122.32088)"/>
    <s v="MOTOR VEHICLE COLLISION WITH INJURIES - PRIORITY 1"/>
    <s v="MOTOR VEHICLE COLLISION INVESTIGATION"/>
    <x v="7"/>
    <d v="2016-03-27T01:12:00"/>
    <n v="1"/>
  </r>
  <r>
    <n v="1702680"/>
    <x v="356"/>
    <n v="2016105546"/>
    <n v="177"/>
    <s v="LIQUOR VIOLATION - INTOXICATED PERSON"/>
    <s v="LIQUOR VIOLATIONS"/>
    <s v="LIQUOR VIOLATIONS"/>
    <d v="2016-03-27T03:49:00"/>
    <x v="1"/>
    <x v="10"/>
    <s v="8 AV / BELL ST"/>
    <x v="13"/>
    <s v="D2"/>
    <n v="7200.2001"/>
    <n v="-122.34050000000001"/>
    <n v="47.618026999999998"/>
    <s v="(47.618027, -122.3405)"/>
    <s v="DETOX - REQUEST FOR"/>
    <s v="LIQUOR VIOLATIONS"/>
    <x v="3"/>
    <m/>
    <n v="3"/>
  </r>
  <r>
    <n v="1702681"/>
    <x v="357"/>
    <n v="2016105508"/>
    <n v="73"/>
    <s v="AUTO RECOVERY"/>
    <s v="AUTO RECOVERIES"/>
    <s v="AUTO THEFTS"/>
    <d v="2016-03-27T03:46:00"/>
    <x v="1"/>
    <x v="10"/>
    <s v="16 AV S / S DAKOTA ST"/>
    <x v="0"/>
    <s v="R1"/>
    <n v="10001.200000000001"/>
    <n v="-122.312645"/>
    <n v="47.567238000000003"/>
    <s v="(47.567238, -122.312645)"/>
    <s v="SUSPICIOUS PERSON, VEHICLE OR INCIDENT"/>
    <s v="SUSPICIOUS CIRCUMSTANCES"/>
    <x v="2"/>
    <d v="2016-03-27T02:41:00"/>
    <n v="1"/>
  </r>
  <r>
    <n v="1702682"/>
    <x v="358"/>
    <n v="2016105494"/>
    <n v="281"/>
    <s v="SUSPICIOUS VEHICLE"/>
    <s v="SUSPICIOUS CIRCUMSTANCES"/>
    <s v="SUSPICIOUS CIRCUMSTANCES"/>
    <d v="2016-03-27T03:43:00"/>
    <x v="1"/>
    <x v="10"/>
    <s v="29 AV S / S KING ST"/>
    <x v="1"/>
    <s v="G3"/>
    <n v="8900.3027999999995"/>
    <n v="-122.29507"/>
    <n v="47.598022"/>
    <s v="(47.598022, -122.29507)"/>
    <s v="AUTO THEFT - VEH THEFT OR THEFT AND RECOVERY"/>
    <s v="AUTO THEFTS"/>
    <x v="13"/>
    <d v="2016-03-27T02:59:00"/>
    <n v="1"/>
  </r>
  <r>
    <n v="1702684"/>
    <x v="359"/>
    <n v="2016105475"/>
    <n v="430"/>
    <s v="MOTOR VEHICLE COLLISION"/>
    <s v="TRAFFIC RELATED CALLS"/>
    <s v="MOTOR VEHICLE COLLISION INVESTIGATION"/>
    <d v="2016-03-27T03:47:00"/>
    <x v="1"/>
    <x v="10"/>
    <s v="1 AV / BELL ST"/>
    <x v="13"/>
    <s v="D1"/>
    <n v="8002.2003999999997"/>
    <n v="-122.34650999999999"/>
    <n v="47.613373000000003"/>
    <s v="(47.613373, -122.34651)"/>
    <s v="MOTOR VEHICLE COLLISION WITH INJURIES - PRIORITY 1"/>
    <s v="MOTOR VEHICLE COLLISION INVESTIGATION"/>
    <x v="7"/>
    <d v="2016-03-27T02:00:00"/>
    <n v="1"/>
  </r>
  <r>
    <n v="1702685"/>
    <x v="360"/>
    <n v="2016105374"/>
    <n v="30"/>
    <s v="ARMED ROBBERY"/>
    <s v="GUN CALLS"/>
    <s v="ROBBERY"/>
    <d v="2016-03-27T03:43:00"/>
    <x v="1"/>
    <x v="10"/>
    <s v="90XX BLOCK OF DELRIDGE WY SW"/>
    <x v="15"/>
    <s v="F2"/>
    <n v="11402.100700000001"/>
    <n v="-122.35963"/>
    <n v="47.522334999999998"/>
    <s v="(47.522335, -122.35963)"/>
    <s v="ROBBERY - IP/JO (INCLUDES STRONG ARM)"/>
    <s v="ROBBERY"/>
    <x v="23"/>
    <d v="2016-03-26T23:47:00"/>
    <n v="1"/>
  </r>
  <r>
    <n v="1702686"/>
    <x v="361"/>
    <n v="2016105298"/>
    <n v="245"/>
    <s v="DISTURBANCE, OTHER"/>
    <s v="DISTURBANCES"/>
    <s v="DISTURBANCES"/>
    <d v="2016-03-27T03:44:00"/>
    <x v="1"/>
    <x v="10"/>
    <s v="YESLER WY / OCCIDENTAL AV S"/>
    <x v="6"/>
    <s v="K2"/>
    <n v="8100.1057000000001"/>
    <n v="-122.33287"/>
    <n v="47.60172"/>
    <s v="(47.60172, -122.33287)"/>
    <s v="SUSPICIOUS STOP - OFFICER INITIATED ONVIEW"/>
    <s v="SUSPICIOUS CIRCUMSTANCES"/>
    <x v="2"/>
    <d v="2016-03-26T22:33:00"/>
    <n v="0"/>
  </r>
  <r>
    <n v="1702687"/>
    <x v="362"/>
    <n v="2016105240"/>
    <n v="201"/>
    <s v="ALACAD - RESIDENTIAL BURGLARY (FALSE)"/>
    <s v="BURGLARY ALACAD (FALSE)"/>
    <s v="FALSE ALACAD"/>
    <d v="2016-03-27T03:42:00"/>
    <x v="1"/>
    <x v="10"/>
    <s v="107XX BLOCK OF 11 AV NW"/>
    <x v="17"/>
    <s v="N1"/>
    <n v="1400.4001000000001"/>
    <n v="-122.37016"/>
    <n v="47.70673"/>
    <s v="(47.70673, -122.37016)"/>
    <s v="ALARM - RESIDENTIAL - BURGLARY, SILENT/AUDIBLE"/>
    <s v="ALACAD"/>
    <x v="2"/>
    <d v="2016-03-27T01:14:00"/>
    <n v="3"/>
  </r>
  <r>
    <n v="1702688"/>
    <x v="363"/>
    <n v="2016105541"/>
    <n v="281"/>
    <s v="SUSPICIOUS VEHICLE"/>
    <s v="SUSPICIOUS CIRCUMSTANCES"/>
    <s v="SUSPICIOUS CIRCUMSTANCES"/>
    <d v="2016-03-27T03:56:00"/>
    <x v="1"/>
    <x v="10"/>
    <s v="90XX BLOCK OF SEWARD PARK AV S"/>
    <x v="11"/>
    <s v="H1"/>
    <n v="11800.1014"/>
    <n v="-122.26449599999999"/>
    <n v="47.522407999999999"/>
    <s v="(47.522408, -122.264496)"/>
    <s v="SUSPICIOUS STOP - OFFICER INITIATED ONVIEW"/>
    <s v="SUSPICIOUS CIRCUMSTANCES"/>
    <x v="2"/>
    <m/>
    <n v="1"/>
  </r>
  <r>
    <n v="1702689"/>
    <x v="364"/>
    <n v="2016105478"/>
    <n v="246"/>
    <s v="NOISE DISTURBANCE, RESIDENTIAL"/>
    <s v="NOISE DISTURBANCE"/>
    <s v="DISTURBANCES"/>
    <d v="2016-03-27T03:58:00"/>
    <x v="1"/>
    <x v="10"/>
    <s v="50XX BLOCK OF 12 AV NE"/>
    <x v="14"/>
    <s v="U1"/>
    <n v="4400.4005999999999"/>
    <n v="-122.31523"/>
    <n v="47.665680000000002"/>
    <s v="(47.66568, -122.31523)"/>
    <s v="NOISE - DIST, GENERAL (CONST, RESID, BALL PLAY)"/>
    <s v="DISTURBANCES"/>
    <x v="25"/>
    <m/>
    <n v="1"/>
  </r>
  <r>
    <n v="1702690"/>
    <x v="365"/>
    <n v="2016105432"/>
    <n v="200"/>
    <s v="ALACAD - COMMERCIAL BURGLARY (FALSE)"/>
    <s v="BURGLARY ALACAD (FALSE)"/>
    <s v="FALSE ALACAD"/>
    <d v="2016-03-27T03:59:00"/>
    <x v="1"/>
    <x v="10"/>
    <s v="9XX BLOCK OF E PIKE ST"/>
    <x v="11"/>
    <s v="H2"/>
    <n v="7500.4016000000001"/>
    <n v="-122.320114"/>
    <n v="47.614080000000001"/>
    <s v="(47.61408, -122.320114)"/>
    <s v="ALARM - COMM, SILENT/AUD BURG (INCL BANKS)"/>
    <s v="ALACAD"/>
    <x v="2"/>
    <m/>
    <n v="1"/>
  </r>
  <r>
    <n v="1702691"/>
    <x v="366"/>
    <n v="2016105426"/>
    <n v="430"/>
    <s v="MOTOR VEHICLE COLLISION"/>
    <s v="TRAFFIC RELATED CALLS"/>
    <s v="MOTOR VEHICLE COLLISION INVESTIGATION"/>
    <d v="2016-03-27T03:51:00"/>
    <x v="1"/>
    <x v="10"/>
    <s v="BOREN AV / E YESLER WY"/>
    <x v="1"/>
    <s v="G1"/>
    <n v="9100.1000999999997"/>
    <n v="-122.317825"/>
    <n v="47.601695999999997"/>
    <s v="(47.601696, -122.317825)"/>
    <s v="MOTOR VEHICLE COLLISION WITH INJURIES - PRIORITY 1"/>
    <s v="MOTOR VEHICLE COLLISION INVESTIGATION"/>
    <x v="7"/>
    <d v="2016-03-27T01:12:00"/>
    <n v="1"/>
  </r>
  <r>
    <n v="1702692"/>
    <x v="367"/>
    <n v="2016105559"/>
    <n v="281"/>
    <s v="SUSPICIOUS VEHICLE"/>
    <s v="SUSPICIOUS CIRCUMSTANCES"/>
    <s v="SUSPICIOUS CIRCUMSTANCES"/>
    <d v="2016-03-27T04:12:00"/>
    <x v="1"/>
    <x v="11"/>
    <s v="70XX BLOCK OF E MARGINAL WY S"/>
    <x v="2"/>
    <s v="O3"/>
    <n v="10900.101199999999"/>
    <n v="-122.32223999999999"/>
    <n v="47.539634999999997"/>
    <s v="(47.539635, -122.32224)"/>
    <s v="SUSPICIOUS STOP - OFFICER INITIATED ONVIEW"/>
    <s v="SUSPICIOUS CIRCUMSTANCES"/>
    <x v="2"/>
    <m/>
    <n v="4"/>
  </r>
  <r>
    <n v="1702693"/>
    <x v="368"/>
    <n v="2016105512"/>
    <n v="280"/>
    <s v="SUSPICIOUS PERSON"/>
    <s v="SUSPICIOUS CIRCUMSTANCES"/>
    <s v="SUSPICIOUS CIRCUMSTANCES"/>
    <d v="2016-03-27T04:09:00"/>
    <x v="1"/>
    <x v="11"/>
    <s v="15XX BLOCK OF 9 AV"/>
    <x v="10"/>
    <s v="M2"/>
    <n v="8200.1007000000009"/>
    <n v="-122.33127"/>
    <n v="47.612679999999997"/>
    <s v="(47.61268, -122.33127)"/>
    <s v="DISTURBANCE, MISCELLANEOUS/OTHER"/>
    <s v="DISTURBANCES"/>
    <x v="0"/>
    <d v="2016-03-27T02:51:00"/>
    <n v="2"/>
  </r>
  <r>
    <n v="1702694"/>
    <x v="369"/>
    <n v="2016105511"/>
    <n v="220"/>
    <s v="CRISIS COMPLAINT - GENERAL"/>
    <s v="CRISIS CALL"/>
    <s v="BEHAVIORAL HEALTH"/>
    <d v="2016-03-27T04:06:00"/>
    <x v="1"/>
    <x v="11"/>
    <s v="19XX BLOCK OF 2 AV"/>
    <x v="11"/>
    <s v="H2"/>
    <n v="8002.1001999999999"/>
    <n v="-122.3411"/>
    <n v="47.611347000000002"/>
    <s v="(47.611347, -122.3411)"/>
    <s v="DISTURBANCE, MISCELLANEOUS/OTHER"/>
    <s v="DISTURBANCES"/>
    <x v="0"/>
    <d v="2016-03-27T02:57:00"/>
    <n v="2"/>
  </r>
  <r>
    <n v="1702695"/>
    <x v="370"/>
    <n v="2016105540"/>
    <n v="450"/>
    <s v="DRIVING WHILE UNDER INFLUENCE (DUI)"/>
    <s v="TRAFFIC RELATED CALLS"/>
    <s v="TRAFFIC RELATED CALLS"/>
    <d v="2016-03-27T04:13:00"/>
    <x v="1"/>
    <x v="11"/>
    <s v="19XX BLOCK OF BOREN AV"/>
    <x v="13"/>
    <s v="D3"/>
    <n v="7300.2013999999999"/>
    <n v="-122.33337"/>
    <n v="47.617330000000003"/>
    <s v="(47.61733, -122.33337)"/>
    <s v="DUI - DRIVING UNDER INFLUENCE"/>
    <s v="TRAFFIC RELATED CALLS"/>
    <x v="7"/>
    <m/>
    <n v="1"/>
  </r>
  <r>
    <n v="1702696"/>
    <x v="371"/>
    <n v="2016105525"/>
    <n v="161"/>
    <s v="TRESPASS"/>
    <s v="TRESPASS"/>
    <s v="TRESPASS"/>
    <d v="2016-03-27T04:18:00"/>
    <x v="1"/>
    <x v="11"/>
    <s v="21XX BLOCK OF 4 AV"/>
    <x v="13"/>
    <s v="D2"/>
    <n v="7200.1055999999999"/>
    <n v="-122.34198000000001"/>
    <n v="47.614215999999999"/>
    <s v="(47.614216, -122.34198)"/>
    <s v="NUISANCE - MISCHIEF"/>
    <s v="MISCELLANEOUS MISDEMEANORS"/>
    <x v="21"/>
    <m/>
    <n v="1"/>
  </r>
  <r>
    <n v="1702697"/>
    <x v="372"/>
    <n v="2016105467"/>
    <n v="40"/>
    <s v="ASSAULTS, OTHER"/>
    <s v="ASSAULTS"/>
    <s v="ASSAULTS"/>
    <d v="2016-03-27T04:10:00"/>
    <x v="1"/>
    <x v="11"/>
    <s v="12XX BLOCK OF PINE ST"/>
    <x v="7"/>
    <s v="E3"/>
    <n v="8400.3003000000008"/>
    <n v="-122.32831"/>
    <n v="47.615079999999999"/>
    <s v="(47.61508, -122.32831)"/>
    <s v="FIGHT - IP - PHYSICAL (NO WEAPONS)"/>
    <s v="DISTURBANCES"/>
    <x v="0"/>
    <d v="2016-03-27T01:50:00"/>
    <n v="0"/>
  </r>
  <r>
    <n v="1702698"/>
    <x v="373"/>
    <n v="2016105170"/>
    <n v="280"/>
    <s v="SUSPICIOUS PERSON"/>
    <s v="SUSPICIOUS CIRCUMSTANCES"/>
    <s v="SUSPICIOUS CIRCUMSTANCES"/>
    <d v="2016-03-27T04:10:00"/>
    <x v="1"/>
    <x v="11"/>
    <s v="2XX BLOCK OF PIKE ST"/>
    <x v="10"/>
    <s v="M3"/>
    <n v="8100.2003999999997"/>
    <n v="-122.33835000000001"/>
    <n v="47.609515999999999"/>
    <s v="(47.609516, -122.33835)"/>
    <s v="SUSPICIOUS STOP - OFFICER INITIATED ONVIEW"/>
    <s v="SUSPICIOUS CIRCUMSTANCES"/>
    <x v="2"/>
    <d v="2016-03-26T20:25:00"/>
    <n v="0"/>
  </r>
  <r>
    <n v="1702699"/>
    <x v="374"/>
    <n v="2016105562"/>
    <n v="130"/>
    <s v="PROPERTY DESTRUCTION"/>
    <s v="PROPERTY DAMAGE"/>
    <s v="PROPERTY DAMAGE"/>
    <d v="2016-03-27T04:28:00"/>
    <x v="1"/>
    <x v="11"/>
    <s v="I5 SB / N 85 ST OFF RP"/>
    <x v="17"/>
    <s v="N3"/>
    <n v="1900.3004000000001"/>
    <n v="-122.3295"/>
    <n v="47.694434999999999"/>
    <s v="(47.694435, -122.3295)"/>
    <s v="PROPERTY - DAMAGE"/>
    <s v="PROPERTY DAMAGE"/>
    <x v="17"/>
    <m/>
    <n v="3"/>
  </r>
  <r>
    <n v="1702700"/>
    <x v="375"/>
    <n v="2016105538"/>
    <n v="201"/>
    <s v="ALACAD - RESIDENTIAL BURGLARY (FALSE)"/>
    <s v="BURGLARY ALACAD (FALSE)"/>
    <s v="FALSE ALACAD"/>
    <d v="2016-03-27T04:30:00"/>
    <x v="1"/>
    <x v="11"/>
    <s v="XX BLOCK OF W NEWELL ST"/>
    <x v="3"/>
    <s v="Q2"/>
    <n v="6000.3010000000004"/>
    <n v="-122.35755"/>
    <n v="47.644109999999998"/>
    <s v="(47.64411, -122.35755)"/>
    <s v="ALARM - RESIDENTIAL - BURGLARY, SILENT/AUDIBLE"/>
    <s v="ALACAD"/>
    <x v="2"/>
    <m/>
    <n v="3"/>
  </r>
  <r>
    <n v="1702701"/>
    <x v="376"/>
    <n v="2016105567"/>
    <n v="245"/>
    <s v="DISTURBANCE, OTHER"/>
    <s v="DISTURBANCES"/>
    <s v="DISTURBANCES"/>
    <d v="2016-03-27T04:37:00"/>
    <x v="1"/>
    <x v="11"/>
    <s v="1XX BLOCK OF BOREN AV N"/>
    <x v="11"/>
    <s v="H3"/>
    <n v="7300.3017"/>
    <n v="-122.33587"/>
    <n v="47.619109999999999"/>
    <s v="(47.61911, -122.33587)"/>
    <s v="DISTURBANCE, MISCELLANEOUS/OTHER"/>
    <s v="DISTURBANCES"/>
    <x v="0"/>
    <m/>
    <n v="1"/>
  </r>
  <r>
    <n v="1702702"/>
    <x v="377"/>
    <n v="2016105405"/>
    <n v="184"/>
    <s v="NARCOTICS, OTHER"/>
    <s v="NARCOTICS COMPLAINTS"/>
    <s v="NARCOTICS COMPLAINTS"/>
    <d v="2016-03-27T04:35:00"/>
    <x v="1"/>
    <x v="11"/>
    <s v="10XX BLOCK OF E PIKE ST"/>
    <x v="7"/>
    <s v="E2"/>
    <n v="7500.4013999999997"/>
    <n v="-122.318794"/>
    <n v="47.614089999999997"/>
    <s v="(47.61409, -122.318794)"/>
    <s v="NARCOTICS - VIOLATIONS (LOITER, USE, SELL, NARS)"/>
    <s v="NARCOTICS COMPLAINTS"/>
    <x v="11"/>
    <d v="2016-03-27T00:38:00"/>
    <n v="3"/>
  </r>
  <r>
    <n v="1702703"/>
    <x v="378"/>
    <n v="2016105575"/>
    <n v="280"/>
    <s v="SUSPICIOUS PERSON"/>
    <s v="SUSPICIOUS CIRCUMSTANCES"/>
    <s v="SUSPICIOUS CIRCUMSTANCES"/>
    <d v="2016-03-27T04:48:00"/>
    <x v="1"/>
    <x v="11"/>
    <s v="NE 75 ST / 25 AV NE"/>
    <x v="11"/>
    <s v="H2"/>
    <n v="2500.1999999999998"/>
    <n v="-122.30076"/>
    <n v="47.683044000000002"/>
    <s v="(47.683044, -122.30076)"/>
    <s v="SUSPICIOUS PERSON, VEHICLE OR INCIDENT"/>
    <s v="SUSPICIOUS CIRCUMSTANCES"/>
    <x v="2"/>
    <m/>
    <n v="0"/>
  </r>
  <r>
    <n v="1702704"/>
    <x v="379"/>
    <n v="2016105571"/>
    <n v="52"/>
    <s v="BURGLARY - COMMERCIAL"/>
    <s v="COMMERCIAL BURGLARIES"/>
    <s v="BURGLARY"/>
    <d v="2016-03-27T04:48:00"/>
    <x v="1"/>
    <x v="11"/>
    <s v="63XX BLOCK OF 24 AV NW"/>
    <x v="12"/>
    <s v="B1"/>
    <n v="3200.2"/>
    <n v="-122.38759"/>
    <n v="47.674923"/>
    <s v="(47.674923, -122.38759)"/>
    <s v="ALARM - RESIDENTIAL - BURGLARY, SILENT/AUDIBLE"/>
    <s v="ALACAD"/>
    <x v="2"/>
    <m/>
    <n v="1"/>
  </r>
  <r>
    <n v="1702705"/>
    <x v="380"/>
    <n v="2016105586"/>
    <n v="177"/>
    <s v="LIQUOR VIOLATION - INTOXICATED PERSON"/>
    <s v="LIQUOR VIOLATIONS"/>
    <s v="LIQUOR VIOLATIONS"/>
    <d v="2016-03-27T04:58:00"/>
    <x v="1"/>
    <x v="11"/>
    <s v="14XX BLOCK OF 1 AV"/>
    <x v="10"/>
    <s v="M1"/>
    <n v="8100.3002999999999"/>
    <n v="-122.33956000000001"/>
    <n v="47.608325999999998"/>
    <s v="(47.608326, -122.33956)"/>
    <s v="DETOX - REQUEST FOR"/>
    <s v="LIQUOR VIOLATIONS"/>
    <x v="3"/>
    <m/>
    <n v="3"/>
  </r>
  <r>
    <n v="1702706"/>
    <x v="381"/>
    <n v="2016105532"/>
    <n v="250"/>
    <s v="MISCHIEF, NUISANCE COMPLAINTS"/>
    <s v="NUISANCE, MISCHIEF COMPLAINTS"/>
    <s v="NUISANCE, MISCHIEF"/>
    <d v="2016-03-27T04:56:00"/>
    <x v="1"/>
    <x v="11"/>
    <s v="2XX BLOCK OF AURORA AV N"/>
    <x v="13"/>
    <s v="D2"/>
    <n v="7200.1037999999999"/>
    <n v="-122.34354999999999"/>
    <n v="47.620310000000003"/>
    <s v="(47.62031, -122.34355)"/>
    <s v="BIAS -RACIAL, POLITICAL, SEXUAL MOTIVATION"/>
    <s v="SUSPICIOUS CIRCUMSTANCES"/>
    <x v="2"/>
    <m/>
    <n v="2"/>
  </r>
  <r>
    <n v="1702707"/>
    <x v="382"/>
    <n v="2016105531"/>
    <n v="280"/>
    <s v="SUSPICIOUS PERSON"/>
    <s v="SUSPICIOUS CIRCUMSTANCES"/>
    <s v="SUSPICIOUS CIRCUMSTANCES"/>
    <d v="2016-03-27T05:04:00"/>
    <x v="1"/>
    <x v="12"/>
    <s v="1XX BLOCK OF S KING ST"/>
    <x v="11"/>
    <s v="H1"/>
    <n v="9300.2014999999992"/>
    <n v="-122.333725"/>
    <n v="47.598289999999999"/>
    <s v="(47.59829, -122.333725)"/>
    <s v="SUSPICIOUS PERSON, VEHICLE OR INCIDENT"/>
    <s v="SUSPICIOUS CIRCUMSTANCES"/>
    <x v="2"/>
    <m/>
    <n v="0"/>
  </r>
  <r>
    <n v="1702708"/>
    <x v="383"/>
    <n v="2016105516"/>
    <n v="242"/>
    <s v="FIGHT DISTURBANCE"/>
    <s v="DISTURBANCES"/>
    <s v="DISTURBANCES"/>
    <d v="2016-03-27T04:57:00"/>
    <x v="1"/>
    <x v="11"/>
    <s v="2XX BLOCK OF AURORA AV N"/>
    <x v="13"/>
    <s v="D2"/>
    <n v="7200.1037999999999"/>
    <n v="-122.34354999999999"/>
    <n v="47.620310000000003"/>
    <s v="(47.62031, -122.34355)"/>
    <s v="FIGHT - IP - PHYSICAL (NO WEAPONS)"/>
    <s v="DISTURBANCES"/>
    <x v="0"/>
    <d v="2016-03-27T02:57:00"/>
    <n v="2"/>
  </r>
  <r>
    <n v="1702709"/>
    <x v="384"/>
    <n v="2016105496"/>
    <n v="40"/>
    <s v="ASSAULTS, OTHER"/>
    <s v="ASSAULTS"/>
    <s v="ASSAULTS"/>
    <d v="2016-03-27T04:56:00"/>
    <x v="1"/>
    <x v="11"/>
    <s v="16 AV W / W DRAVUS ST"/>
    <x v="3"/>
    <s v="Q1"/>
    <n v="5802.2004999999999"/>
    <n v="-122.3775"/>
    <n v="47.648463999999997"/>
    <s v="(47.648464, -122.3775)"/>
    <s v="MOTOR VEHICLE COLLISION, HIT AND RUN"/>
    <s v="MOTOR VEHICLE COLLISION INVESTIGATION"/>
    <x v="7"/>
    <d v="2016-03-27T02:30:00"/>
    <n v="2"/>
  </r>
  <r>
    <n v="1702710"/>
    <x v="385"/>
    <n v="2016105027"/>
    <n v="280"/>
    <s v="SUSPICIOUS PERSON"/>
    <s v="SUSPICIOUS CIRCUMSTANCES"/>
    <s v="SUSPICIOUS CIRCUMSTANCES"/>
    <d v="2016-03-27T04:59:00"/>
    <x v="1"/>
    <x v="11"/>
    <s v="90XX BLOCK OF 20 AV NE"/>
    <x v="16"/>
    <s v="L2"/>
    <n v="2000.1010000000001"/>
    <n v="-122.30683000000001"/>
    <n v="47.694397000000002"/>
    <s v="(47.694397, -122.30683)"/>
    <s v="SUSPICIOUS PERSON, VEHICLE OR INCIDENT"/>
    <s v="SUSPICIOUS CIRCUMSTANCES"/>
    <x v="2"/>
    <d v="2016-03-26T19:56:00"/>
    <n v="3"/>
  </r>
  <r>
    <n v="1702712"/>
    <x v="386"/>
    <n v="2016105589"/>
    <n v="350"/>
    <s v="HAZARDS"/>
    <s v="HAZARDS"/>
    <s v="HAZARDS"/>
    <d v="2016-03-27T05:15:00"/>
    <x v="1"/>
    <x v="12"/>
    <s v="ALASKAN WY VI NB / SENECA ST"/>
    <x v="6"/>
    <s v="K1"/>
    <n v="8100.1022000000003"/>
    <n v="-122.33941"/>
    <n v="47.605339999999998"/>
    <s v="(47.60534, -122.33941)"/>
    <s v="HAZ - POTENTIAL THRT TO PHYS SAFETY (NO HAZMAT)"/>
    <s v="HAZARDS"/>
    <x v="10"/>
    <m/>
    <n v="1"/>
  </r>
  <r>
    <n v="1702713"/>
    <x v="387"/>
    <n v="2016105580"/>
    <n v="201"/>
    <s v="ALACAD - RESIDENTIAL BURGLARY (FALSE)"/>
    <s v="BURGLARY ALACAD (FALSE)"/>
    <s v="FALSE ALACAD"/>
    <d v="2016-03-27T05:09:00"/>
    <x v="1"/>
    <x v="12"/>
    <s v="62XX BLOCK OF 52 AV S"/>
    <x v="0"/>
    <s v="R3"/>
    <n v="10200.202499999999"/>
    <n v="-122.26648"/>
    <n v="47.546906"/>
    <s v="(47.546906, -122.26648)"/>
    <s v="ALARM - RESIDENTIAL - BURGLARY, SILENT/AUDIBLE"/>
    <s v="ALACAD"/>
    <x v="2"/>
    <m/>
    <n v="4"/>
  </r>
  <r>
    <n v="1702714"/>
    <x v="388"/>
    <n v="2016105579"/>
    <n v="245"/>
    <s v="DISTURBANCE, OTHER"/>
    <s v="DISTURBANCES"/>
    <s v="DISTURBANCES"/>
    <d v="2016-03-27T05:08:00"/>
    <x v="1"/>
    <x v="12"/>
    <s v="1XX BLOCK OF BOREN AV N"/>
    <x v="13"/>
    <s v="D3"/>
    <n v="7300.3017"/>
    <n v="-122.33587"/>
    <n v="47.619109999999999"/>
    <s v="(47.61911, -122.33587)"/>
    <s v="DISTURBANCE, MISCELLANEOUS/OTHER"/>
    <s v="DISTURBANCES"/>
    <x v="0"/>
    <m/>
    <n v="3"/>
  </r>
  <r>
    <n v="1702715"/>
    <x v="389"/>
    <n v="2016105539"/>
    <n v="282"/>
    <s v="SUSPICIOUS CIRCUMSTANCES - BUILDING (OPEN DOOR, ETC.)"/>
    <s v="SUSPICIOUS CIRCUMSTANCES"/>
    <s v="SUSPICIOUS CIRCUMSTANCES"/>
    <d v="2016-03-27T05:05:00"/>
    <x v="1"/>
    <x v="12"/>
    <s v="118XX BLOCK OF STENDALL PL N"/>
    <x v="17"/>
    <s v="N2"/>
    <n v="600.40179999999998"/>
    <n v="-122.34000399999999"/>
    <n v="47.714893000000004"/>
    <s v="(47.714893, -122.340004)"/>
    <s v="ALARM - RESIDENTIAL - BURGLARY, SILENT/AUDIBLE"/>
    <s v="ALACAD"/>
    <x v="2"/>
    <m/>
    <n v="1"/>
  </r>
  <r>
    <n v="1702716"/>
    <x v="390"/>
    <n v="2016105273"/>
    <n v="245"/>
    <s v="DISTURBANCE, OTHER"/>
    <s v="DISTURBANCES"/>
    <s v="DISTURBANCES"/>
    <d v="2016-03-27T05:01:00"/>
    <x v="1"/>
    <x v="12"/>
    <s v="15XX BLOCK OF BROADWAY"/>
    <x v="7"/>
    <s v="E2"/>
    <n v="7500.4014999999999"/>
    <n v="-122.32079"/>
    <n v="47.614654999999999"/>
    <s v="(47.614655, -122.32079)"/>
    <s v="DISTURBANCE, MISCELLANEOUS/OTHER"/>
    <s v="DISTURBANCES"/>
    <x v="0"/>
    <d v="2016-03-26T22:07:00"/>
    <n v="2"/>
  </r>
  <r>
    <n v="1702717"/>
    <x v="391"/>
    <n v="2016105594"/>
    <n v="177"/>
    <s v="LIQUOR VIOLATION - INTOXICATED PERSON"/>
    <s v="LIQUOR VIOLATIONS"/>
    <s v="LIQUOR VIOLATIONS"/>
    <d v="2016-03-27T05:12:00"/>
    <x v="1"/>
    <x v="12"/>
    <s v="13XX BLOCK OF E PINE ST"/>
    <x v="5"/>
    <s v="C1"/>
    <n v="7500.2007000000003"/>
    <n v="-122.314896"/>
    <n v="47.615276000000001"/>
    <s v="(47.615276, -122.314896)"/>
    <s v="DETOX - REQUEST FOR"/>
    <s v="LIQUOR VIOLATIONS"/>
    <x v="3"/>
    <m/>
    <n v="0"/>
  </r>
  <r>
    <n v="1702718"/>
    <x v="392"/>
    <n v="2016105596"/>
    <n v="74"/>
    <s v="LICENSE PLATE THEFT OR LOSS"/>
    <s v="CAR PROWL"/>
    <s v="CAR PROWL"/>
    <d v="2016-03-27T05:21:00"/>
    <x v="1"/>
    <x v="12"/>
    <s v="NE 75 ST / 28 AV NE"/>
    <x v="14"/>
    <s v="U3"/>
    <n v="3800.2001"/>
    <n v="-122.2972"/>
    <n v="47.683050000000001"/>
    <s v="(47.68305, -122.2972)"/>
    <s v="AUTO RECOVERY"/>
    <s v="AUTO THEFTS"/>
    <x v="13"/>
    <m/>
    <n v="0"/>
  </r>
  <r>
    <n v="1702719"/>
    <x v="393"/>
    <n v="2016105566"/>
    <n v="161"/>
    <s v="TRESPASS"/>
    <s v="TRESPASS"/>
    <s v="TRESPASS"/>
    <d v="2016-03-27T05:25:00"/>
    <x v="1"/>
    <x v="12"/>
    <s v="3XX BLOCK OF 5 AV N"/>
    <x v="3"/>
    <s v="Q3"/>
    <n v="7200.1022000000003"/>
    <n v="-122.347595"/>
    <n v="47.621490000000001"/>
    <s v="(47.62149, -122.347595)"/>
    <s v="TRESPASS"/>
    <s v="TRESPASS"/>
    <x v="4"/>
    <d v="2016-03-27T04:31:00"/>
    <n v="4"/>
  </r>
  <r>
    <n v="1702720"/>
    <x v="394"/>
    <n v="2016105536"/>
    <n v="141"/>
    <s v="LEWD CONDUCT"/>
    <s v="LIQUOR VIOLATIONS"/>
    <s v="LEWD CONDUCT"/>
    <d v="2016-03-27T05:24:00"/>
    <x v="1"/>
    <x v="12"/>
    <s v="BELL ST / WESTERN AV"/>
    <x v="13"/>
    <s v="D1"/>
    <n v="8002.2003999999997"/>
    <n v="-122.347374"/>
    <n v="47.61271"/>
    <s v="(47.61271, -122.347374)"/>
    <s v="DISTURBANCE, MISCELLANEOUS/OTHER"/>
    <s v="DISTURBANCES"/>
    <x v="0"/>
    <d v="2016-03-27T03:27:00"/>
    <n v="1"/>
  </r>
  <r>
    <n v="1702721"/>
    <x v="395"/>
    <n v="2016105225"/>
    <n v="71"/>
    <s v="AUTO THEFT"/>
    <s v="AUTO THEFTS"/>
    <s v="AUTO THEFTS"/>
    <d v="2016-03-26T22:26:00"/>
    <x v="0"/>
    <x v="5"/>
    <s v="NW 87 ST / 6 AV NW"/>
    <x v="11"/>
    <s v="H1"/>
    <n v="1702.2012"/>
    <n v="-122.36333500000001"/>
    <n v="47.692062"/>
    <s v="(47.692062, -122.363335)"/>
    <s v="AUTO THEFT - VEH THEFT OR THEFT AND RECOVERY"/>
    <s v="AUTO THEFTS"/>
    <x v="13"/>
    <d v="2016-03-26T22:03:00"/>
    <n v="3"/>
  </r>
  <r>
    <n v="1702722"/>
    <x v="396"/>
    <n v="2016105599"/>
    <n v="220"/>
    <s v="CRISIS COMPLAINT - GENERAL"/>
    <s v="CRISIS CALL"/>
    <s v="BEHAVIORAL HEALTH"/>
    <d v="2016-03-27T05:47:00"/>
    <x v="1"/>
    <x v="12"/>
    <s v="3 AV / PINE ST"/>
    <x v="10"/>
    <s v="M2"/>
    <n v="8100.2007999999996"/>
    <n v="-122.3387"/>
    <n v="47.610743999999997"/>
    <s v="(47.610744, -122.3387)"/>
    <s v="DISTURBANCE, MISCELLANEOUS/OTHER"/>
    <s v="DISTURBANCES"/>
    <x v="0"/>
    <m/>
    <n v="3"/>
  </r>
  <r>
    <n v="1702723"/>
    <x v="397"/>
    <n v="2016105595"/>
    <n v="245"/>
    <s v="DISTURBANCE, OTHER"/>
    <s v="DISTURBANCES"/>
    <s v="DISTURBANCES"/>
    <d v="2016-03-27T05:44:00"/>
    <x v="1"/>
    <x v="12"/>
    <s v="10XX BLOCK OF NE 45 ST"/>
    <x v="14"/>
    <s v="U2"/>
    <n v="5301.3004000000001"/>
    <n v="-122.31711"/>
    <n v="47.661296999999998"/>
    <s v="(47.661297, -122.31711)"/>
    <s v="DISTURBANCE, MISCELLANEOUS/OTHER"/>
    <s v="DISTURBANCES"/>
    <x v="0"/>
    <m/>
    <n v="3"/>
  </r>
  <r>
    <n v="1702724"/>
    <x v="398"/>
    <n v="2016105593"/>
    <n v="245"/>
    <s v="DISTURBANCE, OTHER"/>
    <s v="DISTURBANCES"/>
    <s v="DISTURBANCES"/>
    <d v="2016-03-27T05:56:00"/>
    <x v="1"/>
    <x v="12"/>
    <s v="1XX BLOCK OF ALASKAN WY S"/>
    <x v="6"/>
    <s v="K2"/>
    <n v="9200.2006999999994"/>
    <n v="-122.33620999999999"/>
    <n v="47.601322000000003"/>
    <s v="(47.601322, -122.33621)"/>
    <s v="TRESPASS"/>
    <s v="TRESPASS"/>
    <x v="4"/>
    <m/>
    <n v="2"/>
  </r>
  <r>
    <n v="1702725"/>
    <x v="399"/>
    <n v="2016105591"/>
    <n v="201"/>
    <s v="ALACAD - RESIDENTIAL BURGLARY (FALSE)"/>
    <s v="BURGLARY ALACAD (FALSE)"/>
    <s v="FALSE ALACAD"/>
    <d v="2016-03-27T05:50:00"/>
    <x v="1"/>
    <x v="12"/>
    <s v="12XX BLOCK OF NE 97 ST"/>
    <x v="16"/>
    <s v="L2"/>
    <n v="2000.2008000000001"/>
    <n v="-122.31353"/>
    <n v="47.699444"/>
    <s v="(47.699444, -122.31353)"/>
    <s v="ALARM - RESIDENTIAL - BURGLARY, SILENT/AUDIBLE"/>
    <s v="ALACAD"/>
    <x v="2"/>
    <m/>
    <n v="1"/>
  </r>
  <r>
    <n v="1702726"/>
    <x v="400"/>
    <n v="2016105576"/>
    <n v="63"/>
    <s v="THEFT - CAR PROWL"/>
    <s v="CAR PROWL"/>
    <s v="CAR PROWL"/>
    <d v="2016-03-27T05:34:00"/>
    <x v="1"/>
    <x v="12"/>
    <s v="15XX BLOCK OF 1 AV S"/>
    <x v="2"/>
    <s v="O1"/>
    <n v="9300.2045999999991"/>
    <n v="-122.3342"/>
    <n v="47.589269999999999"/>
    <s v="(47.58927, -122.3342)"/>
    <s v="THEFT (DOES NOT INCLUDE SHOPLIFT OR SVCS)"/>
    <s v="OTHER PROPERTY"/>
    <x v="6"/>
    <m/>
    <n v="1"/>
  </r>
  <r>
    <n v="1702727"/>
    <x v="401"/>
    <n v="2016105570"/>
    <n v="192"/>
    <s v="MISDEMEANOR WARRANT SERVICE"/>
    <s v="WARRANT CALLS"/>
    <s v="ARREST"/>
    <d v="2016-03-27T05:35:00"/>
    <x v="1"/>
    <x v="12"/>
    <s v="4 AV S / S STACY ST"/>
    <x v="2"/>
    <s v="O1"/>
    <n v="9300.3014000000003"/>
    <n v="-122.32905599999999"/>
    <n v="47.581893999999998"/>
    <s v="(47.581894, -122.329056)"/>
    <s v="HAZ - POTENTIAL THRT TO PHYS SAFETY (NO HAZMAT)"/>
    <s v="HAZARDS"/>
    <x v="10"/>
    <d v="2016-03-27T04:29:00"/>
    <n v="1"/>
  </r>
  <r>
    <n v="1702728"/>
    <x v="402"/>
    <n v="2016105563"/>
    <n v="200"/>
    <s v="ALACAD - COMMERCIAL BURGLARY (FALSE)"/>
    <s v="BURGLARY ALACAD (FALSE)"/>
    <s v="FALSE ALACAD"/>
    <d v="2016-03-27T05:36:00"/>
    <x v="1"/>
    <x v="12"/>
    <s v="32XX BLOCK OF 4 AV S"/>
    <x v="11"/>
    <s v="H2"/>
    <n v="9300.3019000000004"/>
    <n v="-122.32905599999999"/>
    <n v="47.574978000000002"/>
    <s v="(47.574978, -122.329056)"/>
    <s v="ALARM - COMM, SILENT/AUD BURG (INCL BANKS)"/>
    <s v="ALACAD"/>
    <x v="2"/>
    <d v="2016-03-27T04:15:00"/>
    <n v="3"/>
  </r>
  <r>
    <n v="1702729"/>
    <x v="403"/>
    <n v="2016105509"/>
    <n v="430"/>
    <s v="MOTOR VEHICLE COLLISION"/>
    <s v="TRAFFIC RELATED CALLS"/>
    <s v="MOTOR VEHICLE COLLISION INVESTIGATION"/>
    <d v="2016-03-27T05:32:00"/>
    <x v="1"/>
    <x v="12"/>
    <s v="5 AV NE / NE 112 ST"/>
    <x v="16"/>
    <s v="L2"/>
    <n v="1200.4012"/>
    <n v="-122.32332"/>
    <n v="47.709994999999999"/>
    <s v="(47.709995, -122.32332)"/>
    <s v="MOTOR VEHICLE COLLISION, REPORT ONLY - NON INJURY/NON BLOCKING"/>
    <s v="MOTOR VEHICLE COLLISION INVESTIGATION"/>
    <x v="7"/>
    <d v="2016-03-27T04:08:00"/>
    <n v="1"/>
  </r>
  <r>
    <n v="1702731"/>
    <x v="404"/>
    <n v="2016105453"/>
    <n v="430"/>
    <s v="MOTOR VEHICLE COLLISION"/>
    <s v="TRAFFIC RELATED CALLS"/>
    <s v="MOTOR VEHICLE COLLISION INVESTIGATION"/>
    <d v="2016-03-27T05:36:00"/>
    <x v="1"/>
    <x v="12"/>
    <s v="TAYLOR AV N / ALOHA ST"/>
    <x v="3"/>
    <s v="Q3"/>
    <n v="6700.2012000000004"/>
    <n v="-122.346245"/>
    <n v="47.62715"/>
    <s v="(47.62715, -122.346245)"/>
    <s v="MOTOR VEHICLE COLLISION, HIT AND RUN"/>
    <s v="MOTOR VEHICLE COLLISION INVESTIGATION"/>
    <x v="7"/>
    <d v="2016-03-27T01:47:00"/>
    <n v="0"/>
  </r>
  <r>
    <n v="1702732"/>
    <x v="405"/>
    <n v="2016105598"/>
    <n v="200"/>
    <s v="ALACAD - COMMERCIAL BURGLARY (FALSE)"/>
    <s v="BURGLARY ALACAD (FALSE)"/>
    <s v="FALSE ALACAD"/>
    <d v="2016-03-27T06:11:00"/>
    <x v="1"/>
    <x v="13"/>
    <s v="35XX BLOCK OF STONE WY N"/>
    <x v="12"/>
    <s v="B3"/>
    <n v="5400.3018000000002"/>
    <n v="-122.342705"/>
    <n v="47.649974999999998"/>
    <s v="(47.649975, -122.342705)"/>
    <s v="ALARM - COMM, SILENT/AUD BURG (INCL BANKS)"/>
    <s v="ALACAD"/>
    <x v="2"/>
    <m/>
    <n v="1"/>
  </r>
  <r>
    <n v="1702733"/>
    <x v="406"/>
    <n v="2016105561"/>
    <n v="201"/>
    <s v="ALACAD - RESIDENTIAL BURGLARY (FALSE)"/>
    <s v="BURGLARY ALACAD (FALSE)"/>
    <s v="FALSE ALACAD"/>
    <d v="2016-03-27T05:54:00"/>
    <x v="1"/>
    <x v="12"/>
    <s v="2XX BLOCK OF 39 AV E"/>
    <x v="5"/>
    <s v="C3"/>
    <n v="7800.1017000000002"/>
    <n v="-122.28268"/>
    <n v="47.620106"/>
    <s v="(47.620106, -122.28268)"/>
    <s v="ALARM - COMM, SILENT/AUD BURG (INCL BANKS)"/>
    <s v="ALACAD"/>
    <x v="2"/>
    <m/>
    <n v="2"/>
  </r>
  <r>
    <n v="1702734"/>
    <x v="407"/>
    <n v="2016105557"/>
    <n v="50"/>
    <s v="BURGLARY - RESIDENTIAL, UNOCCUPIED"/>
    <s v="RESIDENTIAL BURGLARIES"/>
    <s v="BURGLARY"/>
    <d v="2016-03-27T06:17:00"/>
    <x v="1"/>
    <x v="13"/>
    <s v="125XX BLOCK OF 35 AV NE"/>
    <x v="16"/>
    <s v="L3"/>
    <n v="100.30029999999999"/>
    <n v="-122.29079400000001"/>
    <n v="47.720947000000002"/>
    <s v="(47.720947, -122.290794)"/>
    <s v="BURG - RES (INCL UNOCC STRUCTURES ON PROP)"/>
    <s v="BURGLARY"/>
    <x v="16"/>
    <d v="2016-03-27T05:26:00"/>
    <n v="2"/>
  </r>
  <r>
    <n v="1702735"/>
    <x v="408"/>
    <n v="2016105552"/>
    <n v="161"/>
    <s v="TRESPASS"/>
    <s v="TRESPASS"/>
    <s v="TRESPASS"/>
    <d v="2016-03-27T06:20:00"/>
    <x v="1"/>
    <x v="13"/>
    <s v="86XX BLOCK OF 16 AV S"/>
    <x v="15"/>
    <s v="F3"/>
    <n v="11200.3"/>
    <n v="-122.3129"/>
    <n v="47.526012000000001"/>
    <s v="(47.526012, -122.3129)"/>
    <s v="PROWLER - IP/JO"/>
    <s v="PROWLER"/>
    <x v="26"/>
    <d v="2016-03-27T04:09:00"/>
    <n v="3"/>
  </r>
  <r>
    <n v="1702736"/>
    <x v="409"/>
    <n v="2016105545"/>
    <n v="220"/>
    <s v="CRISIS COMPLAINT - GENERAL"/>
    <s v="CRISIS CALL"/>
    <s v="BEHAVIORAL HEALTH"/>
    <d v="2016-03-27T06:02:00"/>
    <x v="1"/>
    <x v="13"/>
    <s v="3XX BLOCK OF 2 AV S"/>
    <x v="6"/>
    <s v="K3"/>
    <n v="9200.2027999999991"/>
    <n v="-122.33081"/>
    <n v="47.600464000000002"/>
    <s v="(47.600464, -122.33081)"/>
    <s v="DISTURBANCE, MISCELLANEOUS/OTHER"/>
    <s v="DISTURBANCES"/>
    <x v="0"/>
    <d v="2016-03-27T03:57:00"/>
    <n v="1"/>
  </r>
  <r>
    <n v="1702737"/>
    <x v="410"/>
    <n v="2016105609"/>
    <n v="460"/>
    <s v="TRAFFIC (MOVING) VIOLATION"/>
    <s v="TRAFFIC RELATED CALLS"/>
    <s v="TRAFFIC RELATED CALLS"/>
    <d v="2016-03-27T06:26:00"/>
    <x v="1"/>
    <x v="13"/>
    <s v="22XX BLOCK OF 4 AV S"/>
    <x v="2"/>
    <s v="O1"/>
    <n v="9300.3027000000002"/>
    <n v="-122.32905599999999"/>
    <n v="47.582934999999999"/>
    <s v="(47.582935, -122.329056)"/>
    <s v="TRAFFIC STOP - OFFICER INITIATED ONVIEW"/>
    <s v="TRAFFIC RELATED CALLS"/>
    <x v="7"/>
    <m/>
    <n v="3"/>
  </r>
  <r>
    <n v="1702738"/>
    <x v="411"/>
    <n v="2016105608"/>
    <n v="245"/>
    <s v="DISTURBANCE, OTHER"/>
    <s v="DISTURBANCES"/>
    <s v="DISTURBANCES"/>
    <d v="2016-03-27T06:28:00"/>
    <x v="1"/>
    <x v="13"/>
    <s v="ALDER ST / TERRY AV"/>
    <x v="1"/>
    <s v="G1"/>
    <n v="8500.2016999999996"/>
    <n v="-122.321686"/>
    <n v="47.603873999999998"/>
    <s v="(47.603874, -122.321686)"/>
    <s v="FIGHT - IP - PHYSICAL (NO WEAPONS)"/>
    <s v="DISTURBANCES"/>
    <x v="0"/>
    <m/>
    <n v="2"/>
  </r>
  <r>
    <n v="1702739"/>
    <x v="412"/>
    <n v="2016105581"/>
    <n v="280"/>
    <s v="SUSPICIOUS PERSON"/>
    <s v="SUSPICIOUS CIRCUMSTANCES"/>
    <s v="SUSPICIOUS CIRCUMSTANCES"/>
    <d v="2016-03-27T06:43:00"/>
    <x v="1"/>
    <x v="13"/>
    <s v="67XX BLOCK OF 48 AV SW"/>
    <x v="11"/>
    <s v="H3"/>
    <n v="10600.5013"/>
    <n v="-122.39476999999999"/>
    <n v="47.542572"/>
    <s v="(47.542572, -122.39477)"/>
    <s v="SUSPICIOUS PERSON, VEHICLE OR INCIDENT"/>
    <s v="SUSPICIOUS CIRCUMSTANCES"/>
    <x v="2"/>
    <m/>
    <n v="0"/>
  </r>
  <r>
    <n v="1702740"/>
    <x v="413"/>
    <n v="2016105572"/>
    <n v="281"/>
    <s v="SUSPICIOUS VEHICLE"/>
    <s v="SUSPICIOUS CIRCUMSTANCES"/>
    <s v="SUSPICIOUS CIRCUMSTANCES"/>
    <d v="2016-03-27T06:31:00"/>
    <x v="1"/>
    <x v="13"/>
    <s v="99XX BLOCK OF HOLMAN RD NW"/>
    <x v="17"/>
    <s v="N1"/>
    <n v="1400.3009999999999"/>
    <n v="-122.36273"/>
    <n v="47.701393000000003"/>
    <s v="(47.701393, -122.36273)"/>
    <s v="SUSPICIOUS PERSON, VEHICLE OR INCIDENT"/>
    <s v="SUSPICIOUS CIRCUMSTANCES"/>
    <x v="2"/>
    <d v="2016-03-27T04:26:00"/>
    <n v="3"/>
  </r>
  <r>
    <n v="1702741"/>
    <x v="414"/>
    <n v="2016105564"/>
    <n v="280"/>
    <s v="SUSPICIOUS PERSON"/>
    <s v="SUSPICIOUS CIRCUMSTANCES"/>
    <s v="SUSPICIOUS CIRCUMSTANCES"/>
    <d v="2016-03-27T06:45:00"/>
    <x v="1"/>
    <x v="13"/>
    <s v="28XX BLOCK OF ALKI AV SW"/>
    <x v="9"/>
    <s v="W1"/>
    <n v="9701.2001999999993"/>
    <n v="-122.41262"/>
    <n v="47.57855"/>
    <s v="(47.57855, -122.41262)"/>
    <s v="SUSPICIOUS PERSON, VEHICLE OR INCIDENT"/>
    <s v="SUSPICIOUS CIRCUMSTANCES"/>
    <x v="2"/>
    <m/>
    <n v="4"/>
  </r>
  <r>
    <n v="1702742"/>
    <x v="415"/>
    <n v="2016105499"/>
    <n v="71"/>
    <s v="AUTO THEFT"/>
    <s v="AUTO THEFTS"/>
    <s v="AUTO THEFTS"/>
    <d v="2016-03-27T06:35:00"/>
    <x v="1"/>
    <x v="13"/>
    <s v="FREMONT AV N / N 43 ST"/>
    <x v="12"/>
    <s v="B2"/>
    <n v="4900.5015999999996"/>
    <n v="-122.35002"/>
    <n v="47.659336000000003"/>
    <s v="(47.659336, -122.35002)"/>
    <s v="AUTO THEFT - VEH THEFT OR THEFT AND RECOVERY"/>
    <s v="AUTO THEFTS"/>
    <x v="13"/>
    <d v="2016-03-27T04:02:00"/>
    <n v="1"/>
  </r>
  <r>
    <n v="1702743"/>
    <x v="416"/>
    <n v="2016105425"/>
    <n v="282"/>
    <s v="SUSPICIOUS CIRCUMSTANCES - BUILDING (OPEN DOOR, ETC.)"/>
    <s v="SUSPICIOUS CIRCUMSTANCES"/>
    <s v="SUSPICIOUS CIRCUMSTANCES"/>
    <d v="2016-03-27T06:30:00"/>
    <x v="1"/>
    <x v="13"/>
    <s v="24XX BLOCK OF 2 AV"/>
    <x v="13"/>
    <s v="D1"/>
    <n v="8001.2"/>
    <n v="-122.34742"/>
    <n v="47.615085999999998"/>
    <s v="(47.615086, -122.34742)"/>
    <s v="BURG - RES (INCL UNOCC STRUCTURES ON PROP)"/>
    <s v="BURGLARY"/>
    <x v="16"/>
    <d v="2016-03-27T01:08:00"/>
    <n v="2"/>
  </r>
  <r>
    <n v="1702744"/>
    <x v="417"/>
    <n v="2016105547"/>
    <n v="220"/>
    <s v="CRISIS COMPLAINT - GENERAL"/>
    <s v="CRISIS CALL"/>
    <s v="BEHAVIORAL HEALTH"/>
    <d v="2016-03-27T06:50:00"/>
    <x v="1"/>
    <x v="13"/>
    <s v="14XX BLOCK OF E PROSPECT ST"/>
    <x v="5"/>
    <s v="C1"/>
    <n v="6500.3"/>
    <n v="-122.31356"/>
    <n v="47.628410000000002"/>
    <s v="(47.62841, -122.31356)"/>
    <s v="SUSPICIOUS PERSON, VEHICLE OR INCIDENT"/>
    <s v="SUSPICIOUS CIRCUMSTANCES"/>
    <x v="2"/>
    <d v="2016-03-27T03:56:00"/>
    <n v="0"/>
  </r>
  <r>
    <n v="1702745"/>
    <x v="418"/>
    <n v="2016105308"/>
    <n v="450"/>
    <s v="DRIVING WHILE UNDER INFLUENCE (DUI)"/>
    <s v="TRAFFIC RELATED CALLS"/>
    <s v="TRAFFIC RELATED CALLS"/>
    <d v="2016-03-27T06:53:00"/>
    <x v="1"/>
    <x v="13"/>
    <s v="RAINIER AV S / 52 AV S"/>
    <x v="4"/>
    <s v="S3"/>
    <n v="11800.300300000001"/>
    <n v="-122.267365"/>
    <n v="47.519848000000003"/>
    <s v="(47.519848, -122.267365)"/>
    <s v="DUI - DRIVING UNDER INFLUENCE"/>
    <s v="TRAFFIC RELATED CALLS"/>
    <x v="7"/>
    <d v="2016-03-26T22:40:00"/>
    <n v="2"/>
  </r>
  <r>
    <n v="1702746"/>
    <x v="419"/>
    <n v="2016105626"/>
    <n v="203"/>
    <s v="ALACAD - RESIDENTIAL PANIC (FALSE)"/>
    <s v="PANIC ALACAD (FALSE)"/>
    <s v="FALSE ALACAD"/>
    <d v="2016-03-27T07:02:00"/>
    <x v="1"/>
    <x v="14"/>
    <s v="4XX BLOCK OF 30 AV E"/>
    <x v="5"/>
    <s v="C3"/>
    <n v="7700.1009000000004"/>
    <n v="-122.293144"/>
    <n v="47.623080000000002"/>
    <s v="(47.62308, -122.293144)"/>
    <s v="ALARM - RESIDENTIAL - SILENT/AUD PANIC/DURESS"/>
    <s v="ALACAD"/>
    <x v="2"/>
    <m/>
    <n v="2"/>
  </r>
  <r>
    <n v="1702747"/>
    <x v="420"/>
    <n v="2016105623"/>
    <n v="245"/>
    <s v="DISTURBANCE, OTHER"/>
    <s v="DISTURBANCES"/>
    <s v="DISTURBANCES"/>
    <d v="2016-03-27T07:04:00"/>
    <x v="1"/>
    <x v="14"/>
    <s v="4XX BLOCK OF 12 AV"/>
    <x v="1"/>
    <s v="G1"/>
    <n v="8600.2019999999993"/>
    <n v="-122.31677999999999"/>
    <n v="47.605885000000001"/>
    <s v="(47.605885, -122.31678)"/>
    <s v="DISTURBANCE, MISCELLANEOUS/OTHER"/>
    <s v="DISTURBANCES"/>
    <x v="0"/>
    <m/>
    <n v="4"/>
  </r>
  <r>
    <n v="1702748"/>
    <x v="421"/>
    <n v="2016105610"/>
    <n v="245"/>
    <s v="DISTURBANCE, OTHER"/>
    <s v="DISTURBANCES"/>
    <s v="DISTURBANCES"/>
    <d v="2016-03-27T07:03:00"/>
    <x v="1"/>
    <x v="14"/>
    <s v="5XX BLOCK OF NE NORTHGATE WY"/>
    <x v="16"/>
    <s v="L2"/>
    <n v="1200.3003000000001"/>
    <n v="-122.321915"/>
    <n v="47.708587999999999"/>
    <s v="(47.708588, -122.321915)"/>
    <s v="TRESPASS"/>
    <s v="TRESPASS"/>
    <x v="4"/>
    <m/>
    <n v="4"/>
  </r>
  <r>
    <n v="1702749"/>
    <x v="422"/>
    <n v="2016105634"/>
    <n v="202"/>
    <s v="ALACAD - COMMERCIAL PANIC (FALSE)"/>
    <s v="PANIC ALACAD (FALSE)"/>
    <s v="FALSE ALACAD"/>
    <d v="2016-03-27T07:21:00"/>
    <x v="1"/>
    <x v="14"/>
    <s v="6XX BLOCK OF S LANE ST"/>
    <x v="6"/>
    <s v="K3"/>
    <n v="9100.2006999999994"/>
    <n v="-122.32441"/>
    <n v="47.596671999999998"/>
    <s v="(47.596672, -122.32441)"/>
    <s v="ALARM - ATM MACHINE, FREE STANDING"/>
    <s v="ALACAD"/>
    <x v="2"/>
    <m/>
    <n v="2"/>
  </r>
  <r>
    <n v="1702750"/>
    <x v="423"/>
    <n v="2016105631"/>
    <n v="245"/>
    <s v="DISTURBANCE, OTHER"/>
    <s v="DISTURBANCES"/>
    <s v="DISTURBANCES"/>
    <d v="2016-03-27T07:19:00"/>
    <x v="1"/>
    <x v="14"/>
    <s v="120XX BLOCK OF LAKE CITY WY NE"/>
    <x v="16"/>
    <s v="L1"/>
    <n v="700.10109999999997"/>
    <n v="-122.29703000000001"/>
    <n v="47.716248"/>
    <s v="(47.716248, -122.29703)"/>
    <s v="TRESPASS"/>
    <s v="TRESPASS"/>
    <x v="4"/>
    <m/>
    <n v="4"/>
  </r>
  <r>
    <n v="1702751"/>
    <x v="424"/>
    <n v="2016105646"/>
    <n v="250"/>
    <s v="MISCHIEF, NUISANCE COMPLAINTS"/>
    <s v="NUISANCE, MISCHIEF COMPLAINTS"/>
    <s v="NUISANCE, MISCHIEF"/>
    <d v="2016-03-27T07:33:00"/>
    <x v="1"/>
    <x v="14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x v="11"/>
    <m/>
    <n v="3"/>
  </r>
  <r>
    <n v="1702752"/>
    <x v="425"/>
    <n v="2016105628"/>
    <n v="201"/>
    <s v="ALACAD - RESIDENTIAL BURGLARY (FALSE)"/>
    <s v="BURGLARY ALACAD (FALSE)"/>
    <s v="FALSE ALACAD"/>
    <d v="2016-03-27T07:35:00"/>
    <x v="1"/>
    <x v="14"/>
    <s v="47XX BLOCK OF 38 AV NE"/>
    <x v="14"/>
    <s v="U3"/>
    <n v="4200.3027000000002"/>
    <n v="-122.28745000000001"/>
    <n v="47.662888000000002"/>
    <s v="(47.662888, -122.28745)"/>
    <s v="ALARM - RESIDENTIAL - BURGLARY, SILENT/AUDIBLE"/>
    <s v="ALACAD"/>
    <x v="2"/>
    <m/>
    <n v="1"/>
  </r>
  <r>
    <n v="1702753"/>
    <x v="426"/>
    <n v="2016105639"/>
    <n v="161"/>
    <s v="TRESPASS"/>
    <s v="TRESPASS"/>
    <s v="TRESPASS"/>
    <d v="2016-03-27T07:46:00"/>
    <x v="1"/>
    <x v="14"/>
    <s v="8XX BLOCK OF 3 AV"/>
    <x v="6"/>
    <s v="K1"/>
    <n v="8100.2029000000002"/>
    <n v="-122.33304"/>
    <n v="47.604553000000003"/>
    <s v="(47.604553, -122.33304)"/>
    <s v="NUISANCE - MISCHIEF"/>
    <s v="MISCELLANEOUS MISDEMEANORS"/>
    <x v="21"/>
    <m/>
    <n v="3"/>
  </r>
  <r>
    <n v="1702754"/>
    <x v="427"/>
    <n v="2016105637"/>
    <n v="201"/>
    <s v="ALACAD - RESIDENTIAL BURGLARY (FALSE)"/>
    <s v="BURGLARY ALACAD (FALSE)"/>
    <s v="FALSE ALACAD"/>
    <d v="2016-03-27T07:43:00"/>
    <x v="1"/>
    <x v="14"/>
    <s v="62XX BLOCK OF LAKE SHORE DR S"/>
    <x v="0"/>
    <s v="R3"/>
    <n v="10200.200199999999"/>
    <n v="-122.259224"/>
    <n v="47.546140000000001"/>
    <s v="(47.54614, -122.259224)"/>
    <s v="ALARM - RESIDENTIAL - BURGLARY, SILENT/AUDIBLE"/>
    <s v="ALACAD"/>
    <x v="2"/>
    <m/>
    <n v="2"/>
  </r>
  <r>
    <n v="1702755"/>
    <x v="428"/>
    <n v="2016105592"/>
    <n v="63"/>
    <s v="THEFT - CAR PROWL"/>
    <s v="CAR PROWL"/>
    <s v="CAR PROWL"/>
    <d v="2016-03-27T07:43:00"/>
    <x v="1"/>
    <x v="14"/>
    <s v="77XX BLOCK OF 28 AV SW"/>
    <x v="11"/>
    <s v="H1"/>
    <n v="11401.100399999999"/>
    <n v="-122.3685"/>
    <n v="47.532803000000001"/>
    <s v="(47.532803, -122.3685)"/>
    <s v="THEFT (DOES NOT INCLUDE SHOPLIFT OR SVCS)"/>
    <s v="OTHER PROPERTY"/>
    <x v="6"/>
    <d v="2016-03-27T05:16:00"/>
    <n v="1"/>
  </r>
  <r>
    <n v="1702756"/>
    <x v="429"/>
    <n v="2016105657"/>
    <n v="161"/>
    <s v="TRESPASS"/>
    <s v="TRESPASS"/>
    <s v="TRESPASS"/>
    <d v="2016-03-27T07:57:00"/>
    <x v="1"/>
    <x v="14"/>
    <s v="5XX BLOCK OF PIKE ST"/>
    <x v="10"/>
    <s v="M3"/>
    <n v="8200.1003999999994"/>
    <n v="-122.335014"/>
    <n v="47.610909999999997"/>
    <s v="(47.61091, -122.335014)"/>
    <s v="TRESPASS"/>
    <s v="TRESPASS"/>
    <x v="4"/>
    <m/>
    <n v="2"/>
  </r>
  <r>
    <n v="1702757"/>
    <x v="430"/>
    <n v="2016105622"/>
    <n v="63"/>
    <s v="THEFT - CAR PROWL"/>
    <s v="CAR PROWL"/>
    <s v="CAR PROWL"/>
    <d v="2016-03-27T07:54:00"/>
    <x v="1"/>
    <x v="14"/>
    <s v="28XX BLOCK OF S OTHELLO ST"/>
    <x v="4"/>
    <s v="S1"/>
    <n v="11002.1006"/>
    <n v="-122.294785"/>
    <n v="47.536667000000001"/>
    <s v="(47.536667, -122.294785)"/>
    <s v="THEFT (DOES NOT INCLUDE SHOPLIFT OR SVCS)"/>
    <s v="OTHER PROPERTY"/>
    <x v="6"/>
    <m/>
    <n v="3"/>
  </r>
  <r>
    <n v="1702758"/>
    <x v="431"/>
    <n v="2016105656"/>
    <n v="280"/>
    <s v="SUSPICIOUS PERSON"/>
    <s v="SUSPICIOUS CIRCUMSTANCES"/>
    <s v="SUSPICIOUS CIRCUMSTANCES"/>
    <d v="2016-03-27T08:14:00"/>
    <x v="1"/>
    <x v="15"/>
    <s v="17XX BLOCK OF NW 56 ST"/>
    <x v="12"/>
    <s v="B1"/>
    <n v="4700.3019000000004"/>
    <n v="-122.38055"/>
    <n v="47.669449999999998"/>
    <s v="(47.66945, -122.38055)"/>
    <s v="THEFT (DOES NOT INCLUDE SHOPLIFT OR SVCS)"/>
    <s v="OTHER PROPERTY"/>
    <x v="6"/>
    <m/>
    <n v="1"/>
  </r>
  <r>
    <n v="1702759"/>
    <x v="432"/>
    <n v="2016105633"/>
    <n v="470"/>
    <s v="PARKING VIOLATION (EXCEPT ABANDONED VEHICLES)"/>
    <s v="PARKING VIOLATIONS"/>
    <s v="TRAFFIC RELATED CALLS"/>
    <d v="2016-03-27T08:02:00"/>
    <x v="1"/>
    <x v="15"/>
    <s v="CALIFORNIA AV SW / SW ALASKA ST"/>
    <x v="9"/>
    <s v="W2"/>
    <n v="10500.400299999999"/>
    <n v="-122.38678"/>
    <n v="47.561104"/>
    <s v="(47.561104, -122.38678)"/>
    <s v="PARKING VIOLATION (EXCEPT ABANDONED CAR)"/>
    <s v="TRAFFIC RELATED CALLS"/>
    <x v="1"/>
    <d v="2016-03-27T07:18:00"/>
    <n v="3"/>
  </r>
  <r>
    <n v="1702760"/>
    <x v="433"/>
    <n v="2016105649"/>
    <n v="280"/>
    <s v="SUSPICIOUS PERSON"/>
    <s v="SUSPICIOUS CIRCUMSTANCES"/>
    <s v="SUSPICIOUS CIRCUMSTANCES"/>
    <d v="2016-03-27T08:14:00"/>
    <x v="1"/>
    <x v="15"/>
    <s v="10XX BLOCK OF E THOMAS ST"/>
    <x v="7"/>
    <s v="E1"/>
    <n v="7500.3013000000001"/>
    <n v="-122.31975"/>
    <n v="47.621082000000001"/>
    <s v="(47.621082, -122.31975)"/>
    <s v="NARCOTICS - VIOLATIONS (LOITER, USE, SELL, NARS)"/>
    <s v="NARCOTICS COMPLAINTS"/>
    <x v="11"/>
    <m/>
    <n v="2"/>
  </r>
  <r>
    <n v="1702761"/>
    <x v="434"/>
    <n v="2016105655"/>
    <n v="280"/>
    <s v="SUSPICIOUS PERSON"/>
    <s v="SUSPICIOUS CIRCUMSTANCES"/>
    <s v="SUSPICIOUS CIRCUMSTANCES"/>
    <d v="2016-03-27T08:28:00"/>
    <x v="1"/>
    <x v="15"/>
    <s v="41XX BLOCK OF UNIVERSITY WY NE"/>
    <x v="14"/>
    <s v="U2"/>
    <n v="5301.4000999999998"/>
    <n v="-122.313225"/>
    <n v="47.657573999999997"/>
    <s v="(47.657574, -122.313225)"/>
    <s v="DISTURBANCE, MISCELLANEOUS/OTHER"/>
    <s v="DISTURBANCES"/>
    <x v="0"/>
    <m/>
    <n v="2"/>
  </r>
  <r>
    <n v="1702762"/>
    <x v="435"/>
    <n v="2016105621"/>
    <n v="460"/>
    <s v="TRAFFIC (MOVING) VIOLATION"/>
    <s v="TRAFFIC RELATED CALLS"/>
    <s v="TRAFFIC RELATED CALLS"/>
    <d v="2016-03-27T08:26:00"/>
    <x v="1"/>
    <x v="15"/>
    <s v="27XX BLOCK OF 4 AV S"/>
    <x v="11"/>
    <s v="H1"/>
    <n v="9300.3032000000003"/>
    <n v="-122.32905599999999"/>
    <n v="47.578766000000002"/>
    <s v="(47.578766, -122.329056)"/>
    <s v="TRAFFIC STOP - OFFICER INITIATED ONVIEW"/>
    <s v="TRAFFIC RELATED CALLS"/>
    <x v="7"/>
    <d v="2016-03-27T06:35:00"/>
    <n v="2"/>
  </r>
  <r>
    <n v="1702763"/>
    <x v="436"/>
    <n v="2016105600"/>
    <n v="161"/>
    <s v="TRESPASS"/>
    <s v="TRESPASS"/>
    <s v="TRESPASS"/>
    <d v="2016-03-27T08:31:00"/>
    <x v="1"/>
    <x v="15"/>
    <s v="4XX BLOCK OF QUEEN ANNE AV N"/>
    <x v="3"/>
    <s v="Q3"/>
    <n v="7100.201"/>
    <n v="-122.35673"/>
    <n v="47.622692000000001"/>
    <s v="(47.622692, -122.35673)"/>
    <s v="TRESPASS"/>
    <s v="TRESPASS"/>
    <x v="4"/>
    <d v="2016-03-27T06:05:00"/>
    <n v="4"/>
  </r>
  <r>
    <n v="1702764"/>
    <x v="437"/>
    <n v="2016105663"/>
    <n v="280"/>
    <s v="SUSPICIOUS PERSON"/>
    <s v="SUSPICIOUS CIRCUMSTANCES"/>
    <s v="SUSPICIOUS CIRCUMSTANCES"/>
    <d v="2016-03-27T08:30:00"/>
    <x v="1"/>
    <x v="15"/>
    <s v="NE 42 ST / ROOSEVELT WY NE"/>
    <x v="14"/>
    <s v="U2"/>
    <n v="5301.4004000000004"/>
    <n v="-122.31780000000001"/>
    <n v="47.657513000000002"/>
    <s v="(47.657513, -122.3178)"/>
    <s v="SUSPICIOUS PERSON, VEHICLE OR INCIDENT"/>
    <s v="SUSPICIOUS CIRCUMSTANCES"/>
    <x v="2"/>
    <m/>
    <n v="4"/>
  </r>
  <r>
    <n v="1702765"/>
    <x v="438"/>
    <n v="2016105660"/>
    <n v="281"/>
    <s v="SUSPICIOUS VEHICLE"/>
    <s v="SUSPICIOUS CIRCUMSTANCES"/>
    <s v="SUSPICIOUS CIRCUMSTANCES"/>
    <d v="2016-03-27T08:35:00"/>
    <x v="1"/>
    <x v="15"/>
    <s v="95XX BLOCK OF 1 AV NW"/>
    <x v="8"/>
    <s v="J1"/>
    <n v="1702.1008999999999"/>
    <n v="-122.35807"/>
    <n v="47.698753000000004"/>
    <s v="(47.698753, -122.35807)"/>
    <s v="SUSPICIOUS PERSON, VEHICLE OR INCIDENT"/>
    <s v="SUSPICIOUS CIRCUMSTANCES"/>
    <x v="2"/>
    <m/>
    <n v="2"/>
  </r>
  <r>
    <n v="1702766"/>
    <x v="439"/>
    <n v="2016105691"/>
    <n v="460"/>
    <s v="TRAFFIC (MOVING) VIOLATION"/>
    <s v="TRAFFIC RELATED CALLS"/>
    <s v="TRAFFIC RELATED CALLS"/>
    <d v="2016-03-27T08:53:00"/>
    <x v="1"/>
    <x v="15"/>
    <s v="SEWARD PARK AV S / WABASH AV S"/>
    <x v="4"/>
    <s v="S2"/>
    <n v="11800.601500000001"/>
    <n v="-122.26470999999999"/>
    <n v="47.525565999999998"/>
    <s v="(47.525566, -122.26471)"/>
    <s v="TRAFFIC STOP - OFFICER INITIATED ONVIEW"/>
    <s v="TRAFFIC RELATED CALLS"/>
    <x v="7"/>
    <m/>
    <n v="4"/>
  </r>
  <r>
    <n v="1702767"/>
    <x v="440"/>
    <n v="2016105625"/>
    <n v="470"/>
    <s v="PARKING VIOLATION (EXCEPT ABANDONED VEHICLES)"/>
    <s v="PARKING VIOLATIONS"/>
    <s v="TRAFFIC RELATED CALLS"/>
    <d v="2016-03-27T08:52:00"/>
    <x v="1"/>
    <x v="15"/>
    <s v="34XX BLOCK OF EVANSTON AV N"/>
    <x v="12"/>
    <s v="B2"/>
    <n v="4900.2021000000004"/>
    <n v="-122.35129999999999"/>
    <n v="47.650280000000002"/>
    <s v="(47.65028, -122.3513)"/>
    <s v="PARKING VIOLATION (EXCEPT ABANDONED CAR)"/>
    <s v="TRAFFIC RELATED CALLS"/>
    <x v="1"/>
    <d v="2016-03-27T07:01:00"/>
    <n v="3"/>
  </r>
  <r>
    <n v="1702768"/>
    <x v="441"/>
    <n v="2016105603"/>
    <n v="460"/>
    <s v="TRAFFIC (MOVING) VIOLATION"/>
    <s v="TRAFFIC RELATED CALLS"/>
    <s v="TRAFFIC RELATED CALLS"/>
    <d v="2016-03-27T08:49:00"/>
    <x v="1"/>
    <x v="15"/>
    <s v="11XX BLOCK OF ELLIOTT AV W"/>
    <x v="11"/>
    <s v="H1"/>
    <n v="5802.201"/>
    <n v="-122.372086"/>
    <n v="47.629435999999998"/>
    <s v="(47.629436, -122.372086)"/>
    <s v="TRAFFIC STOP - OFFICER INITIATED ONVIEW"/>
    <s v="TRAFFIC RELATED CALLS"/>
    <x v="7"/>
    <d v="2016-03-27T06:00:00"/>
    <n v="2"/>
  </r>
  <r>
    <n v="1702769"/>
    <x v="442"/>
    <n v="2016105678"/>
    <n v="161"/>
    <s v="TRESPASS"/>
    <s v="TRESPASS"/>
    <s v="TRESPASS"/>
    <d v="2016-03-27T08:52:00"/>
    <x v="1"/>
    <x v="15"/>
    <s v="5XX BLOCK OF MERCER ST"/>
    <x v="3"/>
    <s v="Q3"/>
    <n v="7200.1013999999996"/>
    <n v="-122.34692"/>
    <n v="47.624560000000002"/>
    <s v="(47.62456, -122.34692)"/>
    <s v="DOWN - CHECK FOR PERSON DOWN"/>
    <s v="PERSON DOWN/INJURY"/>
    <x v="22"/>
    <m/>
    <n v="2"/>
  </r>
  <r>
    <n v="1702770"/>
    <x v="443"/>
    <n v="2016105676"/>
    <n v="440"/>
    <s v="MOTORIST ASSIST"/>
    <s v="TRAFFIC RELATED CALLS"/>
    <s v="TRAFFIC RELATED CALLS"/>
    <d v="2016-03-27T08:59:00"/>
    <x v="1"/>
    <x v="15"/>
    <s v="85XX BLOCK OF AURORA AV N"/>
    <x v="11"/>
    <s v="H2"/>
    <n v="1800.2011"/>
    <n v="-122.34453000000001"/>
    <n v="47.690925999999997"/>
    <s v="(47.690926, -122.34453)"/>
    <s v="THREATS (INCLS IN-PERSON/BY PHONE/IN WRITING)"/>
    <s v="THREATS, HARASSMENT"/>
    <x v="5"/>
    <m/>
    <n v="0"/>
  </r>
  <r>
    <n v="1702771"/>
    <x v="444"/>
    <n v="2016105614"/>
    <n v="161"/>
    <s v="TRESPASS"/>
    <s v="TRESPASS"/>
    <s v="TRESPASS"/>
    <d v="2016-03-27T09:00:00"/>
    <x v="1"/>
    <x v="16"/>
    <s v="6XX BLOCK OF 1 AV W"/>
    <x v="11"/>
    <s v="H3"/>
    <n v="7000.5003999999999"/>
    <n v="-122.35800999999999"/>
    <n v="47.625152999999997"/>
    <s v="(47.625153, -122.35801)"/>
    <s v="TRESPASS"/>
    <s v="TRESPASS"/>
    <x v="4"/>
    <m/>
    <n v="0"/>
  </r>
  <r>
    <n v="1702772"/>
    <x v="445"/>
    <n v="2016105607"/>
    <n v="280"/>
    <s v="SUSPICIOUS PERSON"/>
    <s v="SUSPICIOUS CIRCUMSTANCES"/>
    <s v="SUSPICIOUS CIRCUMSTANCES"/>
    <d v="2016-03-27T08:53:00"/>
    <x v="1"/>
    <x v="15"/>
    <s v="38XX BLOCK OF 28 AV W"/>
    <x v="3"/>
    <s v="Q1"/>
    <n v="5801.3001999999997"/>
    <n v="-122.3929"/>
    <n v="47.654133000000002"/>
    <s v="(47.654133, -122.3929)"/>
    <s v="PROWLER - IP/JO"/>
    <s v="PROWLER"/>
    <x v="26"/>
    <d v="2016-03-27T06:16:00"/>
    <n v="3"/>
  </r>
  <r>
    <n v="1702773"/>
    <x v="446"/>
    <n v="2016105569"/>
    <n v="220"/>
    <s v="CRISIS COMPLAINT - GENERAL"/>
    <s v="CRISIS CALL"/>
    <s v="BEHAVIORAL HEALTH"/>
    <d v="2016-03-27T08:58:00"/>
    <x v="1"/>
    <x v="15"/>
    <s v="5XX BLOCK OF 3 AV"/>
    <x v="6"/>
    <s v="K2"/>
    <n v="8100.2043000000003"/>
    <n v="-122.331085"/>
    <n v="47.602412999999999"/>
    <s v="(47.602413, -122.331085)"/>
    <s v="DISTURBANCE, MISCELLANEOUS/OTHER"/>
    <s v="DISTURBANCES"/>
    <x v="0"/>
    <d v="2016-03-27T05:17:00"/>
    <n v="3"/>
  </r>
  <r>
    <n v="1702774"/>
    <x v="447"/>
    <n v="2016105674"/>
    <n v="161"/>
    <s v="TRESPASS"/>
    <s v="TRESPASS"/>
    <s v="TRESPASS"/>
    <d v="2016-03-27T09:08:00"/>
    <x v="1"/>
    <x v="16"/>
    <s v="4XX BLOCK OF PINE ST"/>
    <x v="11"/>
    <s v="H1"/>
    <n v="8100.2"/>
    <n v="-122.33732000000001"/>
    <n v="47.611319999999999"/>
    <s v="(47.61132, -122.33732)"/>
    <s v="TRESPASS"/>
    <s v="TRESPASS"/>
    <x v="4"/>
    <m/>
    <n v="1"/>
  </r>
  <r>
    <n v="1702775"/>
    <x v="448"/>
    <n v="2016105640"/>
    <n v="281"/>
    <s v="SUSPICIOUS VEHICLE"/>
    <s v="SUSPICIOUS CIRCUMSTANCES"/>
    <s v="SUSPICIOUS CIRCUMSTANCES"/>
    <d v="2016-03-27T09:08:00"/>
    <x v="1"/>
    <x v="16"/>
    <s v="28 AV SW / SW MYRTLE ST"/>
    <x v="15"/>
    <s v="F1"/>
    <n v="10701.2003"/>
    <n v="-122.36932"/>
    <n v="47.539185000000003"/>
    <s v="(47.539185, -122.36932)"/>
    <s v="SUSPICIOUS PERSON, VEHICLE OR INCIDENT"/>
    <s v="SUSPICIOUS CIRCUMSTANCES"/>
    <x v="2"/>
    <d v="2016-03-27T08:17:00"/>
    <n v="1"/>
  </r>
  <r>
    <n v="1702776"/>
    <x v="449"/>
    <n v="2016105537"/>
    <n v="201"/>
    <s v="ALACAD - RESIDENTIAL BURGLARY (FALSE)"/>
    <s v="BURGLARY ALACAD (FALSE)"/>
    <s v="FALSE ALACAD"/>
    <d v="2016-03-27T09:13:00"/>
    <x v="1"/>
    <x v="16"/>
    <s v="34XX BLOCK OF 15 AV W"/>
    <x v="3"/>
    <s v="Q2"/>
    <n v="5801.4052000000001"/>
    <n v="-122.37626"/>
    <n v="47.651252999999997"/>
    <s v="(47.651253, -122.37626)"/>
    <s v="ALARM - RESIDENTIAL - BURGLARY, SILENT/AUDIBLE"/>
    <s v="ALACAD"/>
    <x v="2"/>
    <m/>
    <n v="3"/>
  </r>
  <r>
    <n v="1702777"/>
    <x v="450"/>
    <n v="2016105673"/>
    <n v="161"/>
    <s v="TRESPASS"/>
    <s v="TRESPASS"/>
    <s v="TRESPASS"/>
    <d v="2016-03-27T09:24:00"/>
    <x v="1"/>
    <x v="16"/>
    <s v="89XX BLOCK OF AURORA AV N"/>
    <x v="17"/>
    <s v="N3"/>
    <n v="1800.2003"/>
    <n v="-122.34456"/>
    <n v="47.693824999999997"/>
    <s v="(47.693825, -122.34456)"/>
    <s v="TRESPASS"/>
    <s v="TRESPASS"/>
    <x v="4"/>
    <m/>
    <n v="3"/>
  </r>
  <r>
    <n v="1702778"/>
    <x v="451"/>
    <n v="2016105624"/>
    <n v="245"/>
    <s v="DISTURBANCE, OTHER"/>
    <s v="DISTURBANCES"/>
    <s v="DISTURBANCES"/>
    <d v="2016-03-27T09:16:00"/>
    <x v="1"/>
    <x v="16"/>
    <s v="5XX BLOCK OF S JACKSON ST"/>
    <x v="6"/>
    <s v="K3"/>
    <n v="9100.2001999999993"/>
    <n v="-122.32701"/>
    <n v="47.599193999999997"/>
    <s v="(47.599194, -122.32701)"/>
    <s v="DISTURBANCE, MISCELLANEOUS/OTHER"/>
    <s v="DISTURBANCES"/>
    <x v="0"/>
    <d v="2016-03-27T06:44:00"/>
    <n v="3"/>
  </r>
  <r>
    <n v="1702779"/>
    <x v="452"/>
    <n v="2016105619"/>
    <n v="242"/>
    <s v="FIGHT DISTURBANCE"/>
    <s v="DISTURBANCES"/>
    <s v="DISTURBANCES"/>
    <d v="2016-03-27T09:10:00"/>
    <x v="1"/>
    <x v="16"/>
    <s v="M L KING JR WY S / S GRAHAM ST"/>
    <x v="11"/>
    <s v="H2"/>
    <n v="11001.2"/>
    <n v="-122.28564"/>
    <n v="47.546055000000003"/>
    <s v="(47.546055, -122.28564)"/>
    <s v="FIGHT - IP - PHYSICAL (NO WEAPONS)"/>
    <s v="DISTURBANCES"/>
    <x v="0"/>
    <d v="2016-03-27T06:36:00"/>
    <n v="1"/>
  </r>
  <r>
    <n v="1702780"/>
    <x v="453"/>
    <n v="2016105671"/>
    <n v="245"/>
    <s v="DISTURBANCE, OTHER"/>
    <s v="DISTURBANCES"/>
    <s v="DISTURBANCES"/>
    <d v="2016-03-27T09:25:00"/>
    <x v="1"/>
    <x v="16"/>
    <s v="99XX BLOCK OF HOLMAN RD NW"/>
    <x v="17"/>
    <s v="N1"/>
    <n v="1400.3009999999999"/>
    <n v="-122.36273"/>
    <n v="47.701393000000003"/>
    <s v="(47.701393, -122.36273)"/>
    <s v="DISTURBANCE, MISCELLANEOUS/OTHER"/>
    <s v="DISTURBANCES"/>
    <x v="0"/>
    <d v="2016-03-27T08:15:00"/>
    <n v="2"/>
  </r>
  <r>
    <n v="1702781"/>
    <x v="454"/>
    <n v="2016105662"/>
    <n v="245"/>
    <s v="DISTURBANCE, OTHER"/>
    <s v="DISTURBANCES"/>
    <s v="DISTURBANCES"/>
    <d v="2016-03-27T09:28:00"/>
    <x v="1"/>
    <x v="16"/>
    <s v="99XX BLOCK OF HOLMAN RD NW"/>
    <x v="11"/>
    <s v="H2"/>
    <n v="1400.3009999999999"/>
    <n v="-122.36273"/>
    <n v="47.701393000000003"/>
    <s v="(47.701393, -122.36273)"/>
    <s v="DISTURBANCE, MISCELLANEOUS/OTHER"/>
    <s v="DISTURBANCES"/>
    <x v="0"/>
    <d v="2016-03-27T08:03:00"/>
    <n v="2"/>
  </r>
  <r>
    <n v="1702782"/>
    <x v="455"/>
    <n v="2016105556"/>
    <n v="201"/>
    <s v="ALACAD - RESIDENTIAL BURGLARY (FALSE)"/>
    <s v="BURGLARY ALACAD (FALSE)"/>
    <s v="FALSE ALACAD"/>
    <d v="2016-03-27T09:29:00"/>
    <x v="1"/>
    <x v="16"/>
    <s v="32XX BLOCK OF PERKINS LN W"/>
    <x v="3"/>
    <s v="Q1"/>
    <n v="5600.2004999999999"/>
    <n v="-122.41638"/>
    <n v="47.646552999999997"/>
    <s v="(47.646553, -122.41638)"/>
    <s v="ALARM - RESIDENTIAL - BURGLARY, SILENT/AUDIBLE"/>
    <s v="ALACAD"/>
    <x v="2"/>
    <m/>
    <n v="1"/>
  </r>
  <r>
    <n v="1702783"/>
    <x v="456"/>
    <n v="2016105689"/>
    <n v="40"/>
    <s v="ASSAULTS, OTHER"/>
    <s v="ASSAULTS"/>
    <s v="ASSAULTS"/>
    <d v="2016-03-27T09:35:00"/>
    <x v="1"/>
    <x v="16"/>
    <s v="5XX BLOCK OF N 85 ST"/>
    <x v="8"/>
    <s v="J1"/>
    <n v="1701.1016"/>
    <n v="-122.351974"/>
    <n v="47.690586000000003"/>
    <s v="(47.690586, -122.351974)"/>
    <s v="ASLT - WITH OR W/O WEAPONS (NO SHOOTINGS)"/>
    <s v="ASSAULTS"/>
    <x v="19"/>
    <m/>
    <n v="1"/>
  </r>
  <r>
    <n v="1702784"/>
    <x v="457"/>
    <n v="2016105682"/>
    <n v="161"/>
    <s v="TRESPASS"/>
    <s v="TRESPASS"/>
    <s v="TRESPASS"/>
    <d v="2016-03-27T09:37:00"/>
    <x v="1"/>
    <x v="16"/>
    <s v="15XX BLOCK OF 7 AV"/>
    <x v="10"/>
    <s v="M2"/>
    <n v="8200.1005999999998"/>
    <n v="-122.33381"/>
    <n v="47.612102999999998"/>
    <s v="(47.612103, -122.33381)"/>
    <s v="TRESPASS"/>
    <s v="TRESPASS"/>
    <x v="4"/>
    <m/>
    <n v="4"/>
  </r>
  <r>
    <n v="1702785"/>
    <x v="458"/>
    <n v="2016105654"/>
    <n v="470"/>
    <s v="PARKING VIOLATION (EXCEPT ABANDONED VEHICLES)"/>
    <s v="PARKING VIOLATIONS"/>
    <s v="TRAFFIC RELATED CALLS"/>
    <d v="2016-03-27T09:34:00"/>
    <x v="1"/>
    <x v="16"/>
    <s v="45XX BLOCK OF 16 AV NE"/>
    <x v="14"/>
    <s v="U2"/>
    <n v="5301.2011000000002"/>
    <n v="-122.310844"/>
    <n v="47.662166999999997"/>
    <s v="(47.662167, -122.310844)"/>
    <s v="PARKING VIOLATION (EXCEPT ABANDONED CAR)"/>
    <s v="TRAFFIC RELATED CALLS"/>
    <x v="1"/>
    <d v="2016-03-27T08:39:00"/>
    <n v="2"/>
  </r>
  <r>
    <n v="1702786"/>
    <x v="459"/>
    <n v="2016105505"/>
    <n v="40"/>
    <s v="ASSAULTS, OTHER"/>
    <s v="ASSAULTS"/>
    <s v="ASSAULTS"/>
    <d v="2016-03-27T09:49:00"/>
    <x v="1"/>
    <x v="16"/>
    <s v="7 AV / LENORA ST"/>
    <x v="13"/>
    <s v="D2"/>
    <n v="7200.1058999999996"/>
    <n v="-122.33875"/>
    <n v="47.615819999999999"/>
    <s v="(47.61582, -122.33875)"/>
    <s v="ASLT - WITH OR W/O WEAPONS (NO SHOOTINGS)"/>
    <s v="ASSAULTS"/>
    <x v="19"/>
    <m/>
    <n v="4"/>
  </r>
  <r>
    <n v="1702787"/>
    <x v="460"/>
    <n v="2016105666"/>
    <n v="330"/>
    <s v="CASUALTY (NON CRIMINAL/TRAFFIC) - MAN DOWN, SICK PERSONS, INJURED, DOA)"/>
    <s v="CASUALTIES"/>
    <s v="PERSON DOWN/INJURY"/>
    <d v="2016-03-27T09:55:00"/>
    <x v="1"/>
    <x v="16"/>
    <s v="53XX BLOCK OF S ALASKA ST"/>
    <x v="0"/>
    <s v="R3"/>
    <n v="10100.1036"/>
    <n v="-122.26630400000001"/>
    <n v="47.560608000000002"/>
    <s v="(47.560608, -122.266304)"/>
    <s v="DOA - CASUALTY, DEAD BODY"/>
    <s v="PERSON DOWN/INJURY"/>
    <x v="22"/>
    <d v="2016-03-27T08:17:00"/>
    <n v="2"/>
  </r>
  <r>
    <n v="1702788"/>
    <x v="461"/>
    <n v="2016105714"/>
    <n v="203"/>
    <s v="ALACAD - RESIDENTIAL PANIC (FALSE)"/>
    <s v="PANIC ALACAD (FALSE)"/>
    <s v="FALSE ALACAD"/>
    <d v="2016-03-27T10:07:00"/>
    <x v="1"/>
    <x v="17"/>
    <s v="90XX BLOCK OF 15 AV NW"/>
    <x v="8"/>
    <s v="J1"/>
    <n v="1600.3001999999999"/>
    <n v="-122.3768"/>
    <n v="47.695377000000001"/>
    <s v="(47.695377, -122.3768)"/>
    <s v="ALARM - RESIDENTIAL - SILENT/AUD PANIC/DURESS"/>
    <s v="ALACAD"/>
    <x v="2"/>
    <m/>
    <n v="1"/>
  </r>
  <r>
    <n v="1702789"/>
    <x v="462"/>
    <n v="2016105711"/>
    <n v="280"/>
    <s v="SUSPICIOUS PERSON"/>
    <s v="SUSPICIOUS CIRCUMSTANCES"/>
    <s v="SUSPICIOUS CIRCUMSTANCES"/>
    <d v="2016-03-27T10:05:00"/>
    <x v="1"/>
    <x v="17"/>
    <s v="90XX BLOCK OF 18 AV SW"/>
    <x v="15"/>
    <s v="F2"/>
    <n v="11402.2001"/>
    <n v="-122.3578"/>
    <n v="47.521949999999997"/>
    <s v="(47.52195, -122.3578)"/>
    <s v="SUSPICIOUS PERSON, VEHICLE OR INCIDENT"/>
    <s v="SUSPICIOUS CIRCUMSTANCES"/>
    <x v="2"/>
    <m/>
    <n v="3"/>
  </r>
  <r>
    <n v="1702790"/>
    <x v="463"/>
    <n v="2016105701"/>
    <n v="65"/>
    <s v="THEFT - MISCELLANEOUS"/>
    <s v="THEFT"/>
    <s v="OTHER PROPERTY"/>
    <d v="2016-03-27T10:05:00"/>
    <x v="1"/>
    <x v="17"/>
    <s v="3XX BLOCK OF NW 50 ST"/>
    <x v="12"/>
    <s v="B2"/>
    <n v="4800.4005999999999"/>
    <n v="-122.36204499999999"/>
    <n v="47.665016000000001"/>
    <s v="(47.665016, -122.362045)"/>
    <s v="THEFT (DOES NOT INCLUDE SHOPLIFT OR SVCS)"/>
    <s v="OTHER PROPERTY"/>
    <x v="6"/>
    <m/>
    <n v="4"/>
  </r>
  <r>
    <n v="1702791"/>
    <x v="464"/>
    <n v="2016105620"/>
    <n v="30"/>
    <s v="ARMED ROBBERY"/>
    <s v="GUN CALLS"/>
    <s v="ROBBERY"/>
    <d v="2016-03-27T10:04:00"/>
    <x v="1"/>
    <x v="17"/>
    <s v="72XX BLOCK OF SAND POINT WY NE"/>
    <x v="14"/>
    <s v="U3"/>
    <n v="4000.1026999999999"/>
    <n v="-122.26365"/>
    <n v="47.680743999999997"/>
    <s v="(47.680744, -122.26365)"/>
    <s v="ROBBERY - IP/JO (INCLUDES STRONG ARM)"/>
    <s v="ROBBERY"/>
    <x v="23"/>
    <d v="2016-03-27T06:36:00"/>
    <n v="1"/>
  </r>
  <r>
    <n v="1702792"/>
    <x v="465"/>
    <n v="2016105730"/>
    <n v="161"/>
    <s v="TRESPASS"/>
    <s v="TRESPASS"/>
    <s v="TRESPASS"/>
    <d v="2016-03-27T10:15:00"/>
    <x v="1"/>
    <x v="17"/>
    <s v="8XX BLOCK OF 9 AV"/>
    <x v="7"/>
    <s v="E3"/>
    <n v="8500.1002000000008"/>
    <n v="-122.326385"/>
    <n v="47.607337999999999"/>
    <s v="(47.607338, -122.326385)"/>
    <s v="TRESPASS"/>
    <s v="TRESPASS"/>
    <x v="4"/>
    <m/>
    <n v="3"/>
  </r>
  <r>
    <n v="1702793"/>
    <x v="466"/>
    <n v="2016105729"/>
    <n v="460"/>
    <s v="TRAFFIC (MOVING) VIOLATION"/>
    <s v="TRAFFIC RELATED CALLS"/>
    <s v="TRAFFIC RELATED CALLS"/>
    <d v="2016-03-27T10:21:00"/>
    <x v="1"/>
    <x v="17"/>
    <s v="LATONA AV NE / NE 65 ST"/>
    <x v="8"/>
    <s v="J3"/>
    <n v="3600.4016000000001"/>
    <n v="-122.325714"/>
    <n v="47.675902999999998"/>
    <s v="(47.675903, -122.325714)"/>
    <s v="TRAFFIC - MOVING VIOLATION"/>
    <s v="TRAFFIC RELATED CALLS"/>
    <x v="1"/>
    <m/>
    <n v="4"/>
  </r>
  <r>
    <n v="1702794"/>
    <x v="467"/>
    <n v="2016105725"/>
    <n v="350"/>
    <s v="HAZARDS"/>
    <s v="HAZARDS"/>
    <s v="HAZARDS"/>
    <d v="2016-03-27T10:19:00"/>
    <x v="1"/>
    <x v="17"/>
    <s v="5 AV / VINE ST"/>
    <x v="13"/>
    <s v="D2"/>
    <n v="7200.2007999999996"/>
    <n v="-122.34625"/>
    <n v="47.617905"/>
    <s v="(47.617905, -122.34625)"/>
    <s v="HAZ - POTENTIAL THRT TO PHYS SAFETY (NO HAZMAT)"/>
    <s v="HAZARDS"/>
    <x v="10"/>
    <m/>
    <n v="4"/>
  </r>
  <r>
    <n v="1702795"/>
    <x v="468"/>
    <n v="2016105688"/>
    <n v="200"/>
    <s v="ALACAD - COMMERCIAL BURGLARY (FALSE)"/>
    <s v="BURGLARY ALACAD (FALSE)"/>
    <s v="FALSE ALACAD"/>
    <d v="2016-03-27T10:23:00"/>
    <x v="1"/>
    <x v="17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x v="2"/>
    <m/>
    <n v="1"/>
  </r>
  <r>
    <n v="1702796"/>
    <x v="469"/>
    <n v="2016105679"/>
    <n v="200"/>
    <s v="ALACAD - COMMERCIAL BURGLARY (FALSE)"/>
    <s v="BURGLARY ALACAD (FALSE)"/>
    <s v="FALSE ALACAD"/>
    <d v="2016-03-27T10:18:00"/>
    <x v="1"/>
    <x v="17"/>
    <s v="6XX BLOCK OF 5 AV S"/>
    <x v="6"/>
    <s v="K3"/>
    <n v="9100.2008999999998"/>
    <n v="-122.32768"/>
    <n v="47.596657"/>
    <s v="(47.596657, -122.32768)"/>
    <s v="ALARM - COMM, SILENT/AUD BURG (INCL BANKS)"/>
    <s v="ALACAD"/>
    <x v="2"/>
    <m/>
    <n v="2"/>
  </r>
  <r>
    <n v="1702797"/>
    <x v="470"/>
    <n v="2016105632"/>
    <n v="130"/>
    <s v="PROPERTY DESTRUCTION"/>
    <s v="PROPERTY DAMAGE"/>
    <s v="PROPERTY DAMAGE"/>
    <d v="2016-03-27T10:14:00"/>
    <x v="1"/>
    <x v="17"/>
    <s v="5 AV / COLUMBIA ST"/>
    <x v="6"/>
    <s v="K1"/>
    <n v="8500.1023000000005"/>
    <n v="-122.3305"/>
    <n v="47.605125000000001"/>
    <s v="(47.605125, -122.3305)"/>
    <s v="PROPERTY - DAMAGE"/>
    <s v="PROPERTY DAMAGE"/>
    <x v="17"/>
    <d v="2016-03-27T07:02:00"/>
    <n v="1"/>
  </r>
  <r>
    <n v="1702798"/>
    <x v="471"/>
    <n v="2016105629"/>
    <n v="245"/>
    <s v="DISTURBANCE, OTHER"/>
    <s v="DISTURBANCES"/>
    <s v="DISTURBANCES"/>
    <d v="2016-03-27T10:24:00"/>
    <x v="1"/>
    <x v="17"/>
    <s v="5XX BLOCK OF 3 AV"/>
    <x v="6"/>
    <s v="K2"/>
    <n v="8100.2043000000003"/>
    <n v="-122.331085"/>
    <n v="47.602412999999999"/>
    <s v="(47.602413, -122.331085)"/>
    <s v="THREATS (INCLS IN-PERSON/BY PHONE/IN WRITING)"/>
    <s v="THREATS, HARASSMENT"/>
    <x v="5"/>
    <m/>
    <n v="1"/>
  </r>
  <r>
    <n v="1702799"/>
    <x v="472"/>
    <n v="2016105727"/>
    <n v="161"/>
    <s v="TRESPASS"/>
    <s v="TRESPASS"/>
    <s v="TRESPASS"/>
    <d v="2016-03-27T10:33:00"/>
    <x v="1"/>
    <x v="17"/>
    <s v="1XX BLOCK OF 1 AV S"/>
    <x v="6"/>
    <s v="K2"/>
    <n v="9200.2006000000001"/>
    <n v="-122.33418"/>
    <n v="47.601303000000001"/>
    <s v="(47.601303, -122.33418)"/>
    <s v="DISTURBANCE, MISCELLANEOUS/OTHER"/>
    <s v="DISTURBANCES"/>
    <x v="0"/>
    <m/>
    <n v="1"/>
  </r>
  <r>
    <n v="1702800"/>
    <x v="473"/>
    <n v="2016105708"/>
    <n v="460"/>
    <s v="TRAFFIC (MOVING) VIOLATION"/>
    <s v="TRAFFIC RELATED CALLS"/>
    <s v="TRAFFIC RELATED CALLS"/>
    <d v="2016-03-27T10:25:00"/>
    <x v="1"/>
    <x v="17"/>
    <s v="45XX BLOCK OF FREMONT AV N"/>
    <x v="12"/>
    <s v="B2"/>
    <n v="4900.5002000000004"/>
    <n v="-122.35004000000001"/>
    <n v="47.661766"/>
    <s v="(47.661766, -122.35004)"/>
    <s v="TRAFFIC STOP - OFFICER INITIATED ONVIEW"/>
    <s v="TRAFFIC RELATED CALLS"/>
    <x v="7"/>
    <d v="2016-03-27T09:28:00"/>
    <n v="3"/>
  </r>
  <r>
    <n v="1702801"/>
    <x v="474"/>
    <n v="2016105658"/>
    <n v="40"/>
    <s v="ASSAULTS, OTHER"/>
    <s v="ASSAULTS"/>
    <s v="ASSAULTS"/>
    <d v="2016-03-27T10:20:00"/>
    <x v="1"/>
    <x v="17"/>
    <s v="53 AV SW / ALKI AV SW"/>
    <x v="9"/>
    <s v="W1"/>
    <n v="9600.5012000000006"/>
    <n v="-122.40097"/>
    <n v="47.583587999999999"/>
    <s v="(47.583588, -122.40097)"/>
    <s v="ASLT - WITH OR W/O WEAPONS (NO SHOOTINGS)"/>
    <s v="ASSAULTS"/>
    <x v="19"/>
    <d v="2016-03-27T08:08:00"/>
    <n v="1"/>
  </r>
  <r>
    <n v="1702802"/>
    <x v="475"/>
    <n v="2016105652"/>
    <n v="280"/>
    <s v="SUSPICIOUS PERSON"/>
    <s v="SUSPICIOUS CIRCUMSTANCES"/>
    <s v="SUSPICIOUS CIRCUMSTANCES"/>
    <d v="2016-03-27T10:23:00"/>
    <x v="1"/>
    <x v="17"/>
    <s v="1XX BLOCK OF DENNY WY"/>
    <x v="3"/>
    <s v="Q3"/>
    <n v="7100.2003999999997"/>
    <n v="-122.35309599999999"/>
    <n v="47.618589999999998"/>
    <s v="(47.61859, -122.353096)"/>
    <s v="HARAS - NO BIAS, THREATS OR MALICIOUSNESS"/>
    <s v="THREATS, HARASSMENT"/>
    <x v="5"/>
    <d v="2016-03-27T09:25:00"/>
    <n v="3"/>
  </r>
  <r>
    <n v="1702803"/>
    <x v="476"/>
    <n v="2016105668"/>
    <n v="430"/>
    <s v="MOTOR VEHICLE COLLISION"/>
    <s v="TRAFFIC RELATED CALLS"/>
    <s v="MOTOR VEHICLE COLLISION INVESTIGATION"/>
    <d v="2016-03-27T10:38:00"/>
    <x v="1"/>
    <x v="17"/>
    <s v="N 45 ST / MERIDIAN AV N"/>
    <x v="12"/>
    <s v="B3"/>
    <n v="5100.1021000000001"/>
    <n v="-122.33372"/>
    <n v="47.661385000000003"/>
    <s v="(47.661385, -122.33372)"/>
    <s v="TRU- MOTOR VEHICLE COLLISION, HIT AND RUN AFTER THE FACT"/>
    <s v="MOTOR VEHICLE COLLISION INVESTIGATION"/>
    <x v="7"/>
    <d v="2016-03-27T08:21:00"/>
    <n v="1"/>
  </r>
  <r>
    <n v="1702804"/>
    <x v="477"/>
    <n v="2016105755"/>
    <n v="372"/>
    <s v="PROPERTY - FOUND (FOLLOW UP TO SPD CASE)"/>
    <s v="PROPERTY - MISSING, FOUND"/>
    <s v="PROPERTY - MISSING, FOUND"/>
    <d v="2016-03-27T10:50:00"/>
    <x v="1"/>
    <x v="17"/>
    <s v="117XX BLOCK OF 2 AV NW"/>
    <x v="17"/>
    <s v="N1"/>
    <n v="402.30070000000001"/>
    <n v="-122.35956"/>
    <n v="47.715083999999997"/>
    <s v="(47.715084, -122.35956)"/>
    <s v="PROPERTY - FOUND"/>
    <s v="PROPERTY - MISSING, FOUND"/>
    <x v="12"/>
    <m/>
    <n v="2"/>
  </r>
  <r>
    <n v="1702805"/>
    <x v="478"/>
    <n v="2016105734"/>
    <n v="280"/>
    <s v="SUSPICIOUS PERSON"/>
    <s v="SUSPICIOUS CIRCUMSTANCES"/>
    <s v="SUSPICIOUS CIRCUMSTANCES"/>
    <d v="2016-03-27T10:42:00"/>
    <x v="1"/>
    <x v="17"/>
    <s v="24XX BLOCK OF SW ANDOVER ST"/>
    <x v="9"/>
    <s v="W1"/>
    <n v="9900.4084999999995"/>
    <n v="-122.36436"/>
    <n v="47.568344000000003"/>
    <s v="(47.568344, -122.36436)"/>
    <s v="BURG - COMM BURGLARY (INCLUDES SCHOOLS)"/>
    <s v="BURGLARY"/>
    <x v="27"/>
    <m/>
    <n v="1"/>
  </r>
  <r>
    <n v="1702806"/>
    <x v="479"/>
    <n v="2016105713"/>
    <n v="372"/>
    <s v="PROPERTY - FOUND (FOLLOW UP TO SPD CASE)"/>
    <s v="PROPERTY - MISSING, FOUND"/>
    <s v="PROPERTY - MISSING, FOUND"/>
    <d v="2016-03-27T10:47:00"/>
    <x v="1"/>
    <x v="17"/>
    <s v="100XX BLOCK OF COLLEGE WY N"/>
    <x v="17"/>
    <s v="N3"/>
    <n v="1300.1011000000001"/>
    <n v="-122.334526"/>
    <n v="47.702330000000003"/>
    <s v="(47.70233, -122.334526)"/>
    <s v="PROPERTY - FOUND"/>
    <s v="PROPERTY - MISSING, FOUND"/>
    <x v="12"/>
    <d v="2016-03-27T09:59:00"/>
    <n v="4"/>
  </r>
  <r>
    <n v="1702807"/>
    <x v="480"/>
    <n v="2016105613"/>
    <n v="245"/>
    <s v="DISTURBANCE, OTHER"/>
    <s v="DISTURBANCES"/>
    <s v="DISTURBANCES"/>
    <d v="2016-03-27T10:49:00"/>
    <x v="1"/>
    <x v="17"/>
    <s v="19XX BLOCK OF WESTERN AV"/>
    <x v="10"/>
    <s v="M1"/>
    <n v="8100.3010999999997"/>
    <n v="-122.34287999999999"/>
    <n v="47.609814"/>
    <s v="(47.609814, -122.34288)"/>
    <s v="UNKNOWN - COMPLAINT OF UNKNOWN NATURE"/>
    <s v="SUSPICIOUS CIRCUMSTANCES"/>
    <x v="2"/>
    <d v="2016-03-27T06:32:00"/>
    <n v="2"/>
  </r>
  <r>
    <n v="1702808"/>
    <x v="481"/>
    <n v="2016105744"/>
    <n v="470"/>
    <s v="PARKING VIOLATION (EXCEPT ABANDONED VEHICLES)"/>
    <s v="PARKING VIOLATIONS"/>
    <s v="TRAFFIC RELATED CALLS"/>
    <d v="2016-03-27T10:55:00"/>
    <x v="1"/>
    <x v="17"/>
    <s v="28XX BLOCK OF E ARTHUR PL"/>
    <x v="5"/>
    <s v="C3"/>
    <n v="7700.1005999999998"/>
    <n v="-122.29555499999999"/>
    <n v="47.623244999999997"/>
    <s v="(47.623245, -122.295555)"/>
    <s v="PARKING VIOLATION (EXCEPT ABANDONED CAR)"/>
    <s v="TRAFFIC RELATED CALLS"/>
    <x v="1"/>
    <m/>
    <n v="0"/>
  </r>
  <r>
    <n v="1702809"/>
    <x v="482"/>
    <n v="2016105718"/>
    <n v="470"/>
    <s v="PARKING VIOLATION (EXCEPT ABANDONED VEHICLES)"/>
    <s v="PARKING VIOLATIONS"/>
    <s v="TRAFFIC RELATED CALLS"/>
    <d v="2016-03-27T10:56:00"/>
    <x v="1"/>
    <x v="17"/>
    <s v="42XX BLOCK OF FRANCIS AV N"/>
    <x v="12"/>
    <s v="B2"/>
    <n v="4900.4003000000002"/>
    <n v="-122.35334"/>
    <n v="47.658347999999997"/>
    <s v="(47.658348, -122.35334)"/>
    <s v="PARKING VIOLATION (EXCEPT ABANDONED CAR)"/>
    <s v="TRAFFIC RELATED CALLS"/>
    <x v="1"/>
    <d v="2016-03-27T10:06:00"/>
    <n v="3"/>
  </r>
  <r>
    <n v="1702810"/>
    <x v="483"/>
    <n v="2016105776"/>
    <n v="245"/>
    <s v="DISTURBANCE, OTHER"/>
    <s v="DISTURBANCES"/>
    <s v="DISTURBANCES"/>
    <d v="2016-03-27T11:11:00"/>
    <x v="1"/>
    <x v="18"/>
    <s v="3 AV / PINE ST"/>
    <x v="10"/>
    <s v="M2"/>
    <n v="8100.2007999999996"/>
    <n v="-122.3387"/>
    <n v="47.610743999999997"/>
    <s v="(47.610744, -122.3387)"/>
    <s v="DISTURBANCE, MISCELLANEOUS/OTHER"/>
    <s v="DISTURBANCES"/>
    <x v="0"/>
    <m/>
    <n v="0"/>
  </r>
  <r>
    <n v="1702811"/>
    <x v="484"/>
    <n v="2016105775"/>
    <n v="188"/>
    <s v="MARIJUANA PUBLIC USE (NOT DISPENSARY)"/>
    <s v="NARCOTICS COMPLAINTS"/>
    <s v="NARCOTICS COMPLAINTS"/>
    <d v="2016-03-27T11:13:00"/>
    <x v="1"/>
    <x v="18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x v="11"/>
    <m/>
    <n v="1"/>
  </r>
  <r>
    <n v="1702812"/>
    <x v="485"/>
    <n v="2016105731"/>
    <n v="282"/>
    <s v="SUSPICIOUS CIRCUMSTANCES - BUILDING (OPEN DOOR, ETC.)"/>
    <s v="SUSPICIOUS CIRCUMSTANCES"/>
    <s v="SUSPICIOUS CIRCUMSTANCES"/>
    <d v="2016-03-27T11:09:00"/>
    <x v="1"/>
    <x v="18"/>
    <s v="125XX BLOCK OF 9 AV NW"/>
    <x v="17"/>
    <s v="N1"/>
    <n v="500.30009999999999"/>
    <n v="-122.36771400000001"/>
    <n v="47.720579999999998"/>
    <s v="(47.72058, -122.367714)"/>
    <s v="TRESPASS"/>
    <s v="TRESPASS"/>
    <x v="4"/>
    <m/>
    <n v="3"/>
  </r>
  <r>
    <n v="1702813"/>
    <x v="486"/>
    <n v="2016105783"/>
    <n v="450"/>
    <s v="DRIVING WHILE UNDER INFLUENCE (DUI)"/>
    <s v="TRAFFIC RELATED CALLS"/>
    <s v="TRAFFIC RELATED CALLS"/>
    <d v="2016-03-27T11:24:00"/>
    <x v="1"/>
    <x v="18"/>
    <s v="AURORA AV N / COMSTOCK ST"/>
    <x v="3"/>
    <s v="Q2"/>
    <n v="6700.4034000000001"/>
    <n v="-122.34352"/>
    <n v="47.630585000000004"/>
    <s v="(47.630585, -122.34352)"/>
    <s v="DUI - DRIVING UNDER INFLUENCE"/>
    <s v="TRAFFIC RELATED CALLS"/>
    <x v="7"/>
    <m/>
    <n v="0"/>
  </r>
  <r>
    <n v="1702814"/>
    <x v="487"/>
    <n v="2016105732"/>
    <n v="470"/>
    <s v="PARKING VIOLATION (EXCEPT ABANDONED VEHICLES)"/>
    <s v="PARKING VIOLATIONS"/>
    <s v="TRAFFIC RELATED CALLS"/>
    <d v="2016-03-27T11:15:00"/>
    <x v="1"/>
    <x v="18"/>
    <s v="4XX BLOCK OF UNION ST"/>
    <x v="10"/>
    <s v="M3"/>
    <n v="8100.2011000000002"/>
    <n v="-122.33522000000001"/>
    <n v="47.609454999999997"/>
    <s v="(47.609455, -122.33522)"/>
    <s v="PARKING VIOLATION (EXCEPT ABANDONED CAR)"/>
    <s v="TRAFFIC RELATED CALLS"/>
    <x v="1"/>
    <d v="2016-03-27T10:15:00"/>
    <n v="3"/>
  </r>
  <r>
    <n v="1702815"/>
    <x v="488"/>
    <n v="2016105709"/>
    <n v="50"/>
    <s v="BURGLARY - RESIDENTIAL, UNOCCUPIED"/>
    <s v="RESIDENTIAL BURGLARIES"/>
    <s v="BURGLARY"/>
    <d v="2016-03-27T11:17:00"/>
    <x v="1"/>
    <x v="18"/>
    <s v="43XX BLOCK OF NE 60 ST"/>
    <x v="14"/>
    <s v="U3"/>
    <n v="4200.2007000000003"/>
    <n v="-122.28151"/>
    <n v="47.672145999999998"/>
    <s v="(47.672146, -122.28151)"/>
    <s v="BURG - RES (INCL UNOCC STRUCTURES ON PROP)"/>
    <s v="BURGLARY"/>
    <x v="16"/>
    <d v="2016-03-27T09:40:00"/>
    <n v="1"/>
  </r>
  <r>
    <n v="1702816"/>
    <x v="489"/>
    <n v="2016105784"/>
    <n v="250"/>
    <s v="MISCHIEF, NUISANCE COMPLAINTS"/>
    <s v="NUISANCE, MISCHIEF COMPLAINTS"/>
    <s v="NUISANCE, MISCHIEF"/>
    <d v="2016-03-27T11:26:00"/>
    <x v="1"/>
    <x v="18"/>
    <s v="XX BLOCK OF PIKE ST"/>
    <x v="11"/>
    <s v="H1"/>
    <n v="8100.3010000000004"/>
    <n v="-122.34216000000001"/>
    <n v="47.608173000000001"/>
    <s v="(47.608173, -122.34216)"/>
    <s v="NUISANCE - MISCHIEF"/>
    <s v="MISCELLANEOUS MISDEMEANORS"/>
    <x v="21"/>
    <m/>
    <n v="2"/>
  </r>
  <r>
    <n v="1702817"/>
    <x v="490"/>
    <n v="2016105745"/>
    <n v="71"/>
    <s v="AUTO THEFT"/>
    <s v="AUTO THEFTS"/>
    <s v="AUTO THEFTS"/>
    <d v="2016-03-27T11:29:00"/>
    <x v="1"/>
    <x v="18"/>
    <s v="135XX BLOCK OF LINDEN AV N"/>
    <x v="17"/>
    <s v="N2"/>
    <n v="401.10079999999999"/>
    <n v="-122.34773"/>
    <n v="47.728225999999999"/>
    <s v="(47.728226, -122.34773)"/>
    <s v="AUTO THEFT - VEH THEFT OR THEFT AND RECOVERY"/>
    <s v="AUTO THEFTS"/>
    <x v="13"/>
    <m/>
    <n v="1"/>
  </r>
  <r>
    <n v="1702818"/>
    <x v="491"/>
    <n v="2016105737"/>
    <n v="63"/>
    <s v="THEFT - CAR PROWL"/>
    <s v="CAR PROWL"/>
    <s v="CAR PROWL"/>
    <d v="2016-03-27T11:25:00"/>
    <x v="1"/>
    <x v="18"/>
    <s v="86XX BLOCK OF ISLAND DR S"/>
    <x v="4"/>
    <s v="S2"/>
    <n v="11800.101699999999"/>
    <n v="-122.261"/>
    <n v="47.525615999999999"/>
    <s v="(47.525616, -122.261)"/>
    <s v="THEFT (DOES NOT INCLUDE SHOPLIFT OR SVCS)"/>
    <s v="OTHER PROPERTY"/>
    <x v="6"/>
    <d v="2016-03-27T10:21:00"/>
    <n v="4"/>
  </r>
  <r>
    <n v="1702819"/>
    <x v="492"/>
    <n v="2016105697"/>
    <n v="460"/>
    <s v="TRAFFIC (MOVING) VIOLATION"/>
    <s v="TRAFFIC RELATED CALLS"/>
    <s v="TRAFFIC RELATED CALLS"/>
    <d v="2016-03-27T11:26:00"/>
    <x v="1"/>
    <x v="18"/>
    <s v="13 AV S / S BAILEY ST"/>
    <x v="11"/>
    <s v="H3"/>
    <n v="10900.2088"/>
    <n v="-122.31610999999999"/>
    <n v="47.547974000000004"/>
    <s v="(47.547974, -122.31611)"/>
    <s v="TRAFFIC STOP - OFFICER INITIATED ONVIEW"/>
    <s v="TRAFFIC RELATED CALLS"/>
    <x v="7"/>
    <d v="2016-03-27T09:02:00"/>
    <n v="1"/>
  </r>
  <r>
    <n v="1702820"/>
    <x v="493"/>
    <n v="2016105692"/>
    <n v="64"/>
    <s v="SHOPLIFT"/>
    <s v="THEFT"/>
    <s v="SHOPLIFTING"/>
    <d v="2016-03-27T11:21:00"/>
    <x v="1"/>
    <x v="18"/>
    <s v="12XX BLOCK OF NE 50 ST"/>
    <x v="11"/>
    <s v="H1"/>
    <n v="5301.2003000000004"/>
    <n v="-122.31473"/>
    <n v="47.664912999999999"/>
    <s v="(47.664913, -122.31473)"/>
    <s v="ROBBERY - IP/JO (INCLUDES STRONG ARM)"/>
    <s v="ROBBERY"/>
    <x v="23"/>
    <d v="2016-03-27T08:59:00"/>
    <n v="1"/>
  </r>
  <r>
    <n v="1702821"/>
    <x v="494"/>
    <n v="2016105791"/>
    <n v="350"/>
    <s v="HAZARDS"/>
    <s v="HAZARDS"/>
    <s v="HAZARDS"/>
    <d v="2016-03-27T11:42:00"/>
    <x v="1"/>
    <x v="18"/>
    <s v="27 AV W / W DRAVUS ST"/>
    <x v="11"/>
    <s v="H1"/>
    <n v="5801.2004999999999"/>
    <n v="-122.39156"/>
    <n v="47.648646999999997"/>
    <s v="(47.648647, -122.39156)"/>
    <s v="WIRES DOWN (PHONE, ELECTRICAL,ETC.)"/>
    <s v="HAZARDS"/>
    <x v="10"/>
    <m/>
    <n v="1"/>
  </r>
  <r>
    <n v="1702822"/>
    <x v="495"/>
    <n v="2016105767"/>
    <n v="280"/>
    <s v="SUSPICIOUS PERSON"/>
    <s v="SUSPICIOUS CIRCUMSTANCES"/>
    <s v="SUSPICIOUS CIRCUMSTANCES"/>
    <d v="2016-03-27T11:32:00"/>
    <x v="1"/>
    <x v="18"/>
    <s v="13XX BLOCK OF N 47 ST"/>
    <x v="12"/>
    <s v="B3"/>
    <n v="5000.1036000000004"/>
    <n v="-122.34184999999999"/>
    <n v="47.662864999999996"/>
    <s v="(47.662865, -122.34185)"/>
    <s v="DOWN - CHECK FOR PERSON DOWN"/>
    <s v="PERSON DOWN/INJURY"/>
    <x v="22"/>
    <m/>
    <n v="2"/>
  </r>
  <r>
    <n v="1702823"/>
    <x v="496"/>
    <n v="2016105743"/>
    <n v="470"/>
    <s v="PARKING VIOLATION (EXCEPT ABANDONED VEHICLES)"/>
    <s v="PARKING VIOLATIONS"/>
    <s v="TRAFFIC RELATED CALLS"/>
    <d v="2016-03-27T11:37:00"/>
    <x v="1"/>
    <x v="18"/>
    <s v="SUMMIT AV E / BELMONT AV E"/>
    <x v="5"/>
    <s v="C1"/>
    <n v="6500.2007999999996"/>
    <n v="-122.32532500000001"/>
    <n v="47.626475999999997"/>
    <s v="(47.626476, -122.325325)"/>
    <s v="PARKING VIOLATION (EXCEPT ABANDONED CAR)"/>
    <s v="TRAFFIC RELATED CALLS"/>
    <x v="1"/>
    <d v="2016-03-27T10:41:00"/>
    <n v="3"/>
  </r>
  <r>
    <n v="1702824"/>
    <x v="497"/>
    <n v="2016105696"/>
    <n v="63"/>
    <s v="THEFT - CAR PROWL"/>
    <s v="CAR PROWL"/>
    <s v="CAR PROWL"/>
    <d v="2016-03-27T11:43:00"/>
    <x v="1"/>
    <x v="18"/>
    <s v="8 AV / PIKE ST"/>
    <x v="10"/>
    <s v="M2"/>
    <n v="8200.1010000000006"/>
    <n v="-122.332245"/>
    <n v="47.612071999999998"/>
    <s v="(47.612072, -122.332245)"/>
    <s v="THEFT (DOES NOT INCLUDE SHOPLIFT OR SVCS)"/>
    <s v="OTHER PROPERTY"/>
    <x v="6"/>
    <m/>
    <n v="3"/>
  </r>
  <r>
    <n v="1702825"/>
    <x v="498"/>
    <n v="2016105686"/>
    <n v="51"/>
    <s v="BURGLARY - RESIDENTIAL, OCCUPIED"/>
    <s v="RESIDENTIAL BURGLARIES"/>
    <s v="BURGLARY"/>
    <d v="2016-03-27T11:31:00"/>
    <x v="1"/>
    <x v="18"/>
    <s v="1XX BLOCK OF MELROSE AV E"/>
    <x v="11"/>
    <s v="H2"/>
    <n v="7402.3001000000004"/>
    <n v="-122.32785"/>
    <n v="47.619038000000003"/>
    <s v="(47.619038, -122.32785)"/>
    <s v="BURG - IP/JO - RES (INCL UNOCC STRUCTURES)"/>
    <s v="BURGLARY"/>
    <x v="16"/>
    <d v="2016-03-27T08:42:00"/>
    <n v="2"/>
  </r>
  <r>
    <n v="1702826"/>
    <x v="499"/>
    <n v="2016105617"/>
    <n v="130"/>
    <s v="PROPERTY DESTRUCTION"/>
    <s v="PROPERTY DAMAGE"/>
    <s v="PROPERTY DAMAGE"/>
    <d v="2016-03-27T11:40:00"/>
    <x v="1"/>
    <x v="18"/>
    <s v="11XX BLOCK OF N 35 ST"/>
    <x v="12"/>
    <s v="B3"/>
    <n v="5400.3027000000002"/>
    <n v="-122.34338"/>
    <n v="47.649532000000001"/>
    <s v="(47.649532, -122.34338)"/>
    <s v="PROPERTY - DAMAGE"/>
    <s v="PROPERTY DAMAGE"/>
    <x v="17"/>
    <d v="2016-03-27T07:42:00"/>
    <n v="2"/>
  </r>
  <r>
    <n v="1702827"/>
    <x v="500"/>
    <n v="2016105773"/>
    <n v="250"/>
    <s v="MISCHIEF, NUISANCE COMPLAINTS"/>
    <s v="NUISANCE, MISCHIEF COMPLAINTS"/>
    <s v="NUISANCE, MISCHIEF"/>
    <d v="2016-03-27T11:41:00"/>
    <x v="1"/>
    <x v="18"/>
    <s v="4XX BLOCK OF BROADWAY E"/>
    <x v="7"/>
    <s v="E1"/>
    <n v="7500.3005000000003"/>
    <n v="-122.320915"/>
    <n v="47.62256"/>
    <s v="(47.62256, -122.320915)"/>
    <s v="SUSPICIOUS STOP - OFFICER INITIATED ONVIEW"/>
    <s v="SUSPICIOUS CIRCUMSTANCES"/>
    <x v="2"/>
    <m/>
    <n v="1"/>
  </r>
  <r>
    <n v="1702828"/>
    <x v="501"/>
    <n v="2016105761"/>
    <n v="200"/>
    <s v="ALACAD - COMMERCIAL BURGLARY (FALSE)"/>
    <s v="BURGLARY ALACAD (FALSE)"/>
    <s v="FALSE ALACAD"/>
    <d v="2016-03-27T11:48:00"/>
    <x v="1"/>
    <x v="18"/>
    <s v="4XX BLOCK OF ELLIOTT AV W"/>
    <x v="11"/>
    <s v="H3"/>
    <n v="7100.1003000000001"/>
    <n v="-122.362976"/>
    <n v="47.622369999999997"/>
    <s v="(47.62237, -122.362976)"/>
    <s v="ALARM - COMM, SILENT/AUD BURG (INCL BANKS)"/>
    <s v="ALACAD"/>
    <x v="2"/>
    <m/>
    <n v="1"/>
  </r>
  <r>
    <n v="1702829"/>
    <x v="502"/>
    <n v="2016105759"/>
    <n v="245"/>
    <s v="DISTURBANCE, OTHER"/>
    <s v="DISTURBANCES"/>
    <s v="DISTURBANCES"/>
    <d v="2016-03-27T11:50:00"/>
    <x v="1"/>
    <x v="18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x v="19"/>
    <m/>
    <n v="3"/>
  </r>
  <r>
    <n v="1702830"/>
    <x v="503"/>
    <n v="2016105742"/>
    <n v="220"/>
    <s v="CRISIS COMPLAINT - GENERAL"/>
    <s v="CRISIS CALL"/>
    <s v="BEHAVIORAL HEALTH"/>
    <d v="2016-03-27T11:45:00"/>
    <x v="1"/>
    <x v="18"/>
    <s v="7XX BLOCK OF MINOR AV"/>
    <x v="7"/>
    <s v="E3"/>
    <n v="8500.2001"/>
    <n v="-122.322395"/>
    <n v="47.608016999999997"/>
    <s v="(47.608017, -122.322395)"/>
    <s v="DISTURBANCE, MISCELLANEOUS/OTHER"/>
    <s v="DISTURBANCES"/>
    <x v="0"/>
    <d v="2016-03-27T10:29:00"/>
    <n v="3"/>
  </r>
  <r>
    <n v="1702831"/>
    <x v="504"/>
    <n v="2016105795"/>
    <n v="201"/>
    <s v="ALACAD - RESIDENTIAL BURGLARY (FALSE)"/>
    <s v="BURGLARY ALACAD (FALSE)"/>
    <s v="FALSE ALACAD"/>
    <d v="2016-03-27T11:59:00"/>
    <x v="1"/>
    <x v="18"/>
    <s v="68XX BLOCK OF HOLLY PARK DR S"/>
    <x v="4"/>
    <s v="S1"/>
    <n v="11001.1006"/>
    <n v="-122.28879000000001"/>
    <n v="47.541103"/>
    <s v="(47.541103, -122.28879)"/>
    <s v="ALARM - RESIDENTIAL - BURGLARY, SILENT/AUDIBLE"/>
    <s v="ALACAD"/>
    <x v="2"/>
    <m/>
    <n v="1"/>
  </r>
  <r>
    <n v="1702832"/>
    <x v="505"/>
    <n v="2016105760"/>
    <n v="245"/>
    <s v="DISTURBANCE, OTHER"/>
    <s v="DISTURBANCES"/>
    <s v="DISTURBANCES"/>
    <d v="2016-03-27T11:54:00"/>
    <x v="1"/>
    <x v="18"/>
    <s v="26XX BLOCK OF NW MARKET ST"/>
    <x v="12"/>
    <s v="B1"/>
    <n v="3200.3006999999998"/>
    <n v="-122.39149999999999"/>
    <n v="47.668663000000002"/>
    <s v="(47.668663, -122.3915)"/>
    <s v="DISTURBANCE, MISCELLANEOUS/OTHER"/>
    <s v="DISTURBANCES"/>
    <x v="0"/>
    <m/>
    <n v="4"/>
  </r>
  <r>
    <n v="1702833"/>
    <x v="506"/>
    <n v="2016105750"/>
    <n v="245"/>
    <s v="DISTURBANCE, OTHER"/>
    <s v="DISTURBANCES"/>
    <s v="DISTURBANCES"/>
    <d v="2016-03-27T11:59:00"/>
    <x v="1"/>
    <x v="18"/>
    <s v="23XX BLOCK OF 1 AV"/>
    <x v="11"/>
    <s v="H3"/>
    <n v="8001.2003999999997"/>
    <n v="-122.34716"/>
    <n v="47.613757999999997"/>
    <s v="(47.613758, -122.34716)"/>
    <s v="DISTURBANCE, MISCELLANEOUS/OTHER"/>
    <s v="DISTURBANCES"/>
    <x v="0"/>
    <m/>
    <n v="1"/>
  </r>
  <r>
    <n v="1702834"/>
    <x v="507"/>
    <n v="2016105741"/>
    <n v="280"/>
    <s v="SUSPICIOUS PERSON"/>
    <s v="SUSPICIOUS CIRCUMSTANCES"/>
    <s v="SUSPICIOUS CIRCUMSTANCES"/>
    <d v="2016-03-27T11:53:00"/>
    <x v="1"/>
    <x v="18"/>
    <s v="24XX BLOCK OF NW 63 ST"/>
    <x v="12"/>
    <s v="B1"/>
    <n v="3200.2002000000002"/>
    <n v="-122.38885999999999"/>
    <n v="47.674550000000004"/>
    <s v="(47.67455, -122.38886)"/>
    <s v="THEFT (DOES NOT INCLUDE SHOPLIFT OR SVCS)"/>
    <s v="OTHER PROPERTY"/>
    <x v="6"/>
    <d v="2016-03-27T10:37:00"/>
    <n v="2"/>
  </r>
  <r>
    <n v="1702835"/>
    <x v="508"/>
    <n v="2016105721"/>
    <n v="161"/>
    <s v="TRESPASS"/>
    <s v="TRESPASS"/>
    <s v="TRESPASS"/>
    <d v="2016-03-27T11:54:00"/>
    <x v="1"/>
    <x v="18"/>
    <s v="15XX BLOCK OF 1 AV"/>
    <x v="10"/>
    <s v="M1"/>
    <n v="8100.3005000000003"/>
    <n v="-122.34047"/>
    <n v="47.609318000000002"/>
    <s v="(47.609318, -122.34047)"/>
    <s v="FRAUD - FORGERY,BUNCO, SCAMS, ID THEFT, ETC"/>
    <s v="FRAUD CALLS"/>
    <x v="14"/>
    <d v="2016-03-27T10:15:00"/>
    <n v="3"/>
  </r>
  <r>
    <n v="1702836"/>
    <x v="509"/>
    <n v="2016105616"/>
    <n v="200"/>
    <s v="ALACAD - COMMERCIAL BURGLARY (FALSE)"/>
    <s v="BURGLARY ALACAD (FALSE)"/>
    <s v="FALSE ALACAD"/>
    <d v="2016-03-27T11:54:00"/>
    <x v="1"/>
    <x v="18"/>
    <s v="34XX BLOCK OF STONE WY N"/>
    <x v="12"/>
    <s v="B3"/>
    <n v="5400.3026"/>
    <n v="-122.34275"/>
    <n v="47.648980000000002"/>
    <s v="(47.64898, -122.34275)"/>
    <s v="ALARM - COMM, SILENT/AUD BURG (INCL BANKS)"/>
    <s v="ALACAD"/>
    <x v="2"/>
    <d v="2016-03-27T07:36:00"/>
    <n v="0"/>
  </r>
  <r>
    <n v="1702837"/>
    <x v="510"/>
    <n v="2016105611"/>
    <n v="470"/>
    <s v="PARKING VIOLATION (EXCEPT ABANDONED VEHICLES)"/>
    <s v="PARKING VIOLATIONS"/>
    <s v="TRAFFIC RELATED CALLS"/>
    <d v="2016-03-27T11:59:00"/>
    <x v="1"/>
    <x v="18"/>
    <s v="53XX BLOCK OF BALLARD AV NW"/>
    <x v="12"/>
    <s v="B1"/>
    <n v="4700.4012000000002"/>
    <n v="-122.38395"/>
    <n v="47.667045999999999"/>
    <s v="(47.667046, -122.38395)"/>
    <s v="PARKING VIOLATION (EXCEPT ABANDONED CAR)"/>
    <s v="TRAFFIC RELATED CALLS"/>
    <x v="1"/>
    <d v="2016-03-27T06:30:00"/>
    <n v="2"/>
  </r>
  <r>
    <n v="1702838"/>
    <x v="511"/>
    <n v="2016105798"/>
    <n v="470"/>
    <s v="PARKING VIOLATION (EXCEPT ABANDONED VEHICLES)"/>
    <s v="PARKING VIOLATIONS"/>
    <s v="TRAFFIC RELATED CALLS"/>
    <d v="2016-03-27T12:08:00"/>
    <x v="1"/>
    <x v="19"/>
    <s v="OLYMPIC WY W / W LEE ST"/>
    <x v="3"/>
    <s v="Q2"/>
    <n v="6900.2017999999998"/>
    <n v="-122.37008"/>
    <n v="47.631115000000001"/>
    <s v="(47.631115, -122.37008)"/>
    <s v="PARKING VIOLATION (EXCEPT ABANDONED CAR)"/>
    <s v="TRAFFIC RELATED CALLS"/>
    <x v="1"/>
    <m/>
    <n v="0"/>
  </r>
  <r>
    <n v="1702839"/>
    <x v="512"/>
    <n v="2016105785"/>
    <n v="280"/>
    <s v="SUSPICIOUS PERSON"/>
    <s v="SUSPICIOUS CIRCUMSTANCES"/>
    <s v="SUSPICIOUS CIRCUMSTANCES"/>
    <d v="2016-03-27T12:06:00"/>
    <x v="1"/>
    <x v="19"/>
    <s v="3XX BLOCK OF 2 AV S"/>
    <x v="6"/>
    <s v="K3"/>
    <n v="9200.2027999999991"/>
    <n v="-122.33081"/>
    <n v="47.600464000000002"/>
    <s v="(47.600464, -122.33081)"/>
    <s v="ASLT - WITH OR W/O WEAPONS (NO SHOOTINGS)"/>
    <s v="ASSAULTS"/>
    <x v="19"/>
    <m/>
    <n v="1"/>
  </r>
  <r>
    <n v="1702840"/>
    <x v="513"/>
    <n v="2016105739"/>
    <n v="244"/>
    <s v="NOISE DISTURBANCE"/>
    <s v="DISTURBANCES"/>
    <s v="DISTURBANCES"/>
    <d v="2016-03-27T12:09:00"/>
    <x v="1"/>
    <x v="19"/>
    <s v="7XX BLOCK OF JOHN ST"/>
    <x v="13"/>
    <s v="D2"/>
    <n v="7200.107"/>
    <n v="-122.341736"/>
    <n v="47.619717000000001"/>
    <s v="(47.619717, -122.341736)"/>
    <s v="NOISE - DIST, GENERAL (CONST, RESID, BALL PLAY)"/>
    <s v="DISTURBANCES"/>
    <x v="25"/>
    <m/>
    <n v="4"/>
  </r>
  <r>
    <n v="1702841"/>
    <x v="514"/>
    <n v="2016105804"/>
    <n v="250"/>
    <s v="MISCHIEF, NUISANCE COMPLAINTS"/>
    <s v="NUISANCE, MISCHIEF COMPLAINTS"/>
    <s v="NUISANCE, MISCHIEF"/>
    <d v="2016-03-27T12:19:00"/>
    <x v="1"/>
    <x v="19"/>
    <s v="4XX BLOCK OF PINE ST"/>
    <x v="10"/>
    <s v="M2"/>
    <n v="8100.2"/>
    <n v="-122.33732000000001"/>
    <n v="47.611319999999999"/>
    <s v="(47.61132, -122.33732)"/>
    <s v="NUISANCE - MISCHIEF"/>
    <s v="MISCELLANEOUS MISDEMEANORS"/>
    <x v="21"/>
    <m/>
    <n v="1"/>
  </r>
  <r>
    <n v="1702842"/>
    <x v="515"/>
    <n v="2016105802"/>
    <n v="245"/>
    <s v="DISTURBANCE, OTHER"/>
    <s v="DISTURBANCES"/>
    <s v="DISTURBANCES"/>
    <d v="2016-03-27T12:13:00"/>
    <x v="1"/>
    <x v="19"/>
    <s v="8XX BLOCK OF 18 AV"/>
    <x v="1"/>
    <s v="G2"/>
    <n v="8700.1003999999994"/>
    <n v="-122.30892"/>
    <n v="47.609780000000001"/>
    <s v="(47.60978, -122.30892)"/>
    <s v="CRISIS - PERSON IN BEHAVIORAL/EMOTIONAL CRISIS"/>
    <s v="BEHAVIORAL HEALTH"/>
    <x v="18"/>
    <m/>
    <n v="4"/>
  </r>
  <r>
    <n v="1702843"/>
    <x v="516"/>
    <n v="2016105799"/>
    <n v="470"/>
    <s v="PARKING VIOLATION (EXCEPT ABANDONED VEHICLES)"/>
    <s v="PARKING VIOLATIONS"/>
    <s v="TRAFFIC RELATED CALLS"/>
    <d v="2016-03-27T12:27:00"/>
    <x v="1"/>
    <x v="19"/>
    <s v="11XX BLOCK OF ALASKAN WY"/>
    <x v="11"/>
    <s v="H2"/>
    <n v="8100.1014999999998"/>
    <n v="-122.33942999999999"/>
    <n v="47.60483"/>
    <s v="(47.60483, -122.33943)"/>
    <s v="PARKING VIOLATION (EXCEPT ABANDONED CAR)"/>
    <s v="TRAFFIC RELATED CALLS"/>
    <x v="1"/>
    <m/>
    <n v="1"/>
  </r>
  <r>
    <n v="1702844"/>
    <x v="517"/>
    <n v="2016105747"/>
    <n v="430"/>
    <s v="MOTOR VEHICLE COLLISION"/>
    <s v="TRAFFIC RELATED CALLS"/>
    <s v="MOTOR VEHICLE COLLISION INVESTIGATION"/>
    <d v="2016-03-27T12:15:00"/>
    <x v="1"/>
    <x v="19"/>
    <s v="NE RAVENNA BV / 12 AV NE"/>
    <x v="14"/>
    <s v="U1"/>
    <n v="4400.2013999999999"/>
    <n v="-122.31577"/>
    <n v="47.671897999999999"/>
    <s v="(47.671898, -122.31577)"/>
    <s v="MOTOR VEHICLE COLLISION, BLOCKING"/>
    <s v="MOTOR VEHICLE COLLISION INVESTIGATION"/>
    <x v="7"/>
    <d v="2016-03-27T10:51:00"/>
    <n v="1"/>
  </r>
  <r>
    <n v="1702845"/>
    <x v="518"/>
    <n v="2016105830"/>
    <n v="200"/>
    <s v="ALACAD - COMMERCIAL BURGLARY (FALSE)"/>
    <s v="BURGLARY ALACAD (FALSE)"/>
    <s v="FALSE ALACAD"/>
    <d v="2016-03-27T12:32:00"/>
    <x v="1"/>
    <x v="19"/>
    <s v="53XX BLOCK OF BALLARD AV NW"/>
    <x v="12"/>
    <s v="B1"/>
    <n v="4700.5012999999999"/>
    <n v="-122.38395"/>
    <n v="47.667045999999999"/>
    <s v="(47.667046, -122.38395)"/>
    <s v="ALARM - COMM, SILENT/AUD BURG (INCL BANKS)"/>
    <s v="ALACAD"/>
    <x v="2"/>
    <m/>
    <n v="2"/>
  </r>
  <r>
    <n v="1702846"/>
    <x v="519"/>
    <n v="2016105777"/>
    <n v="186"/>
    <s v="NARCOTICS, DRUG TRAFFIC LOITERING"/>
    <s v="NARCOTICS COMPLAINTS"/>
    <s v="NARCOTICS COMPLAINTS"/>
    <d v="2016-03-27T12:24:00"/>
    <x v="1"/>
    <x v="19"/>
    <s v="96XX BLOCK OF LINDEN AV N"/>
    <x v="11"/>
    <s v="H2"/>
    <n v="1300.3016"/>
    <n v="-122.34732"/>
    <n v="47.699173000000002"/>
    <s v="(47.699173, -122.34732)"/>
    <s v="NARCOTICS - VIOLATIONS (LOITER, USE, SELL, NARS)"/>
    <s v="NARCOTICS COMPLAINTS"/>
    <x v="11"/>
    <m/>
    <n v="2"/>
  </r>
  <r>
    <n v="1702847"/>
    <x v="520"/>
    <n v="2016105753"/>
    <n v="430"/>
    <s v="MOTOR VEHICLE COLLISION"/>
    <s v="TRAFFIC RELATED CALLS"/>
    <s v="MOTOR VEHICLE COLLISION INVESTIGATION"/>
    <d v="2016-03-27T12:25:00"/>
    <x v="1"/>
    <x v="19"/>
    <s v="1 AV S / S HANFORD ST"/>
    <x v="2"/>
    <s v="O1"/>
    <n v="9300.3029999999999"/>
    <n v="-122.33420599999999"/>
    <n v="47.575577000000003"/>
    <s v="(47.575577, -122.334206)"/>
    <s v="TRU- MOTOR VEHICLE COLLISION, HIT AND RUN AFTER THE FACT"/>
    <s v="MOTOR VEHICLE COLLISION INVESTIGATION"/>
    <x v="7"/>
    <d v="2016-03-27T11:39:00"/>
    <n v="3"/>
  </r>
  <r>
    <n v="1702848"/>
    <x v="521"/>
    <n v="2016105749"/>
    <n v="63"/>
    <s v="THEFT - CAR PROWL"/>
    <s v="CAR PROWL"/>
    <s v="CAR PROWL"/>
    <d v="2016-03-27T12:28:00"/>
    <x v="1"/>
    <x v="19"/>
    <s v="36XX BLOCK OF 23 AV W"/>
    <x v="3"/>
    <s v="Q1"/>
    <n v="5801.1000999999997"/>
    <n v="-122.38599000000001"/>
    <n v="47.653064999999998"/>
    <s v="(47.653065, -122.38599)"/>
    <s v="THEFT (DOES NOT INCLUDE SHOPLIFT OR SVCS)"/>
    <s v="OTHER PROPERTY"/>
    <x v="6"/>
    <m/>
    <n v="1"/>
  </r>
  <r>
    <n v="1702849"/>
    <x v="522"/>
    <n v="2016105748"/>
    <n v="430"/>
    <s v="MOTOR VEHICLE COLLISION"/>
    <s v="TRAFFIC RELATED CALLS"/>
    <s v="MOTOR VEHICLE COLLISION INVESTIGATION"/>
    <d v="2016-03-27T12:20:00"/>
    <x v="1"/>
    <x v="19"/>
    <s v="CALIFORNIA AV SW / SW BRADFORD ST"/>
    <x v="11"/>
    <s v="H2"/>
    <n v="9800.4002999999993"/>
    <n v="-122.38677"/>
    <n v="47.569279999999999"/>
    <s v="(47.56928, -122.38677)"/>
    <s v="MOTOR VEHICLE COLLISION, REPORT ONLY - NON INJURY/NON BLOCKING"/>
    <s v="MOTOR VEHICLE COLLISION INVESTIGATION"/>
    <x v="7"/>
    <d v="2016-03-27T10:49:00"/>
    <n v="2"/>
  </r>
  <r>
    <n v="1702850"/>
    <x v="523"/>
    <n v="2016105573"/>
    <n v="65"/>
    <s v="THEFT - MISCELLANEOUS"/>
    <s v="THEFT"/>
    <s v="OTHER PROPERTY"/>
    <d v="2016-03-27T12:21:00"/>
    <x v="1"/>
    <x v="19"/>
    <s v="9XX BLOCK OF E MADISON ST"/>
    <x v="7"/>
    <s v="E2"/>
    <n v="7500.4022999999997"/>
    <n v="-122.32031000000001"/>
    <n v="47.611355000000003"/>
    <s v="(47.611355, -122.32031)"/>
    <s v="THEFT OF SERVICES"/>
    <s v="OTHER PROPERTY"/>
    <x v="6"/>
    <d v="2016-03-27T04:27:00"/>
    <n v="1"/>
  </r>
  <r>
    <n v="1702851"/>
    <x v="524"/>
    <n v="2016105824"/>
    <n v="245"/>
    <s v="DISTURBANCE, OTHER"/>
    <s v="DISTURBANCES"/>
    <s v="DISTURBANCES"/>
    <d v="2016-03-27T12:44:00"/>
    <x v="1"/>
    <x v="19"/>
    <s v="2XX BLOCK OF 5 AV S"/>
    <x v="6"/>
    <s v="K3"/>
    <n v="9200.1007000000009"/>
    <n v="-122.32765999999999"/>
    <n v="47.600451999999997"/>
    <s v="(47.600452, -122.32766)"/>
    <s v="DISTURBANCE, MISCELLANEOUS/OTHER"/>
    <s v="DISTURBANCES"/>
    <x v="0"/>
    <m/>
    <n v="3"/>
  </r>
  <r>
    <n v="1702852"/>
    <x v="525"/>
    <n v="2016105822"/>
    <n v="470"/>
    <s v="PARKING VIOLATION (EXCEPT ABANDONED VEHICLES)"/>
    <s v="PARKING VIOLATIONS"/>
    <s v="TRAFFIC RELATED CALLS"/>
    <d v="2016-03-27T12:38:00"/>
    <x v="1"/>
    <x v="19"/>
    <s v="RAINIER AV S / S CHICAGO ST"/>
    <x v="4"/>
    <s v="S2"/>
    <n v="11102.300300000001"/>
    <n v="-122.26999000000001"/>
    <n v="47.532623000000001"/>
    <s v="(47.532623, -122.26999)"/>
    <s v="TRAFFIC - BLOCKING ROADWAY"/>
    <s v="TRAFFIC RELATED CALLS"/>
    <x v="7"/>
    <m/>
    <n v="0"/>
  </r>
  <r>
    <n v="1702853"/>
    <x v="526"/>
    <n v="2016105818"/>
    <n v="201"/>
    <s v="ALACAD - RESIDENTIAL BURGLARY (FALSE)"/>
    <s v="BURGLARY ALACAD (FALSE)"/>
    <s v="FALSE ALACAD"/>
    <d v="2016-03-27T12:36:00"/>
    <x v="1"/>
    <x v="19"/>
    <s v="32XX BLOCK OF 26 AV W"/>
    <x v="3"/>
    <s v="Q1"/>
    <n v="5801.2007999999996"/>
    <n v="-122.38975499999999"/>
    <n v="47.649403"/>
    <s v="(47.649403, -122.389755)"/>
    <s v="ALARM - RESIDENTIAL - BURGLARY, SILENT/AUDIBLE"/>
    <s v="ALACAD"/>
    <x v="2"/>
    <m/>
    <n v="1"/>
  </r>
  <r>
    <n v="1702854"/>
    <x v="527"/>
    <n v="2016105796"/>
    <n v="203"/>
    <s v="ALACAD - RESIDENTIAL PANIC (FALSE)"/>
    <s v="PANIC ALACAD (FALSE)"/>
    <s v="FALSE ALACAD"/>
    <d v="2016-03-27T12:33:00"/>
    <x v="1"/>
    <x v="19"/>
    <s v="22XX BLOCK OF 39 AV E"/>
    <x v="5"/>
    <s v="C2"/>
    <n v="6300.3005999999996"/>
    <n v="-122.28288999999999"/>
    <n v="47.639034000000002"/>
    <s v="(47.639034, -122.28289)"/>
    <s v="ALARM - RESIDENTIAL - SILENT/AUD PANIC/DURESS"/>
    <s v="ALACAD"/>
    <x v="2"/>
    <m/>
    <n v="2"/>
  </r>
  <r>
    <n v="1702855"/>
    <x v="528"/>
    <n v="2016105707"/>
    <n v="161"/>
    <s v="TRESPASS"/>
    <s v="TRESPASS"/>
    <s v="TRESPASS"/>
    <d v="2016-03-27T12:37:00"/>
    <x v="1"/>
    <x v="19"/>
    <s v="30XX BLOCK OF BEACON AV S"/>
    <x v="0"/>
    <s v="R1"/>
    <n v="10002.201999999999"/>
    <n v="-122.30952000000001"/>
    <n v="47.576073000000001"/>
    <s v="(47.576073, -122.30952)"/>
    <s v="BURG - COMM BURGLARY (INCLUDES SCHOOLS)"/>
    <s v="BURGLARY"/>
    <x v="27"/>
    <d v="2016-03-27T09:33:00"/>
    <n v="1"/>
  </r>
  <r>
    <n v="1702856"/>
    <x v="529"/>
    <n v="2016105847"/>
    <n v="250"/>
    <s v="MISCHIEF, NUISANCE COMPLAINTS"/>
    <s v="NUISANCE, MISCHIEF COMPLAINTS"/>
    <s v="NUISANCE, MISCHIEF"/>
    <d v="2016-03-27T12:48:00"/>
    <x v="1"/>
    <x v="19"/>
    <s v="6XX BLOCK OF 1 AV"/>
    <x v="6"/>
    <s v="K1"/>
    <n v="8100.1036000000004"/>
    <n v="-122.334175"/>
    <n v="47.602150000000002"/>
    <s v="(47.60215, -122.334175)"/>
    <s v="NUISANCE - MISCHIEF"/>
    <s v="MISCELLANEOUS MISDEMEANORS"/>
    <x v="21"/>
    <m/>
    <n v="1"/>
  </r>
  <r>
    <n v="1702857"/>
    <x v="530"/>
    <n v="2016105843"/>
    <n v="161"/>
    <s v="TRESPASS"/>
    <s v="TRESPASS"/>
    <s v="TRESPASS"/>
    <d v="2016-03-27T12:54:00"/>
    <x v="1"/>
    <x v="19"/>
    <s v="2XX BLOCK OF PIKE ST"/>
    <x v="11"/>
    <s v="H3"/>
    <n v="8100.2015000000001"/>
    <n v="-122.33835000000001"/>
    <n v="47.609515999999999"/>
    <s v="(47.609516, -122.33835)"/>
    <s v="NUISANCE - MISCHIEF"/>
    <s v="MISCELLANEOUS MISDEMEANORS"/>
    <x v="21"/>
    <m/>
    <n v="1"/>
  </r>
  <r>
    <n v="1702858"/>
    <x v="531"/>
    <n v="2016105800"/>
    <n v="250"/>
    <s v="MISCHIEF, NUISANCE COMPLAINTS"/>
    <s v="NUISANCE, MISCHIEF COMPLAINTS"/>
    <s v="NUISANCE, MISCHIEF"/>
    <d v="2016-03-27T12:47:00"/>
    <x v="1"/>
    <x v="19"/>
    <s v="XX BLOCK OF COLUMBIA ST"/>
    <x v="6"/>
    <s v="K1"/>
    <n v="8100.1039000000001"/>
    <n v="-122.3364"/>
    <n v="47.602657000000001"/>
    <s v="(47.602657, -122.3364)"/>
    <s v="NUISANCE - MISCHIEF"/>
    <s v="MISCELLANEOUS MISDEMEANORS"/>
    <x v="21"/>
    <d v="2016-03-27T11:44:00"/>
    <n v="0"/>
  </r>
  <r>
    <n v="1702859"/>
    <x v="532"/>
    <n v="2016105839"/>
    <n v="160"/>
    <s v="PROWLER"/>
    <s v="PROWLER"/>
    <s v="PROWLER"/>
    <d v="2016-03-27T12:52:00"/>
    <x v="1"/>
    <x v="19"/>
    <s v="48XX BLOCK OF S FINDLAY ST"/>
    <x v="0"/>
    <s v="R3"/>
    <n v="10200.402700000001"/>
    <n v="-122.271286"/>
    <n v="47.551895000000002"/>
    <s v="(47.551895, -122.271286)"/>
    <s v="PROWLER - IP/JO"/>
    <s v="PROWLER"/>
    <x v="26"/>
    <m/>
    <n v="2"/>
  </r>
  <r>
    <n v="1702860"/>
    <x v="533"/>
    <n v="2016105835"/>
    <n v="282"/>
    <s v="SUSPICIOUS CIRCUMSTANCES - BUILDING (OPEN DOOR, ETC.)"/>
    <s v="SUSPICIOUS CIRCUMSTANCES"/>
    <s v="SUSPICIOUS CIRCUMSTANCES"/>
    <d v="2016-03-27T13:00:00"/>
    <x v="1"/>
    <x v="20"/>
    <s v="N 125 ST / AURORA AV N"/>
    <x v="17"/>
    <s v="N2"/>
    <n v="402.2004"/>
    <n v="-122.34493999999999"/>
    <n v="47.719569999999997"/>
    <s v="(47.71957, -122.34494)"/>
    <s v="DUI - DRIVING UNDER INFLUENCE"/>
    <s v="TRAFFIC RELATED CALLS"/>
    <x v="7"/>
    <m/>
    <n v="1"/>
  </r>
  <r>
    <n v="1702861"/>
    <x v="534"/>
    <n v="2016105807"/>
    <n v="63"/>
    <s v="THEFT - CAR PROWL"/>
    <s v="CAR PROWL"/>
    <s v="CAR PROWL"/>
    <d v="2016-03-27T13:00:00"/>
    <x v="1"/>
    <x v="20"/>
    <s v="63XX BLOCK OF RAINIER AV S"/>
    <x v="4"/>
    <s v="S2"/>
    <n v="11102.200199999999"/>
    <n v="-122.27567000000001"/>
    <n v="47.545788000000002"/>
    <s v="(47.545788, -122.27567)"/>
    <s v="THEFT (DOES NOT INCLUDE SHOPLIFT OR SVCS)"/>
    <s v="OTHER PROPERTY"/>
    <x v="6"/>
    <d v="2016-03-27T12:04:00"/>
    <n v="4"/>
  </r>
  <r>
    <n v="1702862"/>
    <x v="535"/>
    <n v="2016105764"/>
    <n v="130"/>
    <s v="PROPERTY DESTRUCTION"/>
    <s v="PROPERTY DAMAGE"/>
    <s v="PROPERTY DAMAGE"/>
    <d v="2016-03-27T12:59:00"/>
    <x v="1"/>
    <x v="19"/>
    <s v="2XX BLOCK OF 14 AV E"/>
    <x v="5"/>
    <s v="C1"/>
    <n v="7500.1009000000004"/>
    <n v="-122.31432"/>
    <n v="47.620539999999998"/>
    <s v="(47.62054, -122.31432)"/>
    <s v="AUTO THEFT - VEH THEFT OR THEFT AND RECOVERY"/>
    <s v="AUTO THEFTS"/>
    <x v="13"/>
    <m/>
    <n v="1"/>
  </r>
  <r>
    <n v="1702863"/>
    <x v="536"/>
    <n v="2016105728"/>
    <n v="244"/>
    <s v="NOISE DISTURBANCE"/>
    <s v="DISTURBANCES"/>
    <s v="DISTURBANCES"/>
    <d v="2016-03-27T12:54:00"/>
    <x v="1"/>
    <x v="19"/>
    <s v="11XX BLOCK OF N 115 ST"/>
    <x v="17"/>
    <s v="N2"/>
    <n v="600.30160000000001"/>
    <n v="-122.34347"/>
    <n v="47.712314999999997"/>
    <s v="(47.712315, -122.34347)"/>
    <s v="NOISE - DIST, GENERAL (CONST, RESID, BALL PLAY)"/>
    <s v="DISTURBANCES"/>
    <x v="25"/>
    <m/>
    <n v="3"/>
  </r>
  <r>
    <n v="1702864"/>
    <x v="537"/>
    <n v="2016105816"/>
    <n v="245"/>
    <s v="DISTURBANCE, OTHER"/>
    <s v="DISTURBANCES"/>
    <s v="DISTURBANCES"/>
    <d v="2016-03-27T13:06:00"/>
    <x v="1"/>
    <x v="20"/>
    <s v="24XX BLOCK OF 2 AV"/>
    <x v="13"/>
    <s v="D1"/>
    <n v="8001.2007000000003"/>
    <n v="-122.34742"/>
    <n v="47.615085999999998"/>
    <s v="(47.615086, -122.34742)"/>
    <s v="DISTURBANCE, MISCELLANEOUS/OTHER"/>
    <s v="DISTURBANCES"/>
    <x v="0"/>
    <d v="2016-03-27T12:13:00"/>
    <n v="3"/>
  </r>
  <r>
    <n v="1702865"/>
    <x v="538"/>
    <n v="2016105815"/>
    <n v="281"/>
    <s v="SUSPICIOUS VEHICLE"/>
    <s v="SUSPICIOUS CIRCUMSTANCES"/>
    <s v="SUSPICIOUS CIRCUMSTANCES"/>
    <d v="2016-03-27T13:09:00"/>
    <x v="1"/>
    <x v="20"/>
    <s v="10XX BLOCK OF SW KLICKITAT WY"/>
    <x v="9"/>
    <s v="W1"/>
    <n v="9900.4102999999996"/>
    <n v="-122.34984"/>
    <n v="47.571010000000001"/>
    <s v="(47.57101, -122.34984)"/>
    <s v="SUSPICIOUS PERSON, VEHICLE OR INCIDENT"/>
    <s v="SUSPICIOUS CIRCUMSTANCES"/>
    <x v="2"/>
    <m/>
    <n v="3"/>
  </r>
  <r>
    <n v="1702866"/>
    <x v="539"/>
    <n v="2016105792"/>
    <n v="281"/>
    <s v="SUSPICIOUS VEHICLE"/>
    <s v="SUSPICIOUS CIRCUMSTANCES"/>
    <s v="SUSPICIOUS CIRCUMSTANCES"/>
    <d v="2016-03-27T13:09:00"/>
    <x v="1"/>
    <x v="20"/>
    <s v="PHINNEY AV N / N 42 ST"/>
    <x v="12"/>
    <s v="B2"/>
    <n v="4900.4013999999997"/>
    <n v="-122.35446"/>
    <n v="47.65775"/>
    <s v="(47.65775, -122.35446)"/>
    <s v="SUSPICIOUS PERSON, VEHICLE OR INCIDENT"/>
    <s v="SUSPICIOUS CIRCUMSTANCES"/>
    <x v="2"/>
    <m/>
    <n v="0"/>
  </r>
  <r>
    <n v="1702867"/>
    <x v="540"/>
    <n v="2016105771"/>
    <n v="31"/>
    <s v="STRONG ARM ROBBERY"/>
    <s v="ROBBERY"/>
    <s v="ROBBERY"/>
    <d v="2016-03-27T13:06:00"/>
    <x v="1"/>
    <x v="20"/>
    <s v="120XX BLOCK OF AURORA AV N"/>
    <x v="17"/>
    <s v="N2"/>
    <n v="402.20069999999998"/>
    <n v="-122.344894"/>
    <n v="47.717174999999997"/>
    <s v="(47.717175, -122.344894)"/>
    <s v="THREATS (INCLS IN-PERSON/BY PHONE/IN WRITING)"/>
    <s v="THREATS, HARASSMENT"/>
    <x v="5"/>
    <d v="2016-03-27T11:31:00"/>
    <n v="3"/>
  </r>
  <r>
    <n v="1702868"/>
    <x v="541"/>
    <n v="2016105864"/>
    <n v="200"/>
    <s v="ALACAD - COMMERCIAL BURGLARY (FALSE)"/>
    <s v="BURGLARY ALACAD (FALSE)"/>
    <s v="FALSE ALACAD"/>
    <d v="2016-03-27T13:16:00"/>
    <x v="1"/>
    <x v="20"/>
    <s v="4XX BLOCK OF S BRANDON ST"/>
    <x v="2"/>
    <s v="O2"/>
    <n v="10900.2032"/>
    <n v="-122.32896"/>
    <n v="47.554139999999997"/>
    <s v="(47.55414, -122.32896)"/>
    <s v="ALARM - COMM, SILENT/AUD BURG (INCL BANKS)"/>
    <s v="ALACAD"/>
    <x v="2"/>
    <m/>
    <n v="3"/>
  </r>
  <r>
    <n v="1702869"/>
    <x v="542"/>
    <n v="2016105857"/>
    <n v="280"/>
    <s v="SUSPICIOUS PERSON"/>
    <s v="SUSPICIOUS CIRCUMSTANCES"/>
    <s v="SUSPICIOUS CIRCUMSTANCES"/>
    <d v="2016-03-27T13:12:00"/>
    <x v="1"/>
    <x v="20"/>
    <s v="75XX BLOCK OF RAVENNA AV NE"/>
    <x v="14"/>
    <s v="U1"/>
    <n v="2500.1028000000001"/>
    <n v="-122.304016"/>
    <n v="47.683951999999998"/>
    <s v="(47.683952, -122.304016)"/>
    <s v="SUSPICIOUS PERSON, VEHICLE OR INCIDENT"/>
    <s v="SUSPICIOUS CIRCUMSTANCES"/>
    <x v="2"/>
    <m/>
    <n v="1"/>
  </r>
  <r>
    <n v="1702870"/>
    <x v="543"/>
    <n v="2016105841"/>
    <n v="470"/>
    <s v="PARKING VIOLATION (EXCEPT ABANDONED VEHICLES)"/>
    <s v="PARKING VIOLATIONS"/>
    <s v="TRAFFIC RELATED CALLS"/>
    <d v="2016-03-27T13:14:00"/>
    <x v="1"/>
    <x v="20"/>
    <s v="8XX BLOCK OF 16 AV"/>
    <x v="1"/>
    <s v="G2"/>
    <n v="8700.1005999999998"/>
    <n v="-122.31153"/>
    <n v="47.609789999999997"/>
    <s v="(47.60979, -122.31153)"/>
    <s v="PARKING VIOLATION (EXCEPT ABANDONED CAR)"/>
    <s v="TRAFFIC RELATED CALLS"/>
    <x v="1"/>
    <m/>
    <n v="1"/>
  </r>
  <r>
    <n v="1702871"/>
    <x v="544"/>
    <n v="2016105820"/>
    <n v="250"/>
    <s v="MISCHIEF, NUISANCE COMPLAINTS"/>
    <s v="NUISANCE, MISCHIEF COMPLAINTS"/>
    <s v="NUISANCE, MISCHIEF"/>
    <d v="2016-03-27T13:14:00"/>
    <x v="1"/>
    <x v="20"/>
    <s v="36XX BLOCK OF STONE WY N"/>
    <x v="12"/>
    <s v="B3"/>
    <n v="5400.3002999999999"/>
    <n v="-122.34263"/>
    <n v="47.651620000000001"/>
    <s v="(47.65162, -122.34263)"/>
    <s v="TRESPASS"/>
    <s v="TRESPASS"/>
    <x v="4"/>
    <m/>
    <n v="3"/>
  </r>
  <r>
    <n v="1702872"/>
    <x v="545"/>
    <n v="2016105779"/>
    <n v="63"/>
    <s v="THEFT - CAR PROWL"/>
    <s v="CAR PROWL"/>
    <s v="CAR PROWL"/>
    <d v="2016-03-27T13:16:00"/>
    <x v="1"/>
    <x v="20"/>
    <s v="40XX BLOCK OF SUNNYSIDE AV N"/>
    <x v="12"/>
    <s v="B3"/>
    <n v="5100.2025999999996"/>
    <n v="-122.33024"/>
    <n v="47.656128000000002"/>
    <s v="(47.656128, -122.33024)"/>
    <s v="THEFT (DOES NOT INCLUDE SHOPLIFT OR SVCS)"/>
    <s v="OTHER PROPERTY"/>
    <x v="6"/>
    <d v="2016-03-27T12:26:00"/>
    <n v="1"/>
  </r>
  <r>
    <n v="1702873"/>
    <x v="546"/>
    <n v="2016105879"/>
    <n v="188"/>
    <s v="MARIJUANA PUBLIC USE (NOT DISPENSARY)"/>
    <s v="NARCOTICS COMPLAINTS"/>
    <s v="NARCOTICS COMPLAINTS"/>
    <d v="2016-03-27T13:23:00"/>
    <x v="1"/>
    <x v="20"/>
    <s v="5XX BLOCK OF 3 AV"/>
    <x v="6"/>
    <s v="K2"/>
    <n v="8100.2043000000003"/>
    <n v="-122.331085"/>
    <n v="47.602412999999999"/>
    <s v="(47.602413, -122.331085)"/>
    <s v="NARCOTICS - VIOLATIONS (LOITER, USE, SELL, NARS)"/>
    <s v="NARCOTICS COMPLAINTS"/>
    <x v="11"/>
    <m/>
    <n v="3"/>
  </r>
  <r>
    <n v="1702874"/>
    <x v="547"/>
    <n v="2016105869"/>
    <n v="280"/>
    <s v="SUSPICIOUS PERSON"/>
    <s v="SUSPICIOUS CIRCUMSTANCES"/>
    <s v="SUSPICIOUS CIRCUMSTANCES"/>
    <d v="2016-03-27T13:22:00"/>
    <x v="1"/>
    <x v="20"/>
    <s v="BROAD ST / ELLIOTT AV"/>
    <x v="13"/>
    <s v="D1"/>
    <n v="8001.3023999999996"/>
    <n v="-122.354225"/>
    <n v="47.615585000000003"/>
    <s v="(47.615585, -122.354225)"/>
    <s v="DOWN - CHECK FOR PERSON DOWN"/>
    <s v="PERSON DOWN/INJURY"/>
    <x v="22"/>
    <m/>
    <n v="1"/>
  </r>
  <r>
    <n v="1702875"/>
    <x v="548"/>
    <n v="2016105868"/>
    <n v="250"/>
    <s v="MISCHIEF, NUISANCE COMPLAINTS"/>
    <s v="NUISANCE, MISCHIEF COMPLAINTS"/>
    <s v="NUISANCE, MISCHIEF"/>
    <d v="2016-03-27T13:28:00"/>
    <x v="1"/>
    <x v="20"/>
    <s v="NW 41 ST / BURKE GILMAN TL"/>
    <x v="12"/>
    <s v="B2"/>
    <n v="4800.3015999999998"/>
    <n v="-122.36394"/>
    <n v="47.656930000000003"/>
    <s v="(47.65693, -122.36394)"/>
    <s v="NARCOTICS - VIOLATIONS (LOITER, USE, SELL, NARS)"/>
    <s v="NARCOTICS COMPLAINTS"/>
    <x v="11"/>
    <m/>
    <n v="2"/>
  </r>
  <r>
    <n v="1702876"/>
    <x v="549"/>
    <n v="2016105687"/>
    <n v="63"/>
    <s v="THEFT - CAR PROWL"/>
    <s v="CAR PROWL"/>
    <s v="CAR PROWL"/>
    <d v="2016-03-27T13:22:00"/>
    <x v="1"/>
    <x v="20"/>
    <s v="11XX BLOCK OF N 98 ST"/>
    <x v="17"/>
    <s v="N3"/>
    <n v="1300.3010999999999"/>
    <n v="-122.34329"/>
    <n v="47.700519999999997"/>
    <s v="(47.70052, -122.34329)"/>
    <s v="THEFT (DOES NOT INCLUDE SHOPLIFT OR SVCS)"/>
    <s v="OTHER PROPERTY"/>
    <x v="6"/>
    <d v="2016-03-27T08:45:00"/>
    <n v="1"/>
  </r>
  <r>
    <n v="1702877"/>
    <x v="550"/>
    <n v="2016105883"/>
    <n v="242"/>
    <s v="FIGHT DISTURBANCE"/>
    <s v="DISTURBANCES"/>
    <s v="DISTURBANCES"/>
    <d v="2016-03-27T13:42:00"/>
    <x v="1"/>
    <x v="20"/>
    <s v="23 AV S / S JACKSON ST"/>
    <x v="1"/>
    <s v="G3"/>
    <n v="9000.1007000000009"/>
    <n v="-122.30224"/>
    <n v="47.59928"/>
    <s v="(47.59928, -122.30224)"/>
    <s v="ASLT - IP/JO - WITH OR W/O WPNS (NO SHOOTINGS)"/>
    <s v="ASSAULTS"/>
    <x v="19"/>
    <m/>
    <n v="1"/>
  </r>
  <r>
    <n v="1702878"/>
    <x v="551"/>
    <n v="2016105865"/>
    <n v="470"/>
    <s v="PARKING VIOLATION (EXCEPT ABANDONED VEHICLES)"/>
    <s v="PARKING VIOLATIONS"/>
    <s v="TRAFFIC RELATED CALLS"/>
    <d v="2016-03-27T13:39:00"/>
    <x v="1"/>
    <x v="20"/>
    <s v="79XX BLOCK OF RENTON AV S"/>
    <x v="11"/>
    <s v="H2"/>
    <n v="11700.1"/>
    <n v="-122.27809000000001"/>
    <n v="47.530630000000002"/>
    <s v="(47.53063, -122.27809)"/>
    <s v="PARKING VIOLATION (EXCEPT ABANDONED CAR)"/>
    <s v="TRAFFIC RELATED CALLS"/>
    <x v="1"/>
    <m/>
    <n v="2"/>
  </r>
  <r>
    <n v="1702879"/>
    <x v="552"/>
    <n v="2016105834"/>
    <n v="63"/>
    <s v="THEFT - CAR PROWL"/>
    <s v="CAR PROWL"/>
    <s v="CAR PROWL"/>
    <d v="2016-03-27T13:30:00"/>
    <x v="1"/>
    <x v="20"/>
    <s v="9XX BLOCK OF 3 AV"/>
    <x v="6"/>
    <s v="K1"/>
    <n v="8100.2038000000002"/>
    <n v="-122.33369399999999"/>
    <n v="47.605266999999998"/>
    <s v="(47.605267, -122.333694)"/>
    <s v="THEFT (DOES NOT INCLUDE SHOPLIFT OR SVCS)"/>
    <s v="OTHER PROPERTY"/>
    <x v="6"/>
    <d v="2016-03-27T12:44:00"/>
    <n v="1"/>
  </r>
  <r>
    <n v="1702880"/>
    <x v="553"/>
    <n v="2016105812"/>
    <n v="71"/>
    <s v="AUTO THEFT"/>
    <s v="AUTO THEFTS"/>
    <s v="AUTO THEFTS"/>
    <d v="2016-03-27T13:37:00"/>
    <x v="1"/>
    <x v="20"/>
    <s v="24XX BLOCK OF SW HOLDEN ST"/>
    <x v="15"/>
    <s v="F2"/>
    <n v="11401.100200000001"/>
    <n v="-122.36450000000001"/>
    <n v="47.533700000000003"/>
    <s v="(47.5337, -122.3645)"/>
    <s v="AUTO THEFT - VEH THEFT OR THEFT AND RECOVERY"/>
    <s v="AUTO THEFTS"/>
    <x v="13"/>
    <d v="2016-03-27T12:31:00"/>
    <n v="3"/>
  </r>
  <r>
    <n v="1702881"/>
    <x v="554"/>
    <n v="2016105850"/>
    <n v="161"/>
    <s v="TRESPASS"/>
    <s v="TRESPASS"/>
    <s v="TRESPASS"/>
    <d v="2016-03-27T13:46:00"/>
    <x v="1"/>
    <x v="20"/>
    <s v="111XX BLOCK OF ROOSEVELT WY NE"/>
    <x v="16"/>
    <s v="L1"/>
    <n v="1200.1006"/>
    <n v="-122.31786"/>
    <n v="47.709389999999999"/>
    <s v="(47.70939, -122.31786)"/>
    <s v="DOWN - CHECK FOR PERSON DOWN"/>
    <s v="PERSON DOWN/INJURY"/>
    <x v="22"/>
    <d v="2016-03-27T12:56:00"/>
    <n v="1"/>
  </r>
  <r>
    <n v="1702882"/>
    <x v="555"/>
    <n v="2016105823"/>
    <n v="130"/>
    <s v="PROPERTY DESTRUCTION"/>
    <s v="PROPERTY DAMAGE"/>
    <s v="PROPERTY DAMAGE"/>
    <d v="2016-03-27T13:45:00"/>
    <x v="1"/>
    <x v="20"/>
    <s v="2 AV S / S KING ST"/>
    <x v="6"/>
    <s v="K2"/>
    <n v="9300.2016000000003"/>
    <n v="-122.33158"/>
    <n v="47.598286000000002"/>
    <s v="(47.598286, -122.33158)"/>
    <s v="THEFT (DOES NOT INCLUDE SHOPLIFT OR SVCS)"/>
    <s v="OTHER PROPERTY"/>
    <x v="6"/>
    <m/>
    <n v="0"/>
  </r>
  <r>
    <n v="1702883"/>
    <x v="556"/>
    <n v="2016105891"/>
    <n v="460"/>
    <s v="TRAFFIC (MOVING) VIOLATION"/>
    <s v="TRAFFIC RELATED CALLS"/>
    <s v="TRAFFIC RELATED CALLS"/>
    <d v="2016-03-27T13:57:00"/>
    <x v="1"/>
    <x v="20"/>
    <s v="E YESLER WY / 14 AV S"/>
    <x v="11"/>
    <s v="H1"/>
    <n v="9000.2006000000001"/>
    <n v="-122.31416"/>
    <n v="47.601689999999998"/>
    <s v="(47.60169, -122.31416)"/>
    <s v="TRAFFIC STOP - OFFICER INITIATED ONVIEW"/>
    <s v="TRAFFIC RELATED CALLS"/>
    <x v="7"/>
    <m/>
    <n v="0"/>
  </r>
  <r>
    <n v="1702884"/>
    <x v="557"/>
    <n v="2016105885"/>
    <n v="245"/>
    <s v="DISTURBANCE, OTHER"/>
    <s v="DISTURBANCES"/>
    <s v="DISTURBANCES"/>
    <d v="2016-03-27T13:59:00"/>
    <x v="1"/>
    <x v="20"/>
    <s v="71XX BLOCK OF HOLLY PARK DR S"/>
    <x v="4"/>
    <s v="S1"/>
    <n v="11001.1006"/>
    <n v="-122.28744500000001"/>
    <n v="47.539096999999998"/>
    <s v="(47.539097, -122.287445)"/>
    <s v="DISTURBANCE, MISCELLANEOUS/OTHER"/>
    <s v="DISTURBANCES"/>
    <x v="0"/>
    <m/>
    <n v="1"/>
  </r>
  <r>
    <n v="1702885"/>
    <x v="558"/>
    <n v="2016105872"/>
    <n v="470"/>
    <s v="PARKING VIOLATION (EXCEPT ABANDONED VEHICLES)"/>
    <s v="PARKING VIOLATIONS"/>
    <s v="TRAFFIC RELATED CALLS"/>
    <d v="2016-03-27T13:50:00"/>
    <x v="1"/>
    <x v="20"/>
    <s v="110XX BLOCK OF 31 AV SW"/>
    <x v="9"/>
    <s v="W3"/>
    <n v="12100.200999999999"/>
    <n v="-122.37223"/>
    <n v="47.503386999999996"/>
    <s v="(47.503387, -122.37223)"/>
    <s v="PARKING VIOLATION (EXCEPT ABANDONED CAR)"/>
    <s v="TRAFFIC RELATED CALLS"/>
    <x v="1"/>
    <m/>
    <n v="4"/>
  </r>
  <r>
    <n v="1702886"/>
    <x v="559"/>
    <n v="2016105765"/>
    <n v="430"/>
    <s v="MOTOR VEHICLE COLLISION"/>
    <s v="TRAFFIC RELATED CALLS"/>
    <s v="MOTOR VEHICLE COLLISION INVESTIGATION"/>
    <d v="2016-03-27T13:59:00"/>
    <x v="1"/>
    <x v="20"/>
    <s v="27XX BLOCK OF E MARION ST"/>
    <x v="5"/>
    <s v="C3"/>
    <n v="8800.1020000000008"/>
    <n v="-122.29688"/>
    <n v="47.610011999999998"/>
    <s v="(47.610012, -122.29688)"/>
    <s v="MOTOR VEHICLE COLLISION, REPORT ONLY - NON INJURY/NON BLOCKING"/>
    <s v="MOTOR VEHICLE COLLISION INVESTIGATION"/>
    <x v="7"/>
    <d v="2016-03-27T11:28:00"/>
    <n v="3"/>
  </r>
  <r>
    <n v="1702887"/>
    <x v="560"/>
    <n v="2016105901"/>
    <n v="161"/>
    <s v="TRESPASS"/>
    <s v="TRESPASS"/>
    <s v="TRESPASS"/>
    <d v="2016-03-27T14:12:00"/>
    <x v="1"/>
    <x v="21"/>
    <s v="94XX BLOCK OF 18 AV SW"/>
    <x v="15"/>
    <s v="F2"/>
    <n v="11402.2012"/>
    <n v="-122.35785"/>
    <n v="47.518279999999997"/>
    <s v="(47.51828, -122.35785)"/>
    <s v="DISTURBANCE, MISCELLANEOUS/OTHER"/>
    <s v="DISTURBANCES"/>
    <x v="0"/>
    <m/>
    <n v="1"/>
  </r>
  <r>
    <n v="1702888"/>
    <x v="561"/>
    <n v="2016105899"/>
    <n v="161"/>
    <s v="TRESPASS"/>
    <s v="TRESPASS"/>
    <s v="TRESPASS"/>
    <d v="2016-03-27T14:17:00"/>
    <x v="1"/>
    <x v="21"/>
    <s v="14XX BLOCK OF ALASKAN WY"/>
    <x v="11"/>
    <s v="H2"/>
    <n v="8100.3013000000001"/>
    <n v="-122.342354"/>
    <n v="47.607666000000002"/>
    <s v="(47.607666, -122.342354)"/>
    <s v="SUSPICIOUS STOP - OFFICER INITIATED ONVIEW"/>
    <s v="SUSPICIOUS CIRCUMSTANCES"/>
    <x v="2"/>
    <m/>
    <n v="3"/>
  </r>
  <r>
    <n v="1702889"/>
    <x v="562"/>
    <n v="2016105871"/>
    <n v="65"/>
    <s v="THEFT - MISCELLANEOUS"/>
    <s v="THEFT"/>
    <s v="OTHER PROPERTY"/>
    <d v="2016-03-27T14:16:00"/>
    <x v="1"/>
    <x v="21"/>
    <s v="4XX BLOCK OF PINE ST"/>
    <x v="10"/>
    <s v="M2"/>
    <n v="8100.2"/>
    <n v="-122.33732000000001"/>
    <n v="47.611319999999999"/>
    <s v="(47.61132, -122.33732)"/>
    <s v="THEFT OF SERVICES"/>
    <s v="OTHER PROPERTY"/>
    <x v="6"/>
    <d v="2016-03-27T13:13:00"/>
    <n v="0"/>
  </r>
  <r>
    <n v="1702890"/>
    <x v="563"/>
    <n v="2016105867"/>
    <n v="430"/>
    <s v="MOTOR VEHICLE COLLISION"/>
    <s v="TRAFFIC RELATED CALLS"/>
    <s v="MOTOR VEHICLE COLLISION INVESTIGATION"/>
    <d v="2016-03-27T14:11:00"/>
    <x v="1"/>
    <x v="21"/>
    <s v="1 AV W / WESTERN AV W"/>
    <x v="3"/>
    <s v="Q3"/>
    <n v="7100.1019999999999"/>
    <n v="-122.35805999999999"/>
    <n v="47.619022000000001"/>
    <s v="(47.619022, -122.35806)"/>
    <s v="MOTOR VEHICLE COLLISION WITH INJURIES - PRIORITY 1"/>
    <s v="MOTOR VEHICLE COLLISION INVESTIGATION"/>
    <x v="7"/>
    <d v="2016-03-27T13:09:00"/>
    <n v="3"/>
  </r>
  <r>
    <n v="1702891"/>
    <x v="564"/>
    <n v="2016105918"/>
    <n v="350"/>
    <s v="HAZARDS"/>
    <s v="HAZARDS"/>
    <s v="HAZARDS"/>
    <d v="2016-03-27T14:32:00"/>
    <x v="1"/>
    <x v="21"/>
    <s v="N 115 ST / AURORA AV N"/>
    <x v="17"/>
    <s v="N3"/>
    <n v="600.30160000000001"/>
    <n v="-122.34482"/>
    <n v="47.712319999999998"/>
    <s v="(47.71232, -122.34482)"/>
    <s v="HAZ - POTENTIAL THRT TO PHYS SAFETY (NO HAZMAT)"/>
    <s v="HAZARDS"/>
    <x v="10"/>
    <m/>
    <n v="0"/>
  </r>
  <r>
    <n v="1702892"/>
    <x v="565"/>
    <n v="2016105908"/>
    <n v="430"/>
    <s v="MOTOR VEHICLE COLLISION"/>
    <s v="TRAFFIC RELATED CALLS"/>
    <s v="MOTOR VEHICLE COLLISION INVESTIGATION"/>
    <d v="2016-03-27T14:39:00"/>
    <x v="1"/>
    <x v="21"/>
    <s v="NE 145 ST / 5 AV NE"/>
    <x v="16"/>
    <s v="L1"/>
    <n v="200.3"/>
    <n v="-122.32349000000001"/>
    <n v="47.734050000000003"/>
    <s v="(47.73405, -122.32349)"/>
    <s v="MOTOR VEHICLE COLLISION, REPORT ONLY - NON INJURY/NON BLOCKING"/>
    <s v="MOTOR VEHICLE COLLISION INVESTIGATION"/>
    <x v="7"/>
    <m/>
    <n v="0"/>
  </r>
  <r>
    <n v="1702893"/>
    <x v="566"/>
    <n v="2016105897"/>
    <n v="470"/>
    <s v="PARKING VIOLATION (EXCEPT ABANDONED VEHICLES)"/>
    <s v="PARKING VIOLATIONS"/>
    <s v="TRAFFIC RELATED CALLS"/>
    <d v="2016-03-27T14:23:00"/>
    <x v="1"/>
    <x v="21"/>
    <s v="18XX BLOCK OF 13 AV"/>
    <x v="7"/>
    <s v="E2"/>
    <n v="7500.4"/>
    <n v="-122.3156"/>
    <n v="47.618195"/>
    <s v="(47.618195, -122.3156)"/>
    <s v="PARKING VIOLATION (EXCEPT ABANDONED CAR)"/>
    <s v="TRAFFIC RELATED CALLS"/>
    <x v="1"/>
    <m/>
    <n v="0"/>
  </r>
  <r>
    <n v="1702894"/>
    <x v="567"/>
    <n v="2016105889"/>
    <n v="280"/>
    <s v="SUSPICIOUS PERSON"/>
    <s v="SUSPICIOUS CIRCUMSTANCES"/>
    <s v="SUSPICIOUS CIRCUMSTANCES"/>
    <d v="2016-03-27T14:24:00"/>
    <x v="1"/>
    <x v="21"/>
    <s v="26XX BLOCK OF 1 AV N"/>
    <x v="3"/>
    <s v="Q2"/>
    <n v="6000.3013000000001"/>
    <n v="-122.35554500000001"/>
    <n v="47.643680000000003"/>
    <s v="(47.64368, -122.355545)"/>
    <s v="BURG - IP/JO - RES (INCL UNOCC STRUCTURES)"/>
    <s v="BURGLARY"/>
    <x v="16"/>
    <d v="2016-03-27T13:46:00"/>
    <n v="2"/>
  </r>
  <r>
    <n v="1702895"/>
    <x v="568"/>
    <n v="2016105881"/>
    <n v="470"/>
    <s v="PARKING VIOLATION (EXCEPT ABANDONED VEHICLES)"/>
    <s v="PARKING VIOLATIONS"/>
    <s v="TRAFFIC RELATED CALLS"/>
    <d v="2016-03-27T14:25:00"/>
    <x v="1"/>
    <x v="21"/>
    <s v="N 95 ST / 1 AV NW"/>
    <x v="8"/>
    <s v="J1"/>
    <n v="1702.1011000000001"/>
    <n v="-122.35805999999999"/>
    <n v="47.697839999999999"/>
    <s v="(47.69784, -122.35806)"/>
    <s v="TRAFFIC - BLOCKING ROADWAY"/>
    <s v="TRAFFIC RELATED CALLS"/>
    <x v="7"/>
    <m/>
    <n v="1"/>
  </r>
  <r>
    <n v="1702896"/>
    <x v="569"/>
    <n v="2016105845"/>
    <n v="280"/>
    <s v="SUSPICIOUS PERSON"/>
    <s v="SUSPICIOUS CIRCUMSTANCES"/>
    <s v="SUSPICIOUS CIRCUMSTANCES"/>
    <d v="2016-03-27T14:20:00"/>
    <x v="1"/>
    <x v="21"/>
    <s v="14XX BLOCK OF BOYLSTON AV"/>
    <x v="11"/>
    <s v="H3"/>
    <n v="8400.1010000000006"/>
    <n v="-122.32342"/>
    <n v="47.613529999999997"/>
    <s v="(47.61353, -122.32342)"/>
    <s v="TRESPASS"/>
    <s v="TRESPASS"/>
    <x v="4"/>
    <d v="2016-03-27T12:51:00"/>
    <n v="0"/>
  </r>
  <r>
    <n v="1702897"/>
    <x v="570"/>
    <n v="2016105832"/>
    <n v="74"/>
    <s v="LICENSE PLATE THEFT OR LOSS"/>
    <s v="CAR PROWL"/>
    <s v="CAR PROWL"/>
    <d v="2016-03-27T14:22:00"/>
    <x v="1"/>
    <x v="21"/>
    <s v="54XX BLOCK OF LEARY AV NW"/>
    <x v="12"/>
    <s v="B1"/>
    <n v="4700.4023999999999"/>
    <n v="-122.38348999999999"/>
    <n v="47.667830000000002"/>
    <s v="(47.66783, -122.38349)"/>
    <s v="AUTO - THEFT/LOSS, PLATES AND/OR TAB"/>
    <s v="AUTO THEFTS"/>
    <x v="13"/>
    <d v="2016-03-27T12:47:00"/>
    <n v="1"/>
  </r>
  <r>
    <n v="1702898"/>
    <x v="571"/>
    <n v="2016105821"/>
    <n v="450"/>
    <s v="DRIVING WHILE UNDER INFLUENCE (DUI)"/>
    <s v="TRAFFIC RELATED CALLS"/>
    <s v="TRAFFIC RELATED CALLS"/>
    <d v="2016-03-27T14:24:00"/>
    <x v="1"/>
    <x v="21"/>
    <s v="N 115 ST / AURORA AV N"/>
    <x v="17"/>
    <s v="N3"/>
    <n v="600.30160000000001"/>
    <n v="-122.34482"/>
    <n v="47.712319999999998"/>
    <s v="(47.71232, -122.34482)"/>
    <s v="DUI - DRIVING UNDER INFLUENCE"/>
    <s v="TRAFFIC RELATED CALLS"/>
    <x v="7"/>
    <d v="2016-03-27T12:53:00"/>
    <n v="2"/>
  </r>
  <r>
    <n v="1702899"/>
    <x v="572"/>
    <n v="2016105797"/>
    <n v="430"/>
    <s v="MOTOR VEHICLE COLLISION"/>
    <s v="TRAFFIC RELATED CALLS"/>
    <s v="MOTOR VEHICLE COLLISION INVESTIGATION"/>
    <d v="2016-03-27T14:37:00"/>
    <x v="1"/>
    <x v="21"/>
    <s v="47XX BLOCK OF 23 AV SW"/>
    <x v="15"/>
    <s v="F1"/>
    <n v="9900.2024999999994"/>
    <n v="-122.36156"/>
    <n v="47.559685000000002"/>
    <s v="(47.559685, -122.36156)"/>
    <s v="MOTOR VEHICLE COLLISION, HIT AND RUN"/>
    <s v="MOTOR VEHICLE COLLISION INVESTIGATION"/>
    <x v="7"/>
    <d v="2016-03-27T12:02:00"/>
    <n v="4"/>
  </r>
  <r>
    <n v="1702900"/>
    <x v="573"/>
    <n v="2016105936"/>
    <n v="177"/>
    <s v="LIQUOR VIOLATION - INTOXICATED PERSON"/>
    <s v="LIQUOR VIOLATIONS"/>
    <s v="LIQUOR VIOLATIONS"/>
    <d v="2016-03-27T14:48:00"/>
    <x v="1"/>
    <x v="21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0"/>
  </r>
  <r>
    <n v="1702901"/>
    <x v="574"/>
    <n v="2016105930"/>
    <n v="220"/>
    <s v="CRISIS COMPLAINT - GENERAL"/>
    <s v="CRISIS CALL"/>
    <s v="BEHAVIORAL HEALTH"/>
    <d v="2016-03-27T15:02:00"/>
    <x v="1"/>
    <x v="22"/>
    <s v="75XX BLOCK OF 24 AV SW"/>
    <x v="15"/>
    <s v="F1"/>
    <n v="10701.2014"/>
    <n v="-122.363174"/>
    <n v="47.534607000000001"/>
    <s v="(47.534607, -122.363174)"/>
    <s v="CRISIS - PERSON IN BEHAVIORAL/EMOTIONAL CRISIS"/>
    <s v="BEHAVIORAL HEALTH"/>
    <x v="18"/>
    <m/>
    <n v="1"/>
  </r>
  <r>
    <n v="1702902"/>
    <x v="575"/>
    <n v="2016105927"/>
    <n v="65"/>
    <s v="THEFT - MISCELLANEOUS"/>
    <s v="THEFT"/>
    <s v="OTHER PROPERTY"/>
    <d v="2016-03-27T14:58:00"/>
    <x v="1"/>
    <x v="21"/>
    <s v="3 AV / VINE ST"/>
    <x v="13"/>
    <s v="D1"/>
    <n v="8001.1009000000004"/>
    <n v="-122.34797"/>
    <n v="47.616576999999999"/>
    <s v="(47.616577, -122.34797)"/>
    <s v="THEFT (DOES NOT INCLUDE SHOPLIFT OR SVCS)"/>
    <s v="OTHER PROPERTY"/>
    <x v="6"/>
    <m/>
    <n v="0"/>
  </r>
  <r>
    <n v="1702903"/>
    <x v="576"/>
    <n v="2016105912"/>
    <n v="161"/>
    <s v="TRESPASS"/>
    <s v="TRESPASS"/>
    <s v="TRESPASS"/>
    <d v="2016-03-27T14:46:00"/>
    <x v="1"/>
    <x v="21"/>
    <s v="WESTERN AV / UNION ST"/>
    <x v="10"/>
    <s v="M1"/>
    <n v="8100.3013000000001"/>
    <n v="-122.34022"/>
    <n v="47.607365000000001"/>
    <s v="(47.607365, -122.34022)"/>
    <s v="SUSPICIOUS STOP - OFFICER INITIATED ONVIEW"/>
    <s v="SUSPICIOUS CIRCUMSTANCES"/>
    <x v="2"/>
    <m/>
    <n v="2"/>
  </r>
  <r>
    <n v="1702904"/>
    <x v="577"/>
    <n v="2016105910"/>
    <n v="350"/>
    <s v="HAZARDS"/>
    <s v="HAZARDS"/>
    <s v="HAZARDS"/>
    <d v="2016-03-27T14:42:00"/>
    <x v="1"/>
    <x v="21"/>
    <s v="38XX BLOCK OF RAINIER AV S"/>
    <x v="11"/>
    <s v="H1"/>
    <n v="10100.500599999999"/>
    <n v="-122.289925"/>
    <n v="47.568882000000002"/>
    <s v="(47.568882, -122.289925)"/>
    <s v="SUSPICIOUS PERSON, VEHICLE OR INCIDENT"/>
    <s v="SUSPICIOUS CIRCUMSTANCES"/>
    <x v="2"/>
    <m/>
    <n v="3"/>
  </r>
  <r>
    <n v="1702905"/>
    <x v="578"/>
    <n v="2016105903"/>
    <n v="465"/>
    <s v="PEDESTRIAN VIOLATION"/>
    <s v="TRAFFIC RELATED CALLS"/>
    <s v="TRAFFIC RELATED CALLS"/>
    <d v="2016-03-27T14:59:00"/>
    <x v="1"/>
    <x v="21"/>
    <s v="20XX BLOCK OF RAINIER AV S"/>
    <x v="11"/>
    <s v="H1"/>
    <n v="9400.3003000000008"/>
    <n v="-122.30325999999999"/>
    <n v="47.58502"/>
    <s v="(47.58502, -122.30326)"/>
    <s v="HAZ - POTENTIAL THRT TO PHYS SAFETY (NO HAZMAT)"/>
    <s v="HAZARDS"/>
    <x v="10"/>
    <d v="2016-03-27T14:03:00"/>
    <n v="1"/>
  </r>
  <r>
    <n v="1702906"/>
    <x v="579"/>
    <n v="2016105853"/>
    <n v="63"/>
    <s v="THEFT - CAR PROWL"/>
    <s v="CAR PROWL"/>
    <s v="CAR PROWL"/>
    <d v="2016-03-27T14:49:00"/>
    <x v="1"/>
    <x v="21"/>
    <s v="60XX BLOCK OF BEACON AV S"/>
    <x v="4"/>
    <s v="S1"/>
    <n v="10401.300499999999"/>
    <n v="-122.3009"/>
    <n v="47.548220000000001"/>
    <s v="(47.54822, -122.3009)"/>
    <s v="THEFT (DOES NOT INCLUDE SHOPLIFT OR SVCS)"/>
    <s v="OTHER PROPERTY"/>
    <x v="6"/>
    <d v="2016-03-27T13:30:00"/>
    <n v="2"/>
  </r>
  <r>
    <n v="1702907"/>
    <x v="580"/>
    <n v="2016105756"/>
    <n v="51"/>
    <s v="BURGLARY - RESIDENTIAL, OCCUPIED"/>
    <s v="RESIDENTIAL BURGLARIES"/>
    <s v="BURGLARY"/>
    <d v="2016-03-27T15:02:00"/>
    <x v="1"/>
    <x v="22"/>
    <s v="105XX BLOCK OF GREENWOOD AV N"/>
    <x v="17"/>
    <s v="N1"/>
    <n v="1400.2014999999999"/>
    <n v="-122.35545999999999"/>
    <n v="47.70599"/>
    <s v="(47.70599, -122.35546)"/>
    <s v="BURG - RES (INCL UNOCC STRUCTURES ON PROP)"/>
    <s v="BURGLARY"/>
    <x v="16"/>
    <d v="2016-03-27T12:30:00"/>
    <n v="1"/>
  </r>
  <r>
    <n v="1702908"/>
    <x v="581"/>
    <n v="2016105932"/>
    <n v="280"/>
    <s v="SUSPICIOUS PERSON"/>
    <s v="SUSPICIOUS CIRCUMSTANCES"/>
    <s v="SUSPICIOUS CIRCUMSTANCES"/>
    <d v="2016-03-27T15:14:00"/>
    <x v="1"/>
    <x v="22"/>
    <s v="81XX BLOCK OF 16 AV SW"/>
    <x v="15"/>
    <s v="F3"/>
    <n v="11300.400299999999"/>
    <n v="-122.35505999999999"/>
    <n v="47.529181999999999"/>
    <s v="(47.529182, -122.35506)"/>
    <s v="HAZ - POTENTIAL THRT TO PHYS SAFETY (NO HAZMAT)"/>
    <s v="HAZARDS"/>
    <x v="10"/>
    <m/>
    <n v="2"/>
  </r>
  <r>
    <n v="1702909"/>
    <x v="582"/>
    <n v="2016105923"/>
    <n v="245"/>
    <s v="DISTURBANCE, OTHER"/>
    <s v="DISTURBANCES"/>
    <s v="DISTURBANCES"/>
    <d v="2016-03-27T15:10:00"/>
    <x v="1"/>
    <x v="22"/>
    <s v="22 AV / E UNION ST"/>
    <x v="5"/>
    <s v="C3"/>
    <n v="7900.1005999999998"/>
    <n v="-122.303635"/>
    <n v="47.612929999999999"/>
    <s v="(47.61293, -122.303635)"/>
    <s v="TRAFFIC - ROAD RAGE"/>
    <s v="TRAFFIC RELATED CALLS"/>
    <x v="28"/>
    <m/>
    <n v="1"/>
  </r>
  <r>
    <n v="1702910"/>
    <x v="583"/>
    <n v="2016105898"/>
    <n v="201"/>
    <s v="ALACAD - RESIDENTIAL BURGLARY (FALSE)"/>
    <s v="BURGLARY ALACAD (FALSE)"/>
    <s v="FALSE ALACAD"/>
    <d v="2016-03-27T15:17:00"/>
    <x v="1"/>
    <x v="22"/>
    <s v="60XX BLOCK OF 33 AV S"/>
    <x v="4"/>
    <s v="S1"/>
    <n v="10401.299999999999"/>
    <n v="-122.28937999999999"/>
    <n v="47.546546999999997"/>
    <s v="(47.546547, -122.28938)"/>
    <s v="ALARM - RESIDENTIAL - BURGLARY, SILENT/AUDIBLE"/>
    <s v="ALACAD"/>
    <x v="2"/>
    <d v="2016-03-27T14:21:00"/>
    <n v="2"/>
  </r>
  <r>
    <n v="1702911"/>
    <x v="584"/>
    <n v="2016105810"/>
    <n v="130"/>
    <s v="PROPERTY DESTRUCTION"/>
    <s v="PROPERTY DAMAGE"/>
    <s v="PROPERTY DAMAGE"/>
    <d v="2016-03-27T15:13:00"/>
    <x v="1"/>
    <x v="22"/>
    <s v="105XX BLOCK OF MIDVALE AV N"/>
    <x v="17"/>
    <s v="N3"/>
    <n v="1300.2001"/>
    <n v="-122.343346"/>
    <n v="47.705962999999997"/>
    <s v="(47.705963, -122.343346)"/>
    <s v="PROPERTY - DAMAGE"/>
    <s v="PROPERTY DAMAGE"/>
    <x v="17"/>
    <d v="2016-03-27T12:20:00"/>
    <n v="2"/>
  </r>
  <r>
    <n v="1702912"/>
    <x v="585"/>
    <n v="2016105963"/>
    <n v="177"/>
    <s v="LIQUOR VIOLATION - INTOXICATED PERSON"/>
    <s v="LIQUOR VIOLATIONS"/>
    <s v="LIQUOR VIOLATIONS"/>
    <d v="2016-03-27T15:27:00"/>
    <x v="1"/>
    <x v="22"/>
    <s v="12 AV S / S JACKSON ST"/>
    <x v="1"/>
    <s v="G1"/>
    <n v="9100.1003999999994"/>
    <n v="-122.31722000000001"/>
    <n v="47.599186000000003"/>
    <s v="(47.599186, -122.31722)"/>
    <s v="DETOX - REQUEST FOR"/>
    <s v="LIQUOR VIOLATIONS"/>
    <x v="3"/>
    <m/>
    <n v="1"/>
  </r>
  <r>
    <n v="1702913"/>
    <x v="586"/>
    <n v="2016105949"/>
    <n v="430"/>
    <s v="MOTOR VEHICLE COLLISION"/>
    <s v="TRAFFIC RELATED CALLS"/>
    <s v="MOTOR VEHICLE COLLISION INVESTIGATION"/>
    <d v="2016-03-27T15:34:00"/>
    <x v="1"/>
    <x v="22"/>
    <s v="NE 125 ST / LAKE CITY WY NE"/>
    <x v="16"/>
    <s v="L3"/>
    <n v="100.50060000000001"/>
    <n v="-122.29523500000001"/>
    <n v="47.719276000000001"/>
    <s v="(47.719276, -122.295235)"/>
    <s v="MOTOR VEHICLE COLLISION, REPORT ONLY - NON INJURY/NON BLOCKING"/>
    <s v="MOTOR VEHICLE COLLISION INVESTIGATION"/>
    <x v="7"/>
    <m/>
    <n v="3"/>
  </r>
  <r>
    <n v="1702914"/>
    <x v="587"/>
    <n v="2016105943"/>
    <n v="245"/>
    <s v="DISTURBANCE, OTHER"/>
    <s v="DISTURBANCES"/>
    <s v="DISTURBANCES"/>
    <d v="2016-03-27T15:27:00"/>
    <x v="1"/>
    <x v="22"/>
    <s v="3 AV / PINE ST"/>
    <x v="10"/>
    <s v="M2"/>
    <n v="8100.2007999999996"/>
    <n v="-122.3387"/>
    <n v="47.610743999999997"/>
    <s v="(47.610744, -122.3387)"/>
    <s v="DISTURBANCE, MISCELLANEOUS/OTHER"/>
    <s v="DISTURBANCES"/>
    <x v="0"/>
    <m/>
    <n v="0"/>
  </r>
  <r>
    <n v="1702915"/>
    <x v="588"/>
    <n v="2016105487"/>
    <n v="450"/>
    <s v="DRIVING WHILE UNDER INFLUENCE (DUI)"/>
    <s v="TRAFFIC RELATED CALLS"/>
    <s v="TRAFFIC RELATED CALLS"/>
    <d v="2016-03-27T15:26:00"/>
    <x v="1"/>
    <x v="22"/>
    <s v="15 AV W / W EMERSON ST"/>
    <x v="3"/>
    <s v="Q1"/>
    <n v="5801.4058999999997"/>
    <n v="-122.37622"/>
    <n v="47.65399"/>
    <s v="(47.65399, -122.37622)"/>
    <s v="MOTOR VEHICLE COLLISION, UNKNOWN INJURIES"/>
    <s v="MOTOR VEHICLE COLLISION INVESTIGATION"/>
    <x v="7"/>
    <d v="2016-03-27T02:18:00"/>
    <n v="0"/>
  </r>
  <r>
    <n v="1702916"/>
    <x v="589"/>
    <n v="2016105948"/>
    <n v="250"/>
    <s v="MISCHIEF, NUISANCE COMPLAINTS"/>
    <s v="NUISANCE, MISCHIEF COMPLAINTS"/>
    <s v="NUISANCE, MISCHIEF"/>
    <d v="2016-03-27T15:34:00"/>
    <x v="1"/>
    <x v="22"/>
    <s v="MONTLAKE BV E / E HAMLIN ST"/>
    <x v="5"/>
    <s v="C2"/>
    <n v="6200.2042000000001"/>
    <n v="-122.30461"/>
    <n v="47.645553999999997"/>
    <s v="(47.645554, -122.30461)"/>
    <s v="HAZ - POTENTIAL THRT TO PHYS SAFETY (NO HAZMAT)"/>
    <s v="HAZARDS"/>
    <x v="10"/>
    <m/>
    <n v="3"/>
  </r>
  <r>
    <n v="1702917"/>
    <x v="590"/>
    <n v="2016105934"/>
    <n v="470"/>
    <s v="PARKING VIOLATION (EXCEPT ABANDONED VEHICLES)"/>
    <s v="PARKING VIOLATIONS"/>
    <s v="TRAFFIC RELATED CALLS"/>
    <d v="2016-03-27T15:38:00"/>
    <x v="1"/>
    <x v="22"/>
    <s v="N 59 ST / PHINNEY AV N"/>
    <x v="12"/>
    <s v="B2"/>
    <n v="3500.3006"/>
    <n v="-122.35439"/>
    <n v="47.671795000000003"/>
    <s v="(47.671795, -122.35439)"/>
    <s v="SUSPICIOUS PERSON, VEHICLE OR INCIDENT"/>
    <s v="SUSPICIOUS CIRCUMSTANCES"/>
    <x v="2"/>
    <d v="2016-03-27T14:44:00"/>
    <n v="1"/>
  </r>
  <r>
    <n v="1702918"/>
    <x v="591"/>
    <n v="2016105942"/>
    <n v="470"/>
    <s v="PARKING VIOLATION (EXCEPT ABANDONED VEHICLES)"/>
    <s v="PARKING VIOLATIONS"/>
    <s v="TRAFFIC RELATED CALLS"/>
    <d v="2016-03-27T15:41:00"/>
    <x v="1"/>
    <x v="22"/>
    <s v="2XX BLOCK OF 10 AV E"/>
    <x v="11"/>
    <s v="H2"/>
    <n v="7500.5002000000004"/>
    <n v="-122.31955000000001"/>
    <n v="47.620502000000002"/>
    <s v="(47.620502, -122.31955)"/>
    <s v="PARKING VIOLATION (EXCEPT ABANDONED CAR)"/>
    <s v="TRAFFIC RELATED CALLS"/>
    <x v="1"/>
    <m/>
    <n v="1"/>
  </r>
  <r>
    <n v="1702919"/>
    <x v="592"/>
    <n v="2016105939"/>
    <n v="40"/>
    <s v="ASSAULTS, OTHER"/>
    <s v="ASSAULTS"/>
    <s v="ASSAULTS"/>
    <d v="2016-03-27T15:44:00"/>
    <x v="1"/>
    <x v="22"/>
    <s v="NW 61 ST / 24 AV NW"/>
    <x v="12"/>
    <s v="B1"/>
    <n v="3300.4011"/>
    <n v="-122.38759"/>
    <n v="47.673099999999998"/>
    <s v="(47.6731, -122.38759)"/>
    <s v="ASLT - IP/JO - WITH OR W/O WPNS (NO SHOOTINGS)"/>
    <s v="ASSAULTS"/>
    <x v="19"/>
    <d v="2016-03-27T14:55:00"/>
    <n v="3"/>
  </r>
  <r>
    <n v="1702920"/>
    <x v="593"/>
    <n v="2016105933"/>
    <n v="176"/>
    <s v="LIQUOR VIOLATION - ADULT"/>
    <s v="LIQUOR VIOLATIONS"/>
    <s v="LIQUOR VIOLATIONS"/>
    <d v="2016-03-27T15:41:00"/>
    <x v="1"/>
    <x v="22"/>
    <s v="73XX BLOCK OF DELRIDGE WY SW"/>
    <x v="15"/>
    <s v="F1"/>
    <n v="10701.2011"/>
    <n v="-122.3613"/>
    <n v="47.53604"/>
    <s v="(47.53604, -122.3613)"/>
    <s v="DISTURBANCE, MISCELLANEOUS/OTHER"/>
    <s v="DISTURBANCES"/>
    <x v="0"/>
    <m/>
    <n v="2"/>
  </r>
  <r>
    <n v="1702921"/>
    <x v="594"/>
    <n v="2016105876"/>
    <n v="220"/>
    <s v="CRISIS COMPLAINT - GENERAL"/>
    <s v="CRISIS CALL"/>
    <s v="BEHAVIORAL HEALTH"/>
    <d v="2016-03-27T15:41:00"/>
    <x v="1"/>
    <x v="22"/>
    <s v="20XX BLOCK OF 14 AV S"/>
    <x v="0"/>
    <s v="R1"/>
    <n v="9400.4002"/>
    <n v="-122.31468"/>
    <n v="47.585039999999999"/>
    <s v="(47.58504, -122.31468)"/>
    <s v="CRISIS - PERSON IN BEHAVIORAL/EMOTIONAL CRISIS"/>
    <s v="BEHAVIORAL HEALTH"/>
    <x v="18"/>
    <d v="2016-03-27T13:26:00"/>
    <n v="2"/>
  </r>
  <r>
    <n v="1702922"/>
    <x v="595"/>
    <n v="2016105987"/>
    <n v="177"/>
    <s v="LIQUOR VIOLATION - INTOXICATED PERSON"/>
    <s v="LIQUOR VIOLATIONS"/>
    <s v="LIQUOR VIOLATIONS"/>
    <d v="2016-03-27T16:02:00"/>
    <x v="1"/>
    <x v="23"/>
    <s v="WESTERN AV / VIRGINIA ST"/>
    <x v="10"/>
    <s v="M1"/>
    <n v="8100.3010000000004"/>
    <n v="-122.34363999999999"/>
    <n v="47.610317000000002"/>
    <s v="(47.610317, -122.34364)"/>
    <s v="DETOX - REQUEST FOR"/>
    <s v="LIQUOR VIOLATIONS"/>
    <x v="3"/>
    <m/>
    <n v="4"/>
  </r>
  <r>
    <n v="1702923"/>
    <x v="596"/>
    <n v="2016105979"/>
    <n v="465"/>
    <s v="PEDESTRIAN VIOLATION"/>
    <s v="TRAFFIC RELATED CALLS"/>
    <s v="TRAFFIC RELATED CALLS"/>
    <d v="2016-03-27T15:57:00"/>
    <x v="1"/>
    <x v="22"/>
    <s v="RAINIER AV S / S ANDOVER ST"/>
    <x v="11"/>
    <s v="H3"/>
    <n v="10100.5034"/>
    <n v="-122.28924600000001"/>
    <n v="47.567946999999997"/>
    <s v="(47.567947, -122.289246)"/>
    <s v="SUSPICIOUS STOP - OFFICER INITIATED ONVIEW"/>
    <s v="SUSPICIOUS CIRCUMSTANCES"/>
    <x v="2"/>
    <m/>
    <n v="1"/>
  </r>
  <r>
    <n v="1702924"/>
    <x v="597"/>
    <n v="2016105972"/>
    <n v="281"/>
    <s v="SUSPICIOUS VEHICLE"/>
    <s v="SUSPICIOUS CIRCUMSTANCES"/>
    <s v="SUSPICIOUS CIRCUMSTANCES"/>
    <d v="2016-03-27T15:57:00"/>
    <x v="1"/>
    <x v="22"/>
    <s v="43XX BLOCK OF S HOLDEN ST"/>
    <x v="4"/>
    <s v="S2"/>
    <n v="11101.3004"/>
    <n v="-122.27767"/>
    <n v="47.533382000000003"/>
    <s v="(47.533382, -122.27767)"/>
    <s v="SUSPICIOUS PERSON, VEHICLE OR INCIDENT"/>
    <s v="SUSPICIOUS CIRCUMSTANCES"/>
    <x v="2"/>
    <m/>
    <n v="1"/>
  </r>
  <r>
    <n v="1702925"/>
    <x v="598"/>
    <n v="2016105947"/>
    <n v="244"/>
    <s v="NOISE DISTURBANCE"/>
    <s v="DISTURBANCES"/>
    <s v="DISTURBANCES"/>
    <d v="2016-03-27T15:59:00"/>
    <x v="1"/>
    <x v="22"/>
    <s v="123XX BLOCK OF 25 AV NE"/>
    <x v="16"/>
    <s v="L1"/>
    <n v="700.3"/>
    <n v="-122.30185"/>
    <n v="47.718409999999999"/>
    <s v="(47.71841, -122.30185)"/>
    <s v="NOISE - DISTURBANCE (PARTY, ETC)"/>
    <s v="DISTURBANCES"/>
    <x v="0"/>
    <m/>
    <n v="0"/>
  </r>
  <r>
    <n v="1702926"/>
    <x v="599"/>
    <n v="2016105920"/>
    <n v="371"/>
    <s v="PROPERTY - MISSING"/>
    <s v="PROPERTY - MISSING, FOUND"/>
    <s v="PROPERTY - MISSING, FOUND"/>
    <d v="2016-03-27T15:56:00"/>
    <x v="1"/>
    <x v="22"/>
    <s v="12XX BLOCK OF S KING ST"/>
    <x v="11"/>
    <s v="H3"/>
    <n v="9000.2016999999996"/>
    <n v="-122.315315"/>
    <n v="47.598334999999999"/>
    <s v="(47.598335, -122.315315)"/>
    <s v="PROPERTY, LOST OR MISSING"/>
    <s v="PROPERTY - MISSING, FOUND"/>
    <x v="12"/>
    <d v="2016-03-27T14:47:00"/>
    <n v="0"/>
  </r>
  <r>
    <n v="1702927"/>
    <x v="600"/>
    <n v="2016105884"/>
    <n v="470"/>
    <s v="PARKING VIOLATION (EXCEPT ABANDONED VEHICLES)"/>
    <s v="PARKING VIOLATIONS"/>
    <s v="TRAFFIC RELATED CALLS"/>
    <d v="2016-03-27T15:51:00"/>
    <x v="1"/>
    <x v="22"/>
    <s v="6XX BLOCK OF W KINNEAR PL"/>
    <x v="3"/>
    <s v="Q2"/>
    <n v="6900.3026"/>
    <n v="-122.36494"/>
    <n v="47.628230000000002"/>
    <s v="(47.62823, -122.36494)"/>
    <s v="PARKING VIOLATION (EXCEPT ABANDONED CAR)"/>
    <s v="TRAFFIC RELATED CALLS"/>
    <x v="1"/>
    <m/>
    <n v="1"/>
  </r>
  <r>
    <n v="1702928"/>
    <x v="601"/>
    <n v="2016105882"/>
    <n v="220"/>
    <s v="CRISIS COMPLAINT - GENERAL"/>
    <s v="CRISIS CALL"/>
    <s v="BEHAVIORAL HEALTH"/>
    <d v="2016-03-27T15:57:00"/>
    <x v="1"/>
    <x v="22"/>
    <s v="29XX BLOCK OF SW AVALON WY"/>
    <x v="9"/>
    <s v="W1"/>
    <n v="9900.1021000000001"/>
    <n v="-122.370766"/>
    <n v="47.568424"/>
    <s v="(47.568424, -122.370766)"/>
    <s v="DISTURBANCE, MISCELLANEOUS/OTHER"/>
    <s v="DISTURBANCES"/>
    <x v="0"/>
    <d v="2016-03-27T13:39:00"/>
    <n v="2"/>
  </r>
  <r>
    <n v="1702929"/>
    <x v="602"/>
    <n v="2016105861"/>
    <n v="430"/>
    <s v="MOTOR VEHICLE COLLISION"/>
    <s v="TRAFFIC RELATED CALLS"/>
    <s v="MOTOR VEHICLE COLLISION INVESTIGATION"/>
    <d v="2016-03-27T15:58:00"/>
    <x v="1"/>
    <x v="22"/>
    <s v="M L KING JR WY S / S OTHELLO ST"/>
    <x v="4"/>
    <s v="S1"/>
    <n v="11001.3"/>
    <n v="-122.281296"/>
    <n v="47.537039999999998"/>
    <s v="(47.53704, -122.281296)"/>
    <s v="MOTOR VEHICLE COLLISION, HIT AND RUN"/>
    <s v="MOTOR VEHICLE COLLISION INVESTIGATION"/>
    <x v="7"/>
    <d v="2016-03-27T13:22:00"/>
    <n v="1"/>
  </r>
  <r>
    <n v="1702930"/>
    <x v="603"/>
    <n v="2016105817"/>
    <n v="100"/>
    <s v="FRAUD (INCLUDING IDENTITY THEFT)"/>
    <s v="FRAUD CALLS"/>
    <s v="FRAUD CALLS"/>
    <d v="2016-03-27T15:59:00"/>
    <x v="1"/>
    <x v="22"/>
    <s v="120XX BLOCK OF 2 AV NE"/>
    <x v="11"/>
    <s v="H3"/>
    <n v="600.50109999999995"/>
    <n v="-122.32749"/>
    <n v="47.716790000000003"/>
    <s v="(47.71679, -122.32749)"/>
    <s v="FRAUD - FORGERY,BUNCO, SCAMS, ID THEFT, ETC"/>
    <s v="FRAUD CALLS"/>
    <x v="14"/>
    <d v="2016-03-27T13:49:00"/>
    <n v="2"/>
  </r>
  <r>
    <n v="1702931"/>
    <x v="604"/>
    <n v="2016105997"/>
    <n v="177"/>
    <s v="LIQUOR VIOLATION - INTOXICATED PERSON"/>
    <s v="LIQUOR VIOLATIONS"/>
    <s v="LIQUOR VIOLATIONS"/>
    <d v="2016-03-27T16:08:00"/>
    <x v="1"/>
    <x v="23"/>
    <s v="12 AV S / S JACKSON ST"/>
    <x v="1"/>
    <s v="G1"/>
    <n v="9100.1003999999994"/>
    <n v="-122.31722000000001"/>
    <n v="47.599186000000003"/>
    <s v="(47.599186, -122.31722)"/>
    <s v="DETOX - REQUEST FOR"/>
    <s v="LIQUOR VIOLATIONS"/>
    <x v="3"/>
    <m/>
    <n v="1"/>
  </r>
  <r>
    <n v="1702932"/>
    <x v="605"/>
    <n v="2016105996"/>
    <n v="170"/>
    <s v="RECKLESS ENDANGERMENT, LITTERING, PARKS CODE VIOLATIONS"/>
    <s v="MISCELLANEOUS MISDEMEANORS"/>
    <s v="MISCELLANEOUS MISDEMEANORS"/>
    <d v="2016-03-27T16:14:00"/>
    <x v="1"/>
    <x v="23"/>
    <s v="5 AV / PIKE ST"/>
    <x v="10"/>
    <s v="M3"/>
    <n v="8100.2004999999999"/>
    <n v="-122.33557999999999"/>
    <n v="47.610675999999998"/>
    <s v="(47.610676, -122.33558)"/>
    <s v="SUSPICIOUS STOP - OFFICER INITIATED ONVIEW"/>
    <s v="SUSPICIOUS CIRCUMSTANCES"/>
    <x v="2"/>
    <m/>
    <n v="4"/>
  </r>
  <r>
    <n v="1702933"/>
    <x v="606"/>
    <n v="2016105981"/>
    <n v="244"/>
    <s v="NOISE DISTURBANCE"/>
    <s v="DISTURBANCES"/>
    <s v="DISTURBANCES"/>
    <d v="2016-03-27T16:15:00"/>
    <x v="1"/>
    <x v="23"/>
    <s v="16XX BLOCK OF N 46 ST"/>
    <x v="12"/>
    <s v="B3"/>
    <n v="5000.1040999999996"/>
    <n v="-122.33842"/>
    <n v="47.662129999999998"/>
    <s v="(47.66213, -122.33842)"/>
    <s v="NUISANCE - MISCHIEF"/>
    <s v="MISCELLANEOUS MISDEMEANORS"/>
    <x v="21"/>
    <m/>
    <n v="4"/>
  </r>
  <r>
    <n v="1702934"/>
    <x v="607"/>
    <n v="2016105944"/>
    <n v="245"/>
    <s v="DISTURBANCE, OTHER"/>
    <s v="DISTURBANCES"/>
    <s v="DISTURBANCES"/>
    <d v="2016-03-27T16:02:00"/>
    <x v="1"/>
    <x v="23"/>
    <s v="5 AV / PIKE ST"/>
    <x v="10"/>
    <s v="M3"/>
    <n v="8100.2004999999999"/>
    <n v="-122.33557999999999"/>
    <n v="47.610675999999998"/>
    <s v="(47.610676, -122.33558)"/>
    <s v="PANHANDLING, AGGRESSIVE"/>
    <s v="DISTURBANCES"/>
    <x v="0"/>
    <m/>
    <n v="1"/>
  </r>
  <r>
    <n v="1702935"/>
    <x v="608"/>
    <n v="2016105928"/>
    <n v="280"/>
    <s v="SUSPICIOUS PERSON"/>
    <s v="SUSPICIOUS CIRCUMSTANCES"/>
    <s v="SUSPICIOUS CIRCUMSTANCES"/>
    <d v="2016-03-27T16:10:00"/>
    <x v="1"/>
    <x v="23"/>
    <s v="116XX BLOCK OF AURORA AV N"/>
    <x v="17"/>
    <s v="N2"/>
    <n v="600.30070000000001"/>
    <n v="-122.34483"/>
    <n v="47.713546999999998"/>
    <s v="(47.713547, -122.34483)"/>
    <s v="PROPERTY - DAMAGE"/>
    <s v="PROPERTY DAMAGE"/>
    <x v="17"/>
    <m/>
    <n v="4"/>
  </r>
  <r>
    <n v="1702936"/>
    <x v="609"/>
    <n v="2016105874"/>
    <n v="430"/>
    <s v="MOTOR VEHICLE COLLISION"/>
    <s v="TRAFFIC RELATED CALLS"/>
    <s v="MOTOR VEHICLE COLLISION INVESTIGATION"/>
    <d v="2016-03-27T16:00:00"/>
    <x v="1"/>
    <x v="23"/>
    <s v="31 AV / E TERRACE ST"/>
    <x v="1"/>
    <s v="G2"/>
    <n v="8800.2018000000007"/>
    <n v="-122.29263"/>
    <n v="47.605170000000001"/>
    <s v="(47.60517, -122.29263)"/>
    <s v="MOTOR VEHICLE COLLISION WITH INJURIES - PRIORITY 1"/>
    <s v="MOTOR VEHICLE COLLISION INVESTIGATION"/>
    <x v="7"/>
    <d v="2016-03-27T13:18:00"/>
    <n v="1"/>
  </r>
  <r>
    <n v="1702937"/>
    <x v="610"/>
    <n v="2016105844"/>
    <n v="372"/>
    <s v="PROPERTY - FOUND (FOLLOW UP TO SPD CASE)"/>
    <s v="PROPERTY - MISSING, FOUND"/>
    <s v="PROPERTY - MISSING, FOUND"/>
    <d v="2016-03-27T16:02:00"/>
    <x v="1"/>
    <x v="23"/>
    <s v="105XX BLOCK OF GREENWOOD AV N"/>
    <x v="11"/>
    <s v="H1"/>
    <n v="1400.2014999999999"/>
    <n v="-122.35545999999999"/>
    <n v="47.70599"/>
    <s v="(47.70599, -122.35546)"/>
    <s v="PROPERTY - FOUND"/>
    <s v="PROPERTY - MISSING, FOUND"/>
    <x v="12"/>
    <d v="2016-03-27T12:45:00"/>
    <n v="1"/>
  </r>
  <r>
    <n v="1702938"/>
    <x v="611"/>
    <n v="2016106010"/>
    <n v="63"/>
    <s v="THEFT - CAR PROWL"/>
    <s v="CAR PROWL"/>
    <s v="CAR PROWL"/>
    <d v="2016-03-27T16:22:00"/>
    <x v="1"/>
    <x v="23"/>
    <s v="26XX BLOCK OF WESTERN AV"/>
    <x v="13"/>
    <s v="D1"/>
    <n v="8001.4004000000004"/>
    <n v="-122.351006"/>
    <n v="47.61486"/>
    <s v="(47.61486, -122.351006)"/>
    <s v="THEFT (DOES NOT INCLUDE SHOPLIFT OR SVCS)"/>
    <s v="OTHER PROPERTY"/>
    <x v="6"/>
    <m/>
    <n v="4"/>
  </r>
  <r>
    <n v="1702939"/>
    <x v="612"/>
    <n v="2016106005"/>
    <n v="64"/>
    <s v="SHOPLIFT"/>
    <s v="THEFT"/>
    <s v="SHOPLIFTING"/>
    <d v="2016-03-27T16:14:00"/>
    <x v="1"/>
    <x v="23"/>
    <s v="14XX BLOCK OF S LANE ST"/>
    <x v="1"/>
    <s v="G3"/>
    <n v="9000.2032999999992"/>
    <n v="-122.31344"/>
    <n v="47.596653000000003"/>
    <s v="(47.596653, -122.31344)"/>
    <s v="SHOPLIFT - THEFT"/>
    <s v="SHOPLIFTING"/>
    <x v="6"/>
    <m/>
    <n v="4"/>
  </r>
  <r>
    <n v="1702940"/>
    <x v="613"/>
    <n v="2016106004"/>
    <n v="188"/>
    <s v="MARIJUANA PUBLIC USE (NOT DISPENSARY)"/>
    <s v="NARCOTICS COMPLAINTS"/>
    <s v="NARCOTICS COMPLAINTS"/>
    <d v="2016-03-27T16:16:00"/>
    <x v="1"/>
    <x v="23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x v="11"/>
    <m/>
    <n v="4"/>
  </r>
  <r>
    <n v="1702941"/>
    <x v="614"/>
    <n v="2016106001"/>
    <n v="415"/>
    <s v="BLOCKING VEHICLE"/>
    <s v="TRAFFIC RELATED CALLS"/>
    <s v="TRAFFIC RELATED CALLS"/>
    <d v="2016-03-27T16:14:00"/>
    <x v="1"/>
    <x v="23"/>
    <s v="51XX BLOCK OF S BRANDON ST"/>
    <x v="0"/>
    <s v="R3"/>
    <n v="10200.403"/>
    <n v="-122.26904"/>
    <n v="47.553345"/>
    <s v="(47.553345, -122.26904)"/>
    <s v="TRAFFIC - BLOCKING ROADWAY"/>
    <s v="TRAFFIC RELATED CALLS"/>
    <x v="7"/>
    <m/>
    <n v="3"/>
  </r>
  <r>
    <n v="1702942"/>
    <x v="615"/>
    <n v="2016105988"/>
    <n v="40"/>
    <s v="ASSAULTS, OTHER"/>
    <s v="ASSAULTS"/>
    <s v="ASSAULTS"/>
    <d v="2016-03-27T16:14:00"/>
    <x v="1"/>
    <x v="23"/>
    <s v="56XX BLOCK OF RAINIER AV S"/>
    <x v="0"/>
    <s v="R3"/>
    <n v="10300.2004"/>
    <n v="-122.27786999999999"/>
    <n v="47.551549999999999"/>
    <s v="(47.55155, -122.27787)"/>
    <s v="ASLT - IP/JO - WITH OR W/O WPNS (NO SHOOTINGS)"/>
    <s v="ASSAULTS"/>
    <x v="19"/>
    <m/>
    <n v="2"/>
  </r>
  <r>
    <n v="1702943"/>
    <x v="616"/>
    <n v="2016105976"/>
    <n v="280"/>
    <s v="SUSPICIOUS PERSON"/>
    <s v="SUSPICIOUS CIRCUMSTANCES"/>
    <s v="SUSPICIOUS CIRCUMSTANCES"/>
    <d v="2016-03-27T16:16:00"/>
    <x v="1"/>
    <x v="23"/>
    <s v="8XX BLOCK OF S TRENTON ST"/>
    <x v="15"/>
    <s v="F3"/>
    <n v="11200.3014"/>
    <n v="-122.32163"/>
    <n v="47.524760000000001"/>
    <s v="(47.52476, -122.32163)"/>
    <s v="SHOTS - IP/JO - INCLUDES HEARD/NO ASSAULT"/>
    <s v="WEAPONS CALLS"/>
    <x v="24"/>
    <m/>
    <n v="0"/>
  </r>
  <r>
    <n v="1702944"/>
    <x v="617"/>
    <n v="2016105945"/>
    <n v="282"/>
    <s v="SUSPICIOUS CIRCUMSTANCES - BUILDING (OPEN DOOR, ETC.)"/>
    <s v="SUSPICIOUS CIRCUMSTANCES"/>
    <s v="SUSPICIOUS CIRCUMSTANCES"/>
    <d v="2016-03-27T16:22:00"/>
    <x v="1"/>
    <x v="23"/>
    <s v="120XX BLOCK OF AURORA AV N"/>
    <x v="11"/>
    <s v="H1"/>
    <n v="600.30070000000001"/>
    <n v="-122.344894"/>
    <n v="47.717174999999997"/>
    <s v="(47.717175, -122.344894)"/>
    <s v="SUSPICIOUS PERSON, VEHICLE OR INCIDENT"/>
    <s v="SUSPICIOUS CIRCUMSTANCES"/>
    <x v="2"/>
    <m/>
    <n v="2"/>
  </r>
  <r>
    <n v="1702945"/>
    <x v="618"/>
    <n v="2016105905"/>
    <n v="53"/>
    <s v="BURGLARY - UNOCCUPIED STRUCTURE ON RESIDENTIAL PROPERTY"/>
    <s v="RESIDENTIAL BURGLARIES"/>
    <s v="BURGLARY"/>
    <d v="2016-03-27T16:10:00"/>
    <x v="1"/>
    <x v="23"/>
    <s v="50XX BLOCK OF 46 AV SW"/>
    <x v="9"/>
    <s v="W2"/>
    <n v="10500.3004"/>
    <n v="-122.39113999999999"/>
    <n v="47.556984"/>
    <s v="(47.556984, -122.39114)"/>
    <s v="BURG - RES (INCL UNOCC STRUCTURES ON PROP)"/>
    <s v="BURGLARY"/>
    <x v="16"/>
    <m/>
    <n v="3"/>
  </r>
  <r>
    <n v="1702946"/>
    <x v="619"/>
    <n v="2016105989"/>
    <n v="220"/>
    <s v="CRISIS COMPLAINT - GENERAL"/>
    <s v="CRISIS CALL"/>
    <s v="BEHAVIORAL HEALTH"/>
    <d v="2016-03-27T16:26:00"/>
    <x v="1"/>
    <x v="23"/>
    <s v="5 AV / PIKE ST"/>
    <x v="10"/>
    <s v="M3"/>
    <n v="8100.2004999999999"/>
    <n v="-122.33557999999999"/>
    <n v="47.610675999999998"/>
    <s v="(47.610676, -122.33558)"/>
    <s v="CRISIS - PERSON IN BEHAVIORAL/EMOTIONAL CRISIS"/>
    <s v="BEHAVIORAL HEALTH"/>
    <x v="18"/>
    <m/>
    <n v="1"/>
  </r>
  <r>
    <n v="1702947"/>
    <x v="620"/>
    <n v="2016105801"/>
    <n v="430"/>
    <s v="MOTOR VEHICLE COLLISION"/>
    <s v="TRAFFIC RELATED CALLS"/>
    <s v="MOTOR VEHICLE COLLISION INVESTIGATION"/>
    <d v="2016-03-27T16:22:00"/>
    <x v="1"/>
    <x v="23"/>
    <s v="143XX BLOCK OF LINDEN AV N"/>
    <x v="11"/>
    <s v="H2"/>
    <n v="401.1001"/>
    <n v="-122.34779"/>
    <n v="47.733223000000002"/>
    <s v="(47.733223, -122.34779)"/>
    <s v="TRU- MOTOR VEHICLE COLLISION, HIT AND RUN AFTER THE FACT"/>
    <s v="MOTOR VEHICLE COLLISION INVESTIGATION"/>
    <x v="7"/>
    <d v="2016-03-27T13:52:00"/>
    <n v="2"/>
  </r>
  <r>
    <n v="1702948"/>
    <x v="621"/>
    <n v="2016105998"/>
    <n v="65"/>
    <s v="THEFT - MISCELLANEOUS"/>
    <s v="THEFT"/>
    <s v="OTHER PROPERTY"/>
    <d v="2016-03-27T16:32:00"/>
    <x v="1"/>
    <x v="23"/>
    <s v="111XX BLOCK OF ROOSEVELT WY NE"/>
    <x v="11"/>
    <s v="H3"/>
    <n v="1200.1006"/>
    <n v="-122.31786"/>
    <n v="47.709389999999999"/>
    <s v="(47.70939, -122.31786)"/>
    <s v="SECONDARY - THEFT (NOT SHOPLIFT OR SERVICES)"/>
    <s v="OTHER PROPERTY"/>
    <x v="6"/>
    <m/>
    <n v="1"/>
  </r>
  <r>
    <n v="1702949"/>
    <x v="622"/>
    <n v="2016105971"/>
    <n v="280"/>
    <s v="SUSPICIOUS PERSON"/>
    <s v="SUSPICIOUS CIRCUMSTANCES"/>
    <s v="SUSPICIOUS CIRCUMSTANCES"/>
    <d v="2016-03-27T16:30:00"/>
    <x v="1"/>
    <x v="23"/>
    <s v="50XX BLOCK OF 15 AV NW"/>
    <x v="12"/>
    <s v="B1"/>
    <n v="4700.2021999999997"/>
    <n v="-122.37622"/>
    <n v="47.665379999999999"/>
    <s v="(47.66538, -122.37622)"/>
    <s v="SUSPICIOUS PERSON, VEHICLE OR INCIDENT"/>
    <s v="SUSPICIOUS CIRCUMSTANCES"/>
    <x v="2"/>
    <m/>
    <n v="2"/>
  </r>
  <r>
    <n v="1702950"/>
    <x v="623"/>
    <n v="2016105914"/>
    <n v="71"/>
    <s v="AUTO THEFT"/>
    <s v="AUTO THEFTS"/>
    <s v="AUTO THEFTS"/>
    <d v="2016-03-27T16:36:00"/>
    <x v="1"/>
    <x v="23"/>
    <s v="3XX BLOCK OF VALLEY ST"/>
    <x v="3"/>
    <s v="Q3"/>
    <n v="7000.3010000000004"/>
    <n v="-122.35082"/>
    <n v="47.626292999999997"/>
    <s v="(47.626293, -122.35082)"/>
    <s v="AUTO THEFT - VEH THEFT OR THEFT AND RECOVERY"/>
    <s v="AUTO THEFTS"/>
    <x v="13"/>
    <m/>
    <n v="1"/>
  </r>
  <r>
    <n v="1702951"/>
    <x v="624"/>
    <n v="2016105825"/>
    <n v="63"/>
    <s v="THEFT - CAR PROWL"/>
    <s v="CAR PROWL"/>
    <s v="CAR PROWL"/>
    <d v="2016-03-27T16:37:00"/>
    <x v="1"/>
    <x v="23"/>
    <s v="20XX BLOCK OF WAVERLY PL N"/>
    <x v="13"/>
    <s v="D2"/>
    <n v="6700.1009000000004"/>
    <n v="-122.3421"/>
    <n v="47.637264000000002"/>
    <s v="(47.637264, -122.3421)"/>
    <s v="TRU - THEFT"/>
    <s v="OTHER PROPERTY"/>
    <x v="6"/>
    <d v="2016-03-27T15:37:00"/>
    <n v="4"/>
  </r>
  <r>
    <n v="1702952"/>
    <x v="625"/>
    <n v="2016106027"/>
    <n v="242"/>
    <s v="FIGHT DISTURBANCE"/>
    <s v="DISTURBANCES"/>
    <s v="DISTURBANCES"/>
    <d v="2016-03-27T16:49:00"/>
    <x v="1"/>
    <x v="23"/>
    <s v="4XX BLOCK OF PINE ST"/>
    <x v="10"/>
    <s v="M2"/>
    <n v="8100.2"/>
    <n v="-122.33732000000001"/>
    <n v="47.611319999999999"/>
    <s v="(47.61132, -122.33732)"/>
    <s v="FIGHT - IP - PHYSICAL (NO WEAPONS)"/>
    <s v="DISTURBANCES"/>
    <x v="0"/>
    <m/>
    <n v="4"/>
  </r>
  <r>
    <n v="1702953"/>
    <x v="626"/>
    <n v="2016106037"/>
    <n v="410"/>
    <s v="ABANDONED VEHICLE"/>
    <s v="PARKING VIOLATIONS"/>
    <s v="TRAFFIC RELATED CALLS"/>
    <d v="2016-03-27T16:50:00"/>
    <x v="1"/>
    <x v="23"/>
    <s v="W HARLEY ST / 32 AV W"/>
    <x v="3"/>
    <s v="Q1"/>
    <n v="5700.5002000000004"/>
    <n v="-122.39829"/>
    <n v="47.66386"/>
    <s v="(47.66386, -122.39829)"/>
    <s v="ABANDONED VEHICLE"/>
    <s v="TRAFFIC RELATED CALLS"/>
    <x v="1"/>
    <m/>
    <n v="0"/>
  </r>
  <r>
    <n v="1702954"/>
    <x v="627"/>
    <n v="2016106024"/>
    <n v="250"/>
    <s v="MISCHIEF, NUISANCE COMPLAINTS"/>
    <s v="NUISANCE, MISCHIEF COMPLAINTS"/>
    <s v="NUISANCE, MISCHIEF"/>
    <d v="2016-03-27T16:53:00"/>
    <x v="1"/>
    <x v="23"/>
    <s v="32XX BLOCK OF ALKI AV SW"/>
    <x v="9"/>
    <s v="W1"/>
    <n v="9701.3011000000006"/>
    <n v="-122.41903000000001"/>
    <n v="47.575954000000003"/>
    <s v="(47.575954, -122.41903)"/>
    <s v="NUISANCE - MISCHIEF"/>
    <s v="MISCELLANEOUS MISDEMEANORS"/>
    <x v="21"/>
    <m/>
    <n v="3"/>
  </r>
  <r>
    <n v="1702955"/>
    <x v="628"/>
    <n v="2016106002"/>
    <n v="280"/>
    <s v="SUSPICIOUS PERSON"/>
    <s v="SUSPICIOUS CIRCUMSTANCES"/>
    <s v="SUSPICIOUS CIRCUMSTANCES"/>
    <d v="2016-03-27T16:54:00"/>
    <x v="1"/>
    <x v="23"/>
    <s v="90XX BLOCK OF 25 AV SW"/>
    <x v="15"/>
    <s v="F2"/>
    <n v="11402.100899999999"/>
    <n v="-122.36454000000001"/>
    <n v="47.521940000000001"/>
    <s v="(47.52194, -122.36454)"/>
    <s v="SUSPICIOUS PERSON, VEHICLE OR INCIDENT"/>
    <s v="SUSPICIOUS CIRCUMSTANCES"/>
    <x v="2"/>
    <m/>
    <n v="2"/>
  </r>
  <r>
    <n v="1702956"/>
    <x v="629"/>
    <n v="2016105970"/>
    <n v="330"/>
    <s v="CASUALTY (NON CRIMINAL/TRAFFIC) - MAN DOWN, SICK PERSONS, INJURED, DOA)"/>
    <s v="CASUALTIES"/>
    <s v="PERSON DOWN/INJURY"/>
    <d v="2016-03-27T16:58:00"/>
    <x v="1"/>
    <x v="23"/>
    <s v="34XX BLOCK OF E PIKE ST"/>
    <x v="5"/>
    <s v="C3"/>
    <n v="7800.3014000000003"/>
    <n v="-122.28873"/>
    <n v="47.614047999999997"/>
    <s v="(47.614048, -122.28873)"/>
    <s v="DOA - CASUALTY, DEAD BODY"/>
    <s v="PERSON DOWN/INJURY"/>
    <x v="22"/>
    <d v="2016-03-27T15:40:00"/>
    <n v="2"/>
  </r>
  <r>
    <n v="1702957"/>
    <x v="630"/>
    <n v="2016106048"/>
    <n v="64"/>
    <s v="SHOPLIFT"/>
    <s v="THEFT"/>
    <s v="SHOPLIFTING"/>
    <d v="2016-03-27T17:07:00"/>
    <x v="1"/>
    <x v="0"/>
    <s v="6XX BLOCK OF 5 AV S"/>
    <x v="6"/>
    <s v="K3"/>
    <n v="9100.2008999999998"/>
    <n v="-122.32768"/>
    <n v="47.596657"/>
    <s v="(47.596657, -122.32768)"/>
    <s v="SHOPLIFT - THEFT"/>
    <s v="SHOPLIFTING"/>
    <x v="6"/>
    <m/>
    <n v="3"/>
  </r>
  <r>
    <n v="1702958"/>
    <x v="631"/>
    <n v="2016106051"/>
    <n v="410"/>
    <s v="ABANDONED VEHICLE"/>
    <s v="PARKING VIOLATIONS"/>
    <s v="TRAFFIC RELATED CALLS"/>
    <d v="2016-03-27T17:11:00"/>
    <x v="1"/>
    <x v="0"/>
    <s v="133XX BLOCK OF STONE AV N"/>
    <x v="17"/>
    <s v="N2"/>
    <n v="600.10040000000004"/>
    <n v="-122.34229999999999"/>
    <n v="47.72551"/>
    <s v="(47.72551, -122.3423)"/>
    <s v="ABANDONED VEHICLE"/>
    <s v="TRAFFIC RELATED CALLS"/>
    <x v="1"/>
    <m/>
    <n v="0"/>
  </r>
  <r>
    <n v="1702959"/>
    <x v="632"/>
    <n v="2016106042"/>
    <n v="245"/>
    <s v="DISTURBANCE, OTHER"/>
    <s v="DISTURBANCES"/>
    <s v="DISTURBANCES"/>
    <d v="2016-03-27T17:15:00"/>
    <x v="1"/>
    <x v="0"/>
    <s v="26XX BLOCK OF SW BARTON ST"/>
    <x v="15"/>
    <s v="F2"/>
    <n v="11402.102800000001"/>
    <n v="-122.36731"/>
    <n v="47.521026999999997"/>
    <s v="(47.521027, -122.36731)"/>
    <s v="DISTURBANCE, MISCELLANEOUS/OTHER"/>
    <s v="DISTURBANCES"/>
    <x v="0"/>
    <m/>
    <n v="2"/>
  </r>
  <r>
    <n v="1702960"/>
    <x v="633"/>
    <n v="2016106034"/>
    <n v="243"/>
    <s v="JUVENILE DISTURBANCE"/>
    <s v="DISTURBANCES"/>
    <s v="DISTURBANCES"/>
    <d v="2016-03-27T17:19:00"/>
    <x v="1"/>
    <x v="0"/>
    <s v="5XX BLOCK OF S DONOVAN ST"/>
    <x v="15"/>
    <s v="F3"/>
    <n v="11200.1024"/>
    <n v="-122.326904"/>
    <n v="47.525627"/>
    <s v="(47.525627, -122.326904)"/>
    <s v="SUSPICIOUS PERSON, VEHICLE OR INCIDENT"/>
    <s v="SUSPICIOUS CIRCUMSTANCES"/>
    <x v="2"/>
    <m/>
    <n v="1"/>
  </r>
  <r>
    <n v="1702961"/>
    <x v="634"/>
    <n v="2016106012"/>
    <n v="176"/>
    <s v="LIQUOR VIOLATION - ADULT"/>
    <s v="LIQUOR VIOLATIONS"/>
    <s v="LIQUOR VIOLATIONS"/>
    <d v="2016-03-27T17:15:00"/>
    <x v="1"/>
    <x v="0"/>
    <s v="38XX BLOCK OF RAINIER AV S"/>
    <x v="0"/>
    <s v="R2"/>
    <n v="10100.5018"/>
    <n v="-122.289925"/>
    <n v="47.568882000000002"/>
    <s v="(47.568882, -122.289925)"/>
    <s v="LIQUOR VIOLATIONS - ADULT"/>
    <s v="LIQUOR VIOLATIONS"/>
    <x v="3"/>
    <d v="2016-03-27T16:20:00"/>
    <n v="2"/>
  </r>
  <r>
    <n v="1702962"/>
    <x v="635"/>
    <n v="2016105950"/>
    <n v="63"/>
    <s v="THEFT - CAR PROWL"/>
    <s v="CAR PROWL"/>
    <s v="CAR PROWL"/>
    <d v="2016-03-27T17:14:00"/>
    <x v="1"/>
    <x v="0"/>
    <s v="UNION ST / WESTERN AV"/>
    <x v="11"/>
    <s v="H3"/>
    <n v="8100.3013000000001"/>
    <n v="-122.34022"/>
    <n v="47.607365000000001"/>
    <s v="(47.607365, -122.34022)"/>
    <s v="THEFT (DOES NOT INCLUDE SHOPLIFT OR SVCS)"/>
    <s v="OTHER PROPERTY"/>
    <x v="6"/>
    <m/>
    <n v="1"/>
  </r>
  <r>
    <n v="1702963"/>
    <x v="636"/>
    <n v="2016105819"/>
    <n v="63"/>
    <s v="THEFT - CAR PROWL"/>
    <s v="CAR PROWL"/>
    <s v="CAR PROWL"/>
    <d v="2016-03-27T17:19:00"/>
    <x v="1"/>
    <x v="0"/>
    <s v="9XX BLOCK OF FAIRVIEW AV N"/>
    <x v="13"/>
    <s v="D3"/>
    <n v="6600.1031000000003"/>
    <n v="-122.332466"/>
    <n v="47.627482999999998"/>
    <s v="(47.627483, -122.332466)"/>
    <s v="TRU - THEFT"/>
    <s v="OTHER PROPERTY"/>
    <x v="6"/>
    <d v="2016-03-27T14:02:00"/>
    <n v="3"/>
  </r>
  <r>
    <n v="1702964"/>
    <x v="637"/>
    <n v="2016106060"/>
    <n v="245"/>
    <s v="DISTURBANCE, OTHER"/>
    <s v="DISTURBANCES"/>
    <s v="DISTURBANCES"/>
    <d v="2016-03-27T17:30:00"/>
    <x v="1"/>
    <x v="0"/>
    <s v="15XX BLOCK OF 5 AV"/>
    <x v="10"/>
    <s v="M3"/>
    <n v="8200.1003999999994"/>
    <n v="-122.33602999999999"/>
    <n v="47.611176"/>
    <s v="(47.611176, -122.33603)"/>
    <s v="DISTURBANCE, MISCELLANEOUS/OTHER"/>
    <s v="DISTURBANCES"/>
    <x v="0"/>
    <m/>
    <n v="3"/>
  </r>
  <r>
    <n v="1702965"/>
    <x v="638"/>
    <n v="2016106036"/>
    <n v="280"/>
    <s v="SUSPICIOUS PERSON"/>
    <s v="SUSPICIOUS CIRCUMSTANCES"/>
    <s v="SUSPICIOUS CIRCUMSTANCES"/>
    <d v="2016-03-27T17:28:00"/>
    <x v="1"/>
    <x v="0"/>
    <s v="20 AV / E CHERRY ST"/>
    <x v="1"/>
    <s v="G2"/>
    <n v="8700.1011999999992"/>
    <n v="-122.30632"/>
    <n v="47.608016999999997"/>
    <s v="(47.608017, -122.30632)"/>
    <s v="SHOPLIFT - THEFT"/>
    <s v="SHOPLIFTING"/>
    <x v="6"/>
    <m/>
    <n v="1"/>
  </r>
  <r>
    <n v="1702966"/>
    <x v="639"/>
    <n v="2016106028"/>
    <n v="280"/>
    <s v="SUSPICIOUS PERSON"/>
    <s v="SUSPICIOUS CIRCUMSTANCES"/>
    <s v="SUSPICIOUS CIRCUMSTANCES"/>
    <d v="2016-03-27T17:29:00"/>
    <x v="1"/>
    <x v="0"/>
    <s v="11XX BLOCK OF N 90 ST"/>
    <x v="17"/>
    <s v="N3"/>
    <n v="1800.3010999999999"/>
    <n v="-122.34295"/>
    <n v="47.694175999999999"/>
    <s v="(47.694176, -122.34295)"/>
    <s v="SUSPICIOUS PERSON, VEHICLE OR INCIDENT"/>
    <s v="SUSPICIOUS CIRCUMSTANCES"/>
    <x v="2"/>
    <m/>
    <n v="3"/>
  </r>
  <r>
    <n v="1702967"/>
    <x v="640"/>
    <n v="2016106020"/>
    <n v="280"/>
    <s v="SUSPICIOUS PERSON"/>
    <s v="SUSPICIOUS CIRCUMSTANCES"/>
    <s v="SUSPICIOUS CIRCUMSTANCES"/>
    <d v="2016-03-27T17:21:00"/>
    <x v="1"/>
    <x v="0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x v="7"/>
    <m/>
    <n v="1"/>
  </r>
  <r>
    <n v="1702968"/>
    <x v="641"/>
    <n v="2016105983"/>
    <n v="101"/>
    <s v="FORGERY, BAD CHECKS"/>
    <s v="FRAUD CALLS"/>
    <s v="FRAUD CALLS"/>
    <d v="2016-03-27T17:28:00"/>
    <x v="1"/>
    <x v="0"/>
    <s v="15XX BLOCK OF 9 AV"/>
    <x v="10"/>
    <s v="M2"/>
    <n v="8200.1007000000009"/>
    <n v="-122.33127"/>
    <n v="47.612679999999997"/>
    <s v="(47.61268, -122.33127)"/>
    <s v="FRAUD - FORGERY,BUNCO, SCAMS, ID THEFT, ETC"/>
    <s v="FRAUD CALLS"/>
    <x v="14"/>
    <d v="2016-03-27T16:07:00"/>
    <n v="3"/>
  </r>
  <r>
    <n v="1702970"/>
    <x v="642"/>
    <n v="2016105929"/>
    <n v="65"/>
    <s v="THEFT - MISCELLANEOUS"/>
    <s v="THEFT"/>
    <s v="OTHER PROPERTY"/>
    <d v="2016-03-27T17:20:00"/>
    <x v="1"/>
    <x v="0"/>
    <s v="36XX BLOCK OF 6 AV W"/>
    <x v="3"/>
    <s v="Q2"/>
    <n v="5900.1"/>
    <n v="-122.36409"/>
    <n v="47.6524"/>
    <s v="(47.6524, -122.36409)"/>
    <s v="THEFT (DOES NOT INCLUDE SHOPLIFT OR SVCS)"/>
    <s v="OTHER PROPERTY"/>
    <x v="6"/>
    <d v="2016-03-27T15:34:00"/>
    <n v="2"/>
  </r>
  <r>
    <n v="1702971"/>
    <x v="643"/>
    <n v="2016105875"/>
    <n v="63"/>
    <s v="THEFT - CAR PROWL"/>
    <s v="CAR PROWL"/>
    <s v="CAR PROWL"/>
    <d v="2016-03-27T17:29:00"/>
    <x v="1"/>
    <x v="0"/>
    <s v="14 AV W / W RUFFNER ST"/>
    <x v="3"/>
    <s v="Q2"/>
    <n v="5900.1023999999998"/>
    <n v="-122.3749"/>
    <n v="47.652169999999998"/>
    <s v="(47.65217, -122.3749)"/>
    <s v="SECONDARY - THEFT (NOT SHOPLIFT OR SERVICES)"/>
    <s v="OTHER PROPERTY"/>
    <x v="6"/>
    <d v="2016-03-27T15:40:00"/>
    <n v="1"/>
  </r>
  <r>
    <n v="1702972"/>
    <x v="644"/>
    <n v="2016106069"/>
    <n v="350"/>
    <s v="HAZARDS"/>
    <s v="HAZARDS"/>
    <s v="HAZARDS"/>
    <d v="2016-03-27T17:39:00"/>
    <x v="1"/>
    <x v="0"/>
    <s v="41XX BLOCK OF RAINIER AV S"/>
    <x v="0"/>
    <s v="R3"/>
    <n v="10100.503500000001"/>
    <n v="-122.28868"/>
    <n v="47.565899999999999"/>
    <s v="(47.5659, -122.28868)"/>
    <s v="SUSPICIOUS PERSON, VEHICLE OR INCIDENT"/>
    <s v="SUSPICIOUS CIRCUMSTANCES"/>
    <x v="2"/>
    <m/>
    <n v="2"/>
  </r>
  <r>
    <n v="1702973"/>
    <x v="645"/>
    <n v="2016106013"/>
    <n v="245"/>
    <s v="DISTURBANCE, OTHER"/>
    <s v="DISTURBANCES"/>
    <s v="DISTURBANCES"/>
    <d v="2016-03-27T17:39:00"/>
    <x v="1"/>
    <x v="0"/>
    <s v="15XX BLOCK OF 12 AV"/>
    <x v="7"/>
    <s v="E2"/>
    <n v="7500.4005999999999"/>
    <n v="-122.31685"/>
    <n v="47.614685000000001"/>
    <s v="(47.614685, -122.31685)"/>
    <s v="TRAFFIC - ROAD RAGE"/>
    <s v="TRAFFIC RELATED CALLS"/>
    <x v="28"/>
    <d v="2016-03-27T16:20:00"/>
    <n v="0"/>
  </r>
  <r>
    <n v="1702974"/>
    <x v="646"/>
    <n v="2016106003"/>
    <n v="161"/>
    <s v="TRESPASS"/>
    <s v="TRESPASS"/>
    <s v="TRESPASS"/>
    <d v="2016-03-27T17:21:00"/>
    <x v="1"/>
    <x v="0"/>
    <s v="111XX BLOCK OF ROOSEVELT WY NE"/>
    <x v="16"/>
    <s v="L1"/>
    <n v="1200.1006"/>
    <n v="-122.31786"/>
    <n v="47.709389999999999"/>
    <s v="(47.70939, -122.31786)"/>
    <s v="TRESPASS"/>
    <s v="TRESPASS"/>
    <x v="4"/>
    <d v="2016-03-27T16:27:00"/>
    <n v="2"/>
  </r>
  <r>
    <n v="1702975"/>
    <x v="647"/>
    <n v="2016105982"/>
    <n v="40"/>
    <s v="ASSAULTS, OTHER"/>
    <s v="ASSAULTS"/>
    <s v="ASSAULTS"/>
    <d v="2016-03-27T17:36:00"/>
    <x v="1"/>
    <x v="0"/>
    <s v="9XX BLOCK OF RAINIER AV S"/>
    <x v="1"/>
    <s v="G3"/>
    <n v="9400.2008000000005"/>
    <n v="-122.31026"/>
    <n v="47.594214999999998"/>
    <s v="(47.594215, -122.31026)"/>
    <s v="ASLT - IP/JO - WITH OR W/O WPNS (NO SHOOTINGS)"/>
    <s v="ASSAULTS"/>
    <x v="19"/>
    <d v="2016-03-27T16:03:00"/>
    <n v="0"/>
  </r>
  <r>
    <n v="1702976"/>
    <x v="648"/>
    <n v="2016105975"/>
    <n v="63"/>
    <s v="THEFT - CAR PROWL"/>
    <s v="CAR PROWL"/>
    <s v="CAR PROWL"/>
    <d v="2016-03-27T17:39:00"/>
    <x v="1"/>
    <x v="0"/>
    <s v="11XX BLOCK OF WESTERN AV"/>
    <x v="6"/>
    <s v="K1"/>
    <n v="8100.1022999999996"/>
    <n v="-122.338326"/>
    <n v="47.6053"/>
    <s v="(47.6053, -122.338326)"/>
    <s v="THEFT (DOES NOT INCLUDE SHOPLIFT OR SVCS)"/>
    <s v="OTHER PROPERTY"/>
    <x v="6"/>
    <m/>
    <n v="0"/>
  </r>
  <r>
    <n v="1702977"/>
    <x v="649"/>
    <n v="2016105813"/>
    <n v="184"/>
    <s v="NARCOTICS, OTHER"/>
    <s v="NARCOTICS COMPLAINTS"/>
    <s v="NARCOTICS COMPLAINTS"/>
    <d v="2016-03-27T17:37:00"/>
    <x v="1"/>
    <x v="0"/>
    <s v="3XX BLOCK OF BROADWAY E"/>
    <x v="7"/>
    <s v="E1"/>
    <n v="7500.3014000000003"/>
    <n v="-122.32089999999999"/>
    <n v="47.621532000000002"/>
    <s v="(47.621532, -122.3209)"/>
    <s v="TRESPASS"/>
    <s v="TRESPASS"/>
    <x v="4"/>
    <d v="2016-03-27T12:01:00"/>
    <n v="2"/>
  </r>
  <r>
    <n v="1702978"/>
    <x v="650"/>
    <n v="2016105781"/>
    <n v="245"/>
    <s v="DISTURBANCE, OTHER"/>
    <s v="DISTURBANCES"/>
    <s v="DISTURBANCES"/>
    <d v="2016-03-27T17:38:00"/>
    <x v="1"/>
    <x v="0"/>
    <s v="6XX BLOCK OF BROADWAY E"/>
    <x v="5"/>
    <s v="C1"/>
    <n v="6500.3008"/>
    <n v="-122.32093999999999"/>
    <n v="47.624659999999999"/>
    <s v="(47.62466, -122.32094)"/>
    <s v="SUSPICIOUS STOP - OFFICER INITIATED ONVIEW"/>
    <s v="SUSPICIOUS CIRCUMSTANCES"/>
    <x v="2"/>
    <d v="2016-03-27T11:14:00"/>
    <n v="4"/>
  </r>
  <r>
    <n v="1702979"/>
    <x v="651"/>
    <n v="2016105740"/>
    <n v="161"/>
    <s v="TRESPASS"/>
    <s v="TRESPASS"/>
    <s v="TRESPASS"/>
    <d v="2016-03-27T17:34:00"/>
    <x v="1"/>
    <x v="0"/>
    <s v="4XX BLOCK OF 1 AV N"/>
    <x v="3"/>
    <s v="Q3"/>
    <n v="7100.2001"/>
    <n v="-122.35542"/>
    <n v="47.622689999999999"/>
    <s v="(47.62269, -122.35542)"/>
    <s v="TRESPASS"/>
    <s v="TRESPASS"/>
    <x v="4"/>
    <d v="2016-03-27T10:23:00"/>
    <n v="3"/>
  </r>
  <r>
    <n v="1702980"/>
    <x v="652"/>
    <n v="2016106073"/>
    <n v="350"/>
    <s v="HAZARDS"/>
    <s v="HAZARDS"/>
    <s v="HAZARDS"/>
    <d v="2016-03-27T17:50:00"/>
    <x v="1"/>
    <x v="0"/>
    <s v="28XX BLOCK OF RAINIER AV S"/>
    <x v="0"/>
    <s v="R2"/>
    <n v="9500.4004999999997"/>
    <n v="-122.29783999999999"/>
    <n v="47.577938000000003"/>
    <s v="(47.577938, -122.29784)"/>
    <s v="SUSPICIOUS PERSON, VEHICLE OR INCIDENT"/>
    <s v="SUSPICIOUS CIRCUMSTANCES"/>
    <x v="2"/>
    <m/>
    <n v="3"/>
  </r>
  <r>
    <n v="1702981"/>
    <x v="653"/>
    <n v="2016106044"/>
    <n v="470"/>
    <s v="PARKING VIOLATION (EXCEPT ABANDONED VEHICLES)"/>
    <s v="PARKING VIOLATIONS"/>
    <s v="TRAFFIC RELATED CALLS"/>
    <d v="2016-03-27T17:49:00"/>
    <x v="1"/>
    <x v="0"/>
    <s v="NE 143 ST / 32 AV NE"/>
    <x v="11"/>
    <s v="H3"/>
    <n v="100.4002"/>
    <n v="-122.29384"/>
    <n v="47.731952999999997"/>
    <s v="(47.731953, -122.29384)"/>
    <s v="TRAFFIC - BLOCKING ROADWAY"/>
    <s v="TRAFFIC RELATED CALLS"/>
    <x v="7"/>
    <m/>
    <n v="2"/>
  </r>
  <r>
    <n v="1702982"/>
    <x v="654"/>
    <n v="2016106032"/>
    <n v="280"/>
    <s v="SUSPICIOUS PERSON"/>
    <s v="SUSPICIOUS CIRCUMSTANCES"/>
    <s v="SUSPICIOUS CIRCUMSTANCES"/>
    <d v="2016-03-27T17:50:00"/>
    <x v="1"/>
    <x v="0"/>
    <s v="30 AV NE / NE 135 ST"/>
    <x v="16"/>
    <s v="L1"/>
    <n v="200.10140000000001"/>
    <n v="-122.29640999999999"/>
    <n v="47.726509999999998"/>
    <s v="(47.72651, -122.29641)"/>
    <s v="SUSPICIOUS PERSON, VEHICLE OR INCIDENT"/>
    <s v="SUSPICIOUS CIRCUMSTANCES"/>
    <x v="2"/>
    <m/>
    <n v="2"/>
  </r>
  <r>
    <n v="1702983"/>
    <x v="655"/>
    <n v="2016106057"/>
    <n v="177"/>
    <s v="LIQUOR VIOLATION - INTOXICATED PERSON"/>
    <s v="LIQUOR VIOLATIONS"/>
    <s v="LIQUOR VIOLATIONS"/>
    <d v="2016-03-27T17:50:00"/>
    <x v="1"/>
    <x v="0"/>
    <s v="RAINIER AV S / S BAYVIEW ST"/>
    <x v="0"/>
    <s v="R2"/>
    <n v="9500.4004000000004"/>
    <n v="-122.30016999999999"/>
    <n v="47.580993999999997"/>
    <s v="(47.580994, -122.30017)"/>
    <s v="SUSPICIOUS STOP - OFFICER INITIATED ONVIEW"/>
    <s v="SUSPICIOUS CIRCUMSTANCES"/>
    <x v="2"/>
    <m/>
    <n v="1"/>
  </r>
  <r>
    <n v="1702984"/>
    <x v="656"/>
    <n v="2016106047"/>
    <n v="460"/>
    <s v="TRAFFIC (MOVING) VIOLATION"/>
    <s v="TRAFFIC RELATED CALLS"/>
    <s v="TRAFFIC RELATED CALLS"/>
    <d v="2016-03-27T17:52:00"/>
    <x v="1"/>
    <x v="0"/>
    <s v="35 AV SW / SW AVALON WY"/>
    <x v="9"/>
    <s v="W2"/>
    <n v="10500.1"/>
    <n v="-122.37618999999999"/>
    <n v="47.564075000000003"/>
    <s v="(47.564075, -122.37619)"/>
    <s v="TRAFFIC STOP - OFFICER INITIATED ONVIEW"/>
    <s v="TRAFFIC RELATED CALLS"/>
    <x v="7"/>
    <d v="2016-03-27T17:06:00"/>
    <n v="4"/>
  </r>
  <r>
    <n v="1702985"/>
    <x v="657"/>
    <n v="2016106043"/>
    <n v="430"/>
    <s v="MOTOR VEHICLE COLLISION"/>
    <s v="TRAFFIC RELATED CALLS"/>
    <s v="MOTOR VEHICLE COLLISION INVESTIGATION"/>
    <d v="2016-03-27T17:57:00"/>
    <x v="1"/>
    <x v="0"/>
    <s v="NW 57 ST / 14 AV NW"/>
    <x v="12"/>
    <s v="B2"/>
    <n v="4700.3009000000002"/>
    <n v="-122.37358999999999"/>
    <n v="47.670169999999999"/>
    <s v="(47.67017, -122.37359)"/>
    <s v="MOTOR VEHICLE COLLISION, REPORT ONLY - NON INJURY/NON BLOCKING"/>
    <s v="MOTOR VEHICLE COLLISION INVESTIGATION"/>
    <x v="7"/>
    <m/>
    <n v="1"/>
  </r>
  <r>
    <n v="1702986"/>
    <x v="658"/>
    <n v="2016105990"/>
    <n v="372"/>
    <s v="PROPERTY - FOUND (FOLLOW UP TO SPD CASE)"/>
    <s v="PROPERTY - MISSING, FOUND"/>
    <s v="PROPERTY - MISSING, FOUND"/>
    <d v="2016-03-27T17:54:00"/>
    <x v="1"/>
    <x v="0"/>
    <s v="29XX BLOCK OF M L KING JR WY S"/>
    <x v="0"/>
    <s v="R2"/>
    <n v="9500.4004999999997"/>
    <n v="-122.2962"/>
    <n v="47.577330000000003"/>
    <s v="(47.57733, -122.2962)"/>
    <s v="WEAPN - GUN,DEADLY WPN (NO THRTS/ASLT/DIST)"/>
    <s v="WEAPONS CALLS"/>
    <x v="9"/>
    <d v="2016-03-27T16:29:00"/>
    <n v="3"/>
  </r>
  <r>
    <n v="1702987"/>
    <x v="659"/>
    <n v="2016105980"/>
    <n v="63"/>
    <s v="THEFT - CAR PROWL"/>
    <s v="CAR PROWL"/>
    <s v="CAR PROWL"/>
    <d v="2016-03-27T17:51:00"/>
    <x v="1"/>
    <x v="0"/>
    <s v="18XX BLOCK OF 39 AV E"/>
    <x v="5"/>
    <s v="C2"/>
    <n v="6300.3014000000003"/>
    <n v="-122.28265"/>
    <n v="47.635185"/>
    <s v="(47.635185, -122.28265)"/>
    <s v="THEFT (DOES NOT INCLUDE SHOPLIFT OR SVCS)"/>
    <s v="OTHER PROPERTY"/>
    <x v="6"/>
    <d v="2016-03-27T16:52:00"/>
    <n v="1"/>
  </r>
  <r>
    <n v="1702988"/>
    <x v="660"/>
    <n v="2016105968"/>
    <n v="161"/>
    <s v="TRESPASS"/>
    <s v="TRESPASS"/>
    <s v="TRESPASS"/>
    <d v="2016-03-27T17:58:00"/>
    <x v="1"/>
    <x v="0"/>
    <s v="32 AV NW / NW 54 ST"/>
    <x v="12"/>
    <s v="B1"/>
    <n v="3200.4018999999998"/>
    <n v="-122.398315"/>
    <n v="47.667538"/>
    <s v="(47.667538, -122.398315)"/>
    <s v="NUISANCE - MISCHIEF"/>
    <s v="MISCELLANEOUS MISDEMEANORS"/>
    <x v="21"/>
    <d v="2016-03-27T15:31:00"/>
    <n v="3"/>
  </r>
  <r>
    <n v="1702989"/>
    <x v="661"/>
    <n v="2016105909"/>
    <n v="63"/>
    <s v="THEFT - CAR PROWL"/>
    <s v="CAR PROWL"/>
    <s v="CAR PROWL"/>
    <d v="2016-03-27T17:57:00"/>
    <x v="1"/>
    <x v="0"/>
    <s v="24XX BLOCK OF ALASKAN WY"/>
    <x v="13"/>
    <s v="D1"/>
    <n v="8001.3027000000002"/>
    <n v="-122.35002"/>
    <n v="47.612186000000001"/>
    <s v="(47.612186, -122.35002)"/>
    <s v="TRU - THEFT"/>
    <s v="OTHER PROPERTY"/>
    <x v="6"/>
    <d v="2016-03-27T16:49:00"/>
    <n v="3"/>
  </r>
  <r>
    <n v="1702990"/>
    <x v="662"/>
    <n v="2016105887"/>
    <n v="161"/>
    <s v="TRESPASS"/>
    <s v="TRESPASS"/>
    <s v="TRESPASS"/>
    <d v="2016-03-27T17:58:00"/>
    <x v="1"/>
    <x v="0"/>
    <s v="NW 46 ST / 15 AV NW"/>
    <x v="12"/>
    <s v="B1"/>
    <n v="4700.2046"/>
    <n v="-122.376335"/>
    <n v="47.662205"/>
    <s v="(47.662205, -122.376335)"/>
    <s v="NUISANCE - MISCHIEF"/>
    <s v="MISCELLANEOUS MISDEMEANORS"/>
    <x v="21"/>
    <d v="2016-03-27T13:38:00"/>
    <n v="2"/>
  </r>
  <r>
    <n v="1702991"/>
    <x v="663"/>
    <n v="2016106087"/>
    <n v="177"/>
    <s v="LIQUOR VIOLATION - INTOXICATED PERSON"/>
    <s v="LIQUOR VIOLATIONS"/>
    <s v="LIQUOR VIOLATIONS"/>
    <d v="2016-03-27T18:07:00"/>
    <x v="1"/>
    <x v="1"/>
    <s v="5XX BLOCK OF 3 AV"/>
    <x v="6"/>
    <s v="K2"/>
    <n v="8100.2043000000003"/>
    <n v="-122.331085"/>
    <n v="47.602412999999999"/>
    <s v="(47.602413, -122.331085)"/>
    <s v="DETOX - REQUEST FOR"/>
    <s v="LIQUOR VIOLATIONS"/>
    <x v="3"/>
    <m/>
    <n v="3"/>
  </r>
  <r>
    <n v="1702992"/>
    <x v="664"/>
    <n v="2016106070"/>
    <n v="280"/>
    <s v="SUSPICIOUS PERSON"/>
    <s v="SUSPICIOUS CIRCUMSTANCES"/>
    <s v="SUSPICIOUS CIRCUMSTANCES"/>
    <d v="2016-03-27T18:00:00"/>
    <x v="1"/>
    <x v="1"/>
    <s v="47XX BLOCK OF UNIVERSITY WY NE"/>
    <x v="11"/>
    <s v="H1"/>
    <n v="5301.2002000000002"/>
    <n v="-122.31309"/>
    <n v="47.663997999999999"/>
    <s v="(47.663998, -122.31309)"/>
    <s v="DISTURBANCE, MISCELLANEOUS/OTHER"/>
    <s v="DISTURBANCES"/>
    <x v="0"/>
    <m/>
    <n v="3"/>
  </r>
  <r>
    <n v="1702993"/>
    <x v="665"/>
    <n v="2016106014"/>
    <n v="281"/>
    <s v="SUSPICIOUS VEHICLE"/>
    <s v="SUSPICIOUS CIRCUMSTANCES"/>
    <s v="SUSPICIOUS CIRCUMSTANCES"/>
    <d v="2016-03-27T18:14:00"/>
    <x v="1"/>
    <x v="1"/>
    <s v="88XX BLOCK OF 36 AV SW"/>
    <x v="9"/>
    <s v="W3"/>
    <n v="11500.2019"/>
    <n v="-122.37801"/>
    <n v="47.523772999999998"/>
    <s v="(47.523773, -122.37801)"/>
    <s v="SUSPICIOUS PERSON, VEHICLE OR INCIDENT"/>
    <s v="SUSPICIOUS CIRCUMSTANCES"/>
    <x v="2"/>
    <m/>
    <n v="1"/>
  </r>
  <r>
    <n v="1702994"/>
    <x v="666"/>
    <n v="2016106000"/>
    <n v="52"/>
    <s v="BURGLARY - COMMERCIAL"/>
    <s v="COMMERCIAL BURGLARIES"/>
    <s v="BURGLARY"/>
    <d v="2016-03-27T18:06:00"/>
    <x v="1"/>
    <x v="1"/>
    <s v="36XX BLOCK OF STONE WY N"/>
    <x v="12"/>
    <s v="B3"/>
    <n v="5400.3001999999997"/>
    <n v="-122.34263"/>
    <n v="47.651620000000001"/>
    <s v="(47.65162, -122.34263)"/>
    <s v="BURG - COMM BURGLARY (INCLUDES SCHOOLS)"/>
    <s v="BURGLARY"/>
    <x v="27"/>
    <d v="2016-03-27T16:19:00"/>
    <n v="1"/>
  </r>
  <r>
    <n v="1702995"/>
    <x v="667"/>
    <n v="2016105946"/>
    <n v="63"/>
    <s v="THEFT - CAR PROWL"/>
    <s v="CAR PROWL"/>
    <s v="CAR PROWL"/>
    <d v="2016-03-27T18:07:00"/>
    <x v="1"/>
    <x v="1"/>
    <s v="15XX BLOCK OF ALASKAN WY"/>
    <x v="10"/>
    <s v="M1"/>
    <n v="8100.3010000000004"/>
    <n v="-122.34327"/>
    <n v="47.608207999999998"/>
    <s v="(47.608208, -122.34327)"/>
    <s v="THEFT (DOES NOT INCLUDE SHOPLIFT OR SVCS)"/>
    <s v="OTHER PROPERTY"/>
    <x v="6"/>
    <d v="2016-03-27T17:17:00"/>
    <n v="3"/>
  </r>
  <r>
    <n v="1702996"/>
    <x v="668"/>
    <n v="2016106055"/>
    <n v="63"/>
    <s v="THEFT - CAR PROWL"/>
    <s v="CAR PROWL"/>
    <s v="CAR PROWL"/>
    <d v="2016-03-27T18:14:00"/>
    <x v="1"/>
    <x v="1"/>
    <s v="2XX BLOCK OF PIKE ST"/>
    <x v="10"/>
    <s v="M3"/>
    <n v="8100.2003999999997"/>
    <n v="-122.33835000000001"/>
    <n v="47.609515999999999"/>
    <s v="(47.609516, -122.33835)"/>
    <s v="SECONDARY - THEFT (NOT SHOPLIFT OR SERVICES)"/>
    <s v="OTHER PROPERTY"/>
    <x v="6"/>
    <m/>
    <n v="1"/>
  </r>
  <r>
    <n v="1702997"/>
    <x v="669"/>
    <n v="2016106038"/>
    <n v="65"/>
    <s v="THEFT - MISCELLANEOUS"/>
    <s v="THEFT"/>
    <s v="OTHER PROPERTY"/>
    <d v="2016-03-27T18:18:00"/>
    <x v="1"/>
    <x v="1"/>
    <s v="8XX BLOCK OF VIRGINIA ST"/>
    <x v="13"/>
    <s v="D2"/>
    <n v="7300.3022000000001"/>
    <n v="-122.33617"/>
    <n v="47.616055000000003"/>
    <s v="(47.616055, -122.33617)"/>
    <s v="THEFT (DOES NOT INCLUDE SHOPLIFT OR SVCS)"/>
    <s v="OTHER PROPERTY"/>
    <x v="6"/>
    <d v="2016-03-27T16:50:00"/>
    <n v="3"/>
  </r>
  <r>
    <n v="1702998"/>
    <x v="670"/>
    <n v="2016106025"/>
    <n v="250"/>
    <s v="MISCHIEF, NUISANCE COMPLAINTS"/>
    <s v="NUISANCE, MISCHIEF COMPLAINTS"/>
    <s v="NUISANCE, MISCHIEF"/>
    <d v="2016-03-27T18:19:00"/>
    <x v="1"/>
    <x v="1"/>
    <s v="45XX BLOCK OF UNIVERSITY WY NE"/>
    <x v="14"/>
    <s v="U2"/>
    <n v="5301.201"/>
    <n v="-122.31312"/>
    <n v="47.662179999999999"/>
    <s v="(47.66218, -122.31312)"/>
    <s v="FIREWORKS - NUISANCE (NO HAZARD)"/>
    <s v="MISCELLANEOUS MISDEMEANORS"/>
    <x v="21"/>
    <m/>
    <n v="4"/>
  </r>
  <r>
    <n v="1703001"/>
    <x v="671"/>
    <n v="2016106090"/>
    <n v="177"/>
    <s v="LIQUOR VIOLATION - INTOXICATED PERSON"/>
    <s v="LIQUOR VIOLATIONS"/>
    <s v="LIQUOR VIOLATIONS"/>
    <d v="2016-03-27T18:26:00"/>
    <x v="1"/>
    <x v="1"/>
    <s v="FAIRVIEW AV / BOREN AV"/>
    <x v="13"/>
    <s v="D3"/>
    <n v="7300.2021999999997"/>
    <n v="-122.33425"/>
    <n v="47.617849999999997"/>
    <s v="(47.61785, -122.33425)"/>
    <s v="DETOX - REQUEST FOR"/>
    <s v="LIQUOR VIOLATIONS"/>
    <x v="3"/>
    <m/>
    <n v="4"/>
  </r>
  <r>
    <n v="1703002"/>
    <x v="672"/>
    <n v="2016106072"/>
    <n v="280"/>
    <s v="SUSPICIOUS PERSON"/>
    <s v="SUSPICIOUS CIRCUMSTANCES"/>
    <s v="SUSPICIOUS CIRCUMSTANCES"/>
    <d v="2016-03-27T18:22:00"/>
    <x v="1"/>
    <x v="1"/>
    <s v="141XX BLOCK OF LINDEN AV N"/>
    <x v="17"/>
    <s v="N2"/>
    <n v="401.10059999999999"/>
    <n v="-122.34777"/>
    <n v="47.731678000000002"/>
    <s v="(47.731678, -122.34777)"/>
    <s v="BURG - IP/JO - RES (INCL UNOCC STRUCTURES)"/>
    <s v="BURGLARY"/>
    <x v="16"/>
    <m/>
    <n v="0"/>
  </r>
  <r>
    <n v="1703003"/>
    <x v="673"/>
    <n v="2016106029"/>
    <n v="50"/>
    <s v="BURGLARY - RESIDENTIAL, UNOCCUPIED"/>
    <s v="RESIDENTIAL BURGLARIES"/>
    <s v="BURGLARY"/>
    <d v="2016-03-27T18:28:00"/>
    <x v="1"/>
    <x v="1"/>
    <s v="130XX BLOCK OF 23 AV NE"/>
    <x v="16"/>
    <s v="L1"/>
    <n v="200.2003"/>
    <n v="-122.30458"/>
    <n v="47.723866000000001"/>
    <s v="(47.723866, -122.30458)"/>
    <s v="BURG - RES (INCL UNOCC STRUCTURES ON PROP)"/>
    <s v="BURGLARY"/>
    <x v="16"/>
    <d v="2016-03-27T16:48:00"/>
    <n v="4"/>
  </r>
  <r>
    <n v="1703004"/>
    <x v="674"/>
    <n v="2016106109"/>
    <n v="242"/>
    <s v="FIGHT DISTURBANCE"/>
    <s v="DISTURBANCES"/>
    <s v="DISTURBANCES"/>
    <d v="2016-03-27T18:45:00"/>
    <x v="1"/>
    <x v="1"/>
    <s v="S WASHINGTON ST / 2 AV S"/>
    <x v="6"/>
    <s v="K2"/>
    <n v="9200.2001999999993"/>
    <n v="-122.33157"/>
    <n v="47.600879999999997"/>
    <s v="(47.60088, -122.33157)"/>
    <s v="FIGHT - IP - PHYSICAL (NO WEAPONS)"/>
    <s v="DISTURBANCES"/>
    <x v="0"/>
    <m/>
    <n v="2"/>
  </r>
  <r>
    <n v="1703005"/>
    <x v="675"/>
    <n v="2016106071"/>
    <n v="372"/>
    <s v="PROPERTY - FOUND (FOLLOW UP TO SPD CASE)"/>
    <s v="PROPERTY - MISSING, FOUND"/>
    <s v="PROPERTY - MISSING, FOUND"/>
    <d v="2016-03-27T18:31:00"/>
    <x v="1"/>
    <x v="1"/>
    <s v="4XX BLOCK OF NE MAPLE LEAF PL"/>
    <x v="8"/>
    <s v="J3"/>
    <n v="3600.2013000000002"/>
    <n v="-122.32402"/>
    <n v="47.681980000000003"/>
    <s v="(47.68198, -122.32402)"/>
    <s v="PROPERTY - FOUND"/>
    <s v="PROPERTY - MISSING, FOUND"/>
    <x v="12"/>
    <d v="2016-03-27T17:36:00"/>
    <n v="2"/>
  </r>
  <r>
    <n v="1703006"/>
    <x v="676"/>
    <n v="2016106006"/>
    <n v="63"/>
    <s v="THEFT - CAR PROWL"/>
    <s v="CAR PROWL"/>
    <s v="CAR PROWL"/>
    <d v="2016-03-27T18:30:00"/>
    <x v="1"/>
    <x v="1"/>
    <s v="BROAD ST / 4 AV N"/>
    <x v="3"/>
    <s v="Q3"/>
    <n v="7200.1071000000002"/>
    <n v="-122.34886"/>
    <n v="47.619743"/>
    <s v="(47.619743, -122.34886)"/>
    <s v="THEFT (DOES NOT INCLUDE SHOPLIFT OR SVCS)"/>
    <s v="OTHER PROPERTY"/>
    <x v="6"/>
    <d v="2016-03-27T17:03:00"/>
    <n v="3"/>
  </r>
  <r>
    <n v="1703007"/>
    <x v="677"/>
    <n v="2016105938"/>
    <n v="330"/>
    <s v="CASUALTY (NON CRIMINAL/TRAFFIC) - MAN DOWN, SICK PERSONS, INJURED, DOA)"/>
    <s v="CASUALTIES"/>
    <s v="PERSON DOWN/INJURY"/>
    <d v="2016-03-27T18:34:00"/>
    <x v="1"/>
    <x v="1"/>
    <s v="85XX BLOCK OF AURORA AV N"/>
    <x v="17"/>
    <s v="N3"/>
    <n v="1800.2011"/>
    <n v="-122.34453000000001"/>
    <n v="47.690925999999997"/>
    <s v="(47.690926, -122.34453)"/>
    <s v="INJURED - IP/JO - PERSON/INDUSTRIAL ACCIDENT"/>
    <s v="PERSON DOWN/INJURY"/>
    <x v="29"/>
    <d v="2016-03-27T14:54:00"/>
    <n v="2"/>
  </r>
  <r>
    <n v="1703008"/>
    <x v="678"/>
    <n v="2016106098"/>
    <n v="141"/>
    <s v="LEWD CONDUCT"/>
    <s v="LIQUOR VIOLATIONS"/>
    <s v="LEWD CONDUCT"/>
    <d v="2016-03-27T18:48:00"/>
    <x v="1"/>
    <x v="1"/>
    <s v="25XX BLOCK OF RAINIER AV S"/>
    <x v="0"/>
    <s v="R2"/>
    <n v="10001.1"/>
    <n v="-122.29916"/>
    <n v="47.579673999999997"/>
    <s v="(47.579674, -122.29916)"/>
    <s v="LEWD - (EXPOSING, FLASHING, URINATING IN PUB)"/>
    <s v="LEWD CONDUCT"/>
    <x v="2"/>
    <m/>
    <n v="3"/>
  </r>
  <r>
    <n v="1703009"/>
    <x v="679"/>
    <n v="2016106103"/>
    <n v="245"/>
    <s v="DISTURBANCE, OTHER"/>
    <s v="DISTURBANCES"/>
    <s v="DISTURBANCES"/>
    <d v="2016-03-27T18:55:00"/>
    <x v="1"/>
    <x v="1"/>
    <s v="9XX BLOCK OF S JACKSON ST"/>
    <x v="1"/>
    <s v="G1"/>
    <n v="9100.1002000000008"/>
    <n v="-122.320335"/>
    <n v="47.599186000000003"/>
    <s v="(47.599186, -122.320335)"/>
    <s v="ASLT - IP/JO - WITH OR W/O WPNS (NO SHOOTINGS)"/>
    <s v="ASSAULTS"/>
    <x v="19"/>
    <m/>
    <n v="3"/>
  </r>
  <r>
    <n v="1703010"/>
    <x v="680"/>
    <n v="2016106095"/>
    <n v="280"/>
    <s v="SUSPICIOUS PERSON"/>
    <s v="SUSPICIOUS CIRCUMSTANCES"/>
    <s v="SUSPICIOUS CIRCUMSTANCES"/>
    <d v="2016-03-27T18:53:00"/>
    <x v="1"/>
    <x v="1"/>
    <s v="10 AV S / S JACKSON ST"/>
    <x v="11"/>
    <s v="H2"/>
    <n v="9100.1003999999994"/>
    <n v="-122.31964000000001"/>
    <n v="47.599181999999999"/>
    <s v="(47.599182, -122.31964)"/>
    <s v="SUSPICIOUS PERSON, VEHICLE OR INCIDENT"/>
    <s v="SUSPICIOUS CIRCUMSTANCES"/>
    <x v="2"/>
    <m/>
    <n v="0"/>
  </r>
  <r>
    <n v="1703011"/>
    <x v="681"/>
    <n v="2016106007"/>
    <n v="281"/>
    <s v="SUSPICIOUS VEHICLE"/>
    <s v="SUSPICIOUS CIRCUMSTANCES"/>
    <s v="SUSPICIOUS CIRCUMSTANCES"/>
    <d v="2016-03-27T18:54:00"/>
    <x v="1"/>
    <x v="1"/>
    <s v="2XX BLOCK OF W HIGHLAND DR"/>
    <x v="3"/>
    <s v="Q3"/>
    <n v="7000.6001999999999"/>
    <n v="-122.35988"/>
    <n v="47.629584999999999"/>
    <s v="(47.629585, -122.35988)"/>
    <s v="NOISE - DIST, GENERAL (CONST, RESID, BALL PLAY)"/>
    <s v="DISTURBANCES"/>
    <x v="25"/>
    <m/>
    <n v="4"/>
  </r>
  <r>
    <n v="1703012"/>
    <x v="682"/>
    <n v="2016105907"/>
    <n v="282"/>
    <s v="SUSPICIOUS CIRCUMSTANCES - BUILDING (OPEN DOOR, ETC.)"/>
    <s v="SUSPICIOUS CIRCUMSTANCES"/>
    <s v="SUSPICIOUS CIRCUMSTANCES"/>
    <d v="2016-03-27T18:58:00"/>
    <x v="1"/>
    <x v="1"/>
    <s v="5XX BLOCK OF HARRISON ST"/>
    <x v="3"/>
    <s v="Q3"/>
    <n v="7200.1022000000003"/>
    <n v="-122.34694"/>
    <n v="47.622073999999998"/>
    <s v="(47.622074, -122.34694)"/>
    <s v="BURG - COMM BURGLARY (INCLUDES SCHOOLS)"/>
    <s v="BURGLARY"/>
    <x v="27"/>
    <d v="2016-03-27T14:31:00"/>
    <n v="3"/>
  </r>
  <r>
    <n v="1703013"/>
    <x v="683"/>
    <n v="2016106129"/>
    <n v="177"/>
    <s v="LIQUOR VIOLATION - INTOXICATED PERSON"/>
    <s v="LIQUOR VIOLATIONS"/>
    <s v="LIQUOR VIOLATIONS"/>
    <d v="2016-03-27T19:02:00"/>
    <x v="1"/>
    <x v="2"/>
    <s v="20XX BLOCK OF 3 AV"/>
    <x v="11"/>
    <s v="H1"/>
    <n v="7200.1067000000003"/>
    <n v="-122.341545"/>
    <n v="47.612780000000001"/>
    <s v="(47.61278, -122.341545)"/>
    <s v="DETOX - REQUEST FOR"/>
    <s v="LIQUOR VIOLATIONS"/>
    <x v="3"/>
    <m/>
    <n v="0"/>
  </r>
  <r>
    <n v="1703014"/>
    <x v="684"/>
    <n v="2016106113"/>
    <n v="430"/>
    <s v="MOTOR VEHICLE COLLISION"/>
    <s v="TRAFFIC RELATED CALLS"/>
    <s v="MOTOR VEHICLE COLLISION INVESTIGATION"/>
    <d v="2016-03-27T19:09:00"/>
    <x v="1"/>
    <x v="2"/>
    <s v="30XX BLOCK OF S MYRTLE ST"/>
    <x v="4"/>
    <s v="S1"/>
    <n v="11002.101699999999"/>
    <n v="-122.293755"/>
    <n v="47.538913999999998"/>
    <s v="(47.538914, -122.293755)"/>
    <s v="MOTOR VEHICLE COLLISION, HIT AND RUN"/>
    <s v="MOTOR VEHICLE COLLISION INVESTIGATION"/>
    <x v="7"/>
    <m/>
    <n v="3"/>
  </r>
  <r>
    <n v="1703015"/>
    <x v="685"/>
    <n v="2016106056"/>
    <n v="250"/>
    <s v="MISCHIEF, NUISANCE COMPLAINTS"/>
    <s v="NUISANCE, MISCHIEF COMPLAINTS"/>
    <s v="NUISANCE, MISCHIEF"/>
    <d v="2016-03-27T19:00:00"/>
    <x v="1"/>
    <x v="2"/>
    <s v="32XX BLOCK OF NW MARKET ST"/>
    <x v="12"/>
    <s v="B1"/>
    <n v="3200.4018999999998"/>
    <n v="-122.39973000000001"/>
    <n v="47.668616999999998"/>
    <s v="(47.668617, -122.39973)"/>
    <s v="TRESPASS"/>
    <s v="TRESPASS"/>
    <x v="4"/>
    <m/>
    <n v="1"/>
  </r>
  <r>
    <n v="1703016"/>
    <x v="686"/>
    <n v="2016106019"/>
    <n v="220"/>
    <s v="CRISIS COMPLAINT - GENERAL"/>
    <s v="CRISIS CALL"/>
    <s v="BEHAVIORAL HEALTH"/>
    <d v="2016-03-27T19:05:00"/>
    <x v="1"/>
    <x v="2"/>
    <s v="SUMMIT AV / E UNION ST"/>
    <x v="11"/>
    <s v="H2"/>
    <n v="8400.1010999999999"/>
    <n v="-122.32546000000001"/>
    <n v="47.612988000000001"/>
    <s v="(47.612988, -122.32546)"/>
    <s v="PROPERTY - DAMAGE"/>
    <s v="PROPERTY DAMAGE"/>
    <x v="17"/>
    <d v="2016-03-27T16:34:00"/>
    <n v="1"/>
  </r>
  <r>
    <n v="1703017"/>
    <x v="687"/>
    <n v="2016106141"/>
    <n v="177"/>
    <s v="LIQUOR VIOLATION - INTOXICATED PERSON"/>
    <s v="LIQUOR VIOLATIONS"/>
    <s v="LIQUOR VIOLATIONS"/>
    <d v="2016-03-27T19:17:00"/>
    <x v="1"/>
    <x v="2"/>
    <s v="6 AV / PINE ST"/>
    <x v="10"/>
    <s v="M2"/>
    <n v="8200.1002000000008"/>
    <n v="-122.33537"/>
    <n v="47.612136999999997"/>
    <s v="(47.612137, -122.33537)"/>
    <s v="DETOX - PICKUP (FIRE / POLICE STANDING BY)"/>
    <s v="LIQUOR VIOLATIONS"/>
    <x v="3"/>
    <m/>
    <n v="1"/>
  </r>
  <r>
    <n v="1703018"/>
    <x v="688"/>
    <n v="2016106128"/>
    <n v="63"/>
    <s v="THEFT - CAR PROWL"/>
    <s v="CAR PROWL"/>
    <s v="CAR PROWL"/>
    <d v="2016-03-27T19:17:00"/>
    <x v="1"/>
    <x v="2"/>
    <s v="98XX BLOCK OF 55 AV S"/>
    <x v="4"/>
    <s v="S3"/>
    <n v="11900.5003"/>
    <n v="-122.264725"/>
    <n v="47.512585000000001"/>
    <s v="(47.512585, -122.264725)"/>
    <s v="THEFT (DOES NOT INCLUDE SHOPLIFT OR SVCS)"/>
    <s v="OTHER PROPERTY"/>
    <x v="6"/>
    <m/>
    <n v="1"/>
  </r>
  <r>
    <n v="1703019"/>
    <x v="689"/>
    <n v="2016106067"/>
    <n v="430"/>
    <s v="MOTOR VEHICLE COLLISION"/>
    <s v="TRAFFIC RELATED CALLS"/>
    <s v="MOTOR VEHICLE COLLISION INVESTIGATION"/>
    <d v="2016-03-27T19:12:00"/>
    <x v="1"/>
    <x v="2"/>
    <s v="5XX BLOCK OF QUEEN ANNE AV N"/>
    <x v="3"/>
    <s v="Q3"/>
    <n v="7100.2006000000001"/>
    <n v="-122.35671000000001"/>
    <n v="47.623927999999999"/>
    <s v="(47.623928, -122.35671)"/>
    <s v="MOTOR VEHICLE COLLISION, REPORT ONLY - NON INJURY/NON BLOCKING"/>
    <s v="MOTOR VEHICLE COLLISION INVESTIGATION"/>
    <x v="7"/>
    <d v="2016-03-27T17:40:00"/>
    <n v="1"/>
  </r>
  <r>
    <n v="1703020"/>
    <x v="690"/>
    <n v="2016106066"/>
    <n v="63"/>
    <s v="THEFT - CAR PROWL"/>
    <s v="CAR PROWL"/>
    <s v="CAR PROWL"/>
    <d v="2016-03-27T19:10:00"/>
    <x v="1"/>
    <x v="2"/>
    <s v="WESTERN AV / MADISON ST"/>
    <x v="6"/>
    <s v="K1"/>
    <n v="8100.1028999999999"/>
    <n v="-122.33735"/>
    <n v="47.604230000000001"/>
    <s v="(47.60423, -122.33735)"/>
    <s v="THEFT (DOES NOT INCLUDE SHOPLIFT OR SVCS)"/>
    <s v="OTHER PROPERTY"/>
    <x v="6"/>
    <d v="2016-03-27T17:42:00"/>
    <n v="3"/>
  </r>
  <r>
    <n v="1703021"/>
    <x v="691"/>
    <n v="2016106062"/>
    <n v="221"/>
    <s v="CRISIS COMPLAINT - PICK-UP OR TRANSPORT"/>
    <s v="CRISIS CALL"/>
    <s v="BEHAVIORAL HEALTH"/>
    <d v="2016-03-27T19:14:00"/>
    <x v="1"/>
    <x v="2"/>
    <s v="5XX BLOCK OF 3 AV"/>
    <x v="6"/>
    <s v="K2"/>
    <n v="8100.2043000000003"/>
    <n v="-122.331085"/>
    <n v="47.602412999999999"/>
    <s v="(47.602413, -122.331085)"/>
    <s v="CRISIS - PERSON IN BEHAVIORAL/EMOTIONAL CRISIS"/>
    <s v="BEHAVIORAL HEALTH"/>
    <x v="18"/>
    <d v="2016-03-27T17:47:00"/>
    <n v="2"/>
  </r>
  <r>
    <n v="1703022"/>
    <x v="692"/>
    <n v="2016106059"/>
    <n v="470"/>
    <s v="PARKING VIOLATION (EXCEPT ABANDONED VEHICLES)"/>
    <s v="PARKING VIOLATIONS"/>
    <s v="TRAFFIC RELATED CALLS"/>
    <d v="2016-03-27T19:17:00"/>
    <x v="1"/>
    <x v="2"/>
    <s v="19XX BLOCK OF 2 AV"/>
    <x v="11"/>
    <s v="H1"/>
    <n v="8002.1001999999999"/>
    <n v="-122.3411"/>
    <n v="47.611347000000002"/>
    <s v="(47.611347, -122.3411)"/>
    <s v="PARKING VIOLATION (EXCEPT ABANDONED CAR)"/>
    <s v="TRAFFIC RELATED CALLS"/>
    <x v="1"/>
    <m/>
    <n v="2"/>
  </r>
  <r>
    <n v="1703023"/>
    <x v="693"/>
    <n v="2016105859"/>
    <n v="281"/>
    <s v="SUSPICIOUS VEHICLE"/>
    <s v="SUSPICIOUS CIRCUMSTANCES"/>
    <s v="SUSPICIOUS CIRCUMSTANCES"/>
    <d v="2016-03-27T19:14:00"/>
    <x v="1"/>
    <x v="2"/>
    <s v="4XX BLOCK OF E DENNY WY"/>
    <x v="7"/>
    <s v="E1"/>
    <n v="7402.3001999999997"/>
    <n v="-122.32617999999999"/>
    <n v="47.618492000000003"/>
    <s v="(47.618492, -122.32618)"/>
    <s v="SUSPICIOUS PERSON, VEHICLE OR INCIDENT"/>
    <s v="SUSPICIOUS CIRCUMSTANCES"/>
    <x v="2"/>
    <d v="2016-03-27T13:56:00"/>
    <n v="4"/>
  </r>
  <r>
    <n v="1703024"/>
    <x v="694"/>
    <n v="2016105814"/>
    <n v="242"/>
    <s v="FIGHT DISTURBANCE"/>
    <s v="DISTURBANCES"/>
    <s v="DISTURBANCES"/>
    <d v="2016-03-27T19:14:00"/>
    <x v="1"/>
    <x v="2"/>
    <s v="11XX BLOCK OF MADISON ST"/>
    <x v="7"/>
    <s v="E3"/>
    <n v="8300.1005000000005"/>
    <n v="-122.324585"/>
    <n v="47.609569999999998"/>
    <s v="(47.60957, -122.324585)"/>
    <s v="FIGHT - JO - PHYSICAL (NO WEAPONS)"/>
    <s v="DISTURBANCES"/>
    <x v="0"/>
    <d v="2016-03-27T12:12:00"/>
    <n v="2"/>
  </r>
  <r>
    <n v="1703025"/>
    <x v="695"/>
    <n v="2016105486"/>
    <n v="71"/>
    <s v="AUTO THEFT"/>
    <s v="AUTO THEFTS"/>
    <s v="AUTO THEFTS"/>
    <d v="2016-03-27T03:40:00"/>
    <x v="1"/>
    <x v="10"/>
    <s v="PHINNEY AV N / N 35 ST"/>
    <x v="12"/>
    <s v="B2"/>
    <n v="4800.3053"/>
    <n v="-122.35448"/>
    <n v="47.651409999999998"/>
    <s v="(47.65141, -122.35448)"/>
    <s v="AUTO THEFT - VEH THEFT OR THEFT AND RECOVERY"/>
    <s v="AUTO THEFTS"/>
    <x v="13"/>
    <d v="2016-03-27T02:43:00"/>
    <n v="2"/>
  </r>
  <r>
    <n v="1703026"/>
    <x v="696"/>
    <n v="2016106077"/>
    <n v="280"/>
    <s v="SUSPICIOUS PERSON"/>
    <s v="SUSPICIOUS CIRCUMSTANCES"/>
    <s v="SUSPICIOUS CIRCUMSTANCES"/>
    <d v="2016-03-27T19:35:00"/>
    <x v="1"/>
    <x v="2"/>
    <s v="BROADWAY E / E HARRISON ST"/>
    <x v="7"/>
    <s v="E1"/>
    <n v="7401.2007000000003"/>
    <n v="-122.32091"/>
    <n v="47.621986"/>
    <s v="(47.621986, -122.32091)"/>
    <s v="NUISANCE - MISCHIEF"/>
    <s v="MISCELLANEOUS MISDEMEANORS"/>
    <x v="21"/>
    <m/>
    <n v="0"/>
  </r>
  <r>
    <n v="1703027"/>
    <x v="697"/>
    <n v="2016106039"/>
    <n v="50"/>
    <s v="BURGLARY - RESIDENTIAL, UNOCCUPIED"/>
    <s v="RESIDENTIAL BURGLARIES"/>
    <s v="BURGLARY"/>
    <d v="2016-03-27T19:28:00"/>
    <x v="1"/>
    <x v="2"/>
    <s v="4XX BLOCK OF NE MAPLE LEAF PL"/>
    <x v="8"/>
    <s v="J3"/>
    <n v="3600.2013000000002"/>
    <n v="-122.32402"/>
    <n v="47.681980000000003"/>
    <s v="(47.68198, -122.32402)"/>
    <s v="BURG - IP/JO - RES (INCL UNOCC STRUCTURES)"/>
    <s v="BURGLARY"/>
    <x v="16"/>
    <d v="2016-03-27T17:09:00"/>
    <n v="0"/>
  </r>
  <r>
    <n v="1703028"/>
    <x v="698"/>
    <n v="2016106030"/>
    <n v="63"/>
    <s v="THEFT - CAR PROWL"/>
    <s v="CAR PROWL"/>
    <s v="CAR PROWL"/>
    <d v="2016-03-27T19:25:00"/>
    <x v="1"/>
    <x v="2"/>
    <s v="19XX BLOCK OF BOYER AV E"/>
    <x v="5"/>
    <s v="C2"/>
    <n v="6200.3011999999999"/>
    <n v="-122.30414"/>
    <n v="47.636450000000004"/>
    <s v="(47.63645, -122.30414)"/>
    <s v="THEFT (DOES NOT INCLUDE SHOPLIFT OR SVCS)"/>
    <s v="OTHER PROPERTY"/>
    <x v="6"/>
    <m/>
    <n v="1"/>
  </r>
  <r>
    <n v="1703029"/>
    <x v="699"/>
    <n v="2016106015"/>
    <n v="63"/>
    <s v="THEFT - CAR PROWL"/>
    <s v="CAR PROWL"/>
    <s v="CAR PROWL"/>
    <d v="2016-03-27T19:28:00"/>
    <x v="1"/>
    <x v="2"/>
    <s v="39 AV E / E NEWTON ST"/>
    <x v="5"/>
    <s v="C2"/>
    <n v="6300.3010999999997"/>
    <n v="-122.28264"/>
    <n v="47.636980000000001"/>
    <s v="(47.63698, -122.28264)"/>
    <s v="THEFT (DOES NOT INCLUDE SHOPLIFT OR SVCS)"/>
    <s v="OTHER PROPERTY"/>
    <x v="6"/>
    <d v="2016-03-27T16:50:00"/>
    <n v="3"/>
  </r>
  <r>
    <n v="1703030"/>
    <x v="700"/>
    <n v="2016105992"/>
    <n v="50"/>
    <s v="BURGLARY - RESIDENTIAL, UNOCCUPIED"/>
    <s v="RESIDENTIAL BURGLARIES"/>
    <s v="BURGLARY"/>
    <d v="2016-03-27T19:25:00"/>
    <x v="1"/>
    <x v="2"/>
    <s v="73XX BLOCK OF 38 AV NE"/>
    <x v="14"/>
    <s v="U3"/>
    <n v="3900.1003999999998"/>
    <n v="-122.28776999999999"/>
    <n v="47.682079999999999"/>
    <s v="(47.68208, -122.28777)"/>
    <s v="BURG - RES (INCL UNOCC STRUCTURES ON PROP)"/>
    <s v="BURGLARY"/>
    <x v="16"/>
    <d v="2016-03-27T18:10:00"/>
    <n v="3"/>
  </r>
  <r>
    <n v="1703031"/>
    <x v="701"/>
    <n v="2016105892"/>
    <n v="282"/>
    <s v="SUSPICIOUS CIRCUMSTANCES - BUILDING (OPEN DOOR, ETC.)"/>
    <s v="SUSPICIOUS CIRCUMSTANCES"/>
    <s v="SUSPICIOUS CIRCUMSTANCES"/>
    <d v="2016-03-27T19:29:00"/>
    <x v="1"/>
    <x v="2"/>
    <s v="4XX BLOCK OF FEDERAL AV E"/>
    <x v="7"/>
    <s v="E1"/>
    <n v="7500.3006999999998"/>
    <n v="-122.31886"/>
    <n v="47.622549999999997"/>
    <s v="(47.62255, -122.31886)"/>
    <s v="SUSPICIOUS PERSON, VEHICLE OR INCIDENT"/>
    <s v="SUSPICIOUS CIRCUMSTANCES"/>
    <x v="2"/>
    <d v="2016-03-27T16:12:00"/>
    <n v="3"/>
  </r>
  <r>
    <n v="1703032"/>
    <x v="702"/>
    <n v="2016105789"/>
    <n v="74"/>
    <s v="LICENSE PLATE THEFT OR LOSS"/>
    <s v="CAR PROWL"/>
    <s v="CAR PROWL"/>
    <d v="2016-03-27T19:27:00"/>
    <x v="1"/>
    <x v="2"/>
    <s v="23XX BLOCK OF NW 96 ST"/>
    <x v="8"/>
    <s v="J1"/>
    <n v="1600.2012"/>
    <n v="-122.38643"/>
    <n v="47.698979999999999"/>
    <s v="(47.69898, -122.38643)"/>
    <s v="AUTO - THEFT/LOSS, PLATES AND/OR TAB"/>
    <s v="AUTO THEFTS"/>
    <x v="13"/>
    <d v="2016-03-27T18:31:00"/>
    <n v="3"/>
  </r>
  <r>
    <n v="1703034"/>
    <x v="703"/>
    <n v="2016106158"/>
    <n v="470"/>
    <s v="PARKING VIOLATION (EXCEPT ABANDONED VEHICLES)"/>
    <s v="PARKING VIOLATIONS"/>
    <s v="TRAFFIC RELATED CALLS"/>
    <d v="2016-03-27T19:38:00"/>
    <x v="1"/>
    <x v="2"/>
    <s v="17 AV / E OLIVE ST"/>
    <x v="5"/>
    <s v="C2"/>
    <n v="7900.4000999999998"/>
    <n v="-122.31014999999999"/>
    <n v="47.616444000000001"/>
    <s v="(47.616444, -122.31015)"/>
    <s v="TRAFFIC - BLOCKING ROADWAY"/>
    <s v="TRAFFIC RELATED CALLS"/>
    <x v="7"/>
    <m/>
    <n v="2"/>
  </r>
  <r>
    <n v="1703035"/>
    <x v="704"/>
    <n v="2016106157"/>
    <n v="40"/>
    <s v="ASSAULTS, OTHER"/>
    <s v="ASSAULTS"/>
    <s v="ASSAULTS"/>
    <d v="2016-03-27T19:44:00"/>
    <x v="1"/>
    <x v="2"/>
    <s v="RAINIER AV S / I90 WB"/>
    <x v="1"/>
    <s v="G3"/>
    <n v="9400.2021999999997"/>
    <n v="-122.30747"/>
    <n v="47.590560000000004"/>
    <s v="(47.59056, -122.30747)"/>
    <s v="ASLT - IP/JO - WITH OR W/O WPNS (NO SHOOTINGS)"/>
    <s v="ASSAULTS"/>
    <x v="19"/>
    <m/>
    <n v="2"/>
  </r>
  <r>
    <n v="1703036"/>
    <x v="705"/>
    <n v="2016106110"/>
    <n v="73"/>
    <s v="AUTO RECOVERY"/>
    <s v="AUTO RECOVERIES"/>
    <s v="AUTO THEFTS"/>
    <d v="2016-03-27T19:38:00"/>
    <x v="1"/>
    <x v="2"/>
    <s v="16 AV NE / NE 125 ST"/>
    <x v="16"/>
    <s v="L1"/>
    <n v="200.50040000000001"/>
    <n v="-122.311325"/>
    <n v="47.7194"/>
    <s v="(47.7194, -122.311325)"/>
    <s v="AUTO RECOVERY"/>
    <s v="AUTO THEFTS"/>
    <x v="13"/>
    <d v="2016-03-27T18:36:00"/>
    <n v="2"/>
  </r>
  <r>
    <n v="1703037"/>
    <x v="706"/>
    <n v="2016106104"/>
    <n v="280"/>
    <s v="SUSPICIOUS PERSON"/>
    <s v="SUSPICIOUS CIRCUMSTANCES"/>
    <s v="SUSPICIOUS CIRCUMSTANCES"/>
    <d v="2016-03-27T19:30:00"/>
    <x v="1"/>
    <x v="2"/>
    <s v="N 78 ST / GREENWOOD AV N"/>
    <x v="8"/>
    <s v="J3"/>
    <n v="2900.2"/>
    <n v="-122.3553"/>
    <n v="47.685482"/>
    <s v="(47.685482, -122.3553)"/>
    <s v="HAZ - POTENTIAL THRT TO PHYS SAFETY (NO HAZMAT)"/>
    <s v="HAZARDS"/>
    <x v="10"/>
    <d v="2016-03-27T18:38:00"/>
    <n v="2"/>
  </r>
  <r>
    <n v="1703038"/>
    <x v="707"/>
    <n v="2016106031"/>
    <n v="63"/>
    <s v="THEFT - CAR PROWL"/>
    <s v="CAR PROWL"/>
    <s v="CAR PROWL"/>
    <d v="2016-03-27T19:37:00"/>
    <x v="1"/>
    <x v="2"/>
    <s v="80XX BLOCK OF FAUNTLEROY WY SW"/>
    <x v="11"/>
    <s v="H1"/>
    <n v="11600.6024"/>
    <n v="-122.39270999999999"/>
    <n v="47.530659999999997"/>
    <s v="(47.53066, -122.39271)"/>
    <s v="THEFT (DOES NOT INCLUDE SHOPLIFT OR SVCS)"/>
    <s v="OTHER PROPERTY"/>
    <x v="6"/>
    <d v="2016-03-27T16:40:00"/>
    <n v="1"/>
  </r>
  <r>
    <n v="1703039"/>
    <x v="708"/>
    <n v="2016105994"/>
    <n v="161"/>
    <s v="TRESPASS"/>
    <s v="TRESPASS"/>
    <s v="TRESPASS"/>
    <d v="2016-03-27T19:32:00"/>
    <x v="1"/>
    <x v="2"/>
    <s v="4XX BLOCK OF 11 AV E"/>
    <x v="7"/>
    <s v="E1"/>
    <n v="7500.3006999999998"/>
    <n v="-122.31782"/>
    <n v="47.622543"/>
    <s v="(47.622543, -122.31782)"/>
    <s v="PROWLER - IP/JO"/>
    <s v="PROWLER"/>
    <x v="26"/>
    <d v="2016-03-27T16:05:00"/>
    <n v="4"/>
  </r>
  <r>
    <n v="1703040"/>
    <x v="709"/>
    <n v="2016105896"/>
    <n v="372"/>
    <s v="PROPERTY - FOUND (FOLLOW UP TO SPD CASE)"/>
    <s v="PROPERTY - MISSING, FOUND"/>
    <s v="PROPERTY - MISSING, FOUND"/>
    <d v="2016-03-27T19:31:00"/>
    <x v="1"/>
    <x v="2"/>
    <s v="15XX BLOCK OF 12 AV"/>
    <x v="7"/>
    <s v="E2"/>
    <n v="7500.4005999999999"/>
    <n v="-122.31685"/>
    <n v="47.614685000000001"/>
    <s v="(47.614685, -122.31685)"/>
    <s v="PROPERTY - FOUND"/>
    <s v="PROPERTY - MISSING, FOUND"/>
    <x v="12"/>
    <d v="2016-03-27T13:54:00"/>
    <n v="4"/>
  </r>
  <r>
    <n v="1703041"/>
    <x v="710"/>
    <n v="2016106164"/>
    <n v="460"/>
    <s v="TRAFFIC (MOVING) VIOLATION"/>
    <s v="TRAFFIC RELATED CALLS"/>
    <s v="TRAFFIC RELATED CALLS"/>
    <d v="2016-03-27T19:47:00"/>
    <x v="1"/>
    <x v="2"/>
    <s v="BEACON AV S / S RAYMOND ST"/>
    <x v="4"/>
    <s v="S1"/>
    <n v="10402.3017"/>
    <n v="-122.3013"/>
    <n v="47.548609999999996"/>
    <s v="(47.54861, -122.3013)"/>
    <s v="TRAFFIC STOP - OFFICER INITIATED ONVIEW"/>
    <s v="TRAFFIC RELATED CALLS"/>
    <x v="7"/>
    <m/>
    <n v="0"/>
  </r>
  <r>
    <n v="1703042"/>
    <x v="711"/>
    <n v="2016106061"/>
    <n v="280"/>
    <s v="SUSPICIOUS PERSON"/>
    <s v="SUSPICIOUS CIRCUMSTANCES"/>
    <s v="SUSPICIOUS CIRCUMSTANCES"/>
    <d v="2016-03-27T19:48:00"/>
    <x v="1"/>
    <x v="2"/>
    <s v="26XX BLOCK OF S WALKER ST"/>
    <x v="0"/>
    <s v="R2"/>
    <n v="9500.2055999999993"/>
    <n v="-122.29924"/>
    <n v="47.583644999999997"/>
    <s v="(47.583645, -122.29924)"/>
    <s v="TRESPASS"/>
    <s v="TRESPASS"/>
    <x v="4"/>
    <d v="2016-03-27T17:32:00"/>
    <n v="0"/>
  </r>
  <r>
    <n v="1703043"/>
    <x v="712"/>
    <n v="2016106054"/>
    <n v="430"/>
    <s v="MOTOR VEHICLE COLLISION"/>
    <s v="TRAFFIC RELATED CALLS"/>
    <s v="MOTOR VEHICLE COLLISION INVESTIGATION"/>
    <d v="2016-03-27T19:49:00"/>
    <x v="1"/>
    <x v="2"/>
    <s v="38XX BLOCK OF W MARGINAL WY SW"/>
    <x v="15"/>
    <s v="F1"/>
    <n v="9900.4081999999999"/>
    <n v="-122.355965"/>
    <n v="47.57058"/>
    <s v="(47.57058, -122.355965)"/>
    <s v="MOTOR VEHICLE COLLISION WITH INJURIES - PRIORITY 1"/>
    <s v="MOTOR VEHICLE COLLISION INVESTIGATION"/>
    <x v="7"/>
    <d v="2016-03-27T17:25:00"/>
    <n v="2"/>
  </r>
  <r>
    <n v="1703044"/>
    <x v="713"/>
    <n v="2016106041"/>
    <n v="161"/>
    <s v="TRESPASS"/>
    <s v="TRESPASS"/>
    <s v="TRESPASS"/>
    <d v="2016-03-27T19:50:00"/>
    <x v="1"/>
    <x v="2"/>
    <s v="14XX BLOCK OF NW LEARY WY"/>
    <x v="12"/>
    <s v="B1"/>
    <n v="4700.2042000000001"/>
    <n v="-122.374855"/>
    <n v="47.663662000000002"/>
    <s v="(47.663662, -122.374855)"/>
    <s v="TRESPASS"/>
    <s v="TRESPASS"/>
    <x v="4"/>
    <d v="2016-03-27T16:58:00"/>
    <n v="3"/>
  </r>
  <r>
    <n v="1703045"/>
    <x v="714"/>
    <n v="2016106173"/>
    <n v="430"/>
    <s v="MOTOR VEHICLE COLLISION"/>
    <s v="TRAFFIC RELATED CALLS"/>
    <s v="MOTOR VEHICLE COLLISION INVESTIGATION"/>
    <d v="2016-03-27T19:57:00"/>
    <x v="1"/>
    <x v="2"/>
    <s v="NE 50 ST / 11 AV NE"/>
    <x v="14"/>
    <s v="U1"/>
    <n v="4400.4005999999999"/>
    <n v="-122.31634"/>
    <n v="47.664929999999998"/>
    <s v="(47.66493, -122.31634)"/>
    <s v="TRAFFIC - MOVING VIOLATION"/>
    <s v="TRAFFIC RELATED CALLS"/>
    <x v="1"/>
    <m/>
    <n v="2"/>
  </r>
  <r>
    <n v="1703046"/>
    <x v="715"/>
    <n v="2016106124"/>
    <n v="450"/>
    <s v="DRIVING WHILE UNDER INFLUENCE (DUI)"/>
    <s v="TRAFFIC RELATED CALLS"/>
    <s v="TRAFFIC RELATED CALLS"/>
    <d v="2016-03-27T20:06:00"/>
    <x v="1"/>
    <x v="3"/>
    <s v="44XX BLOCK OF 4 AV NE"/>
    <x v="12"/>
    <s v="B3"/>
    <n v="5200.4017999999996"/>
    <n v="-122.32404"/>
    <n v="47.660769999999999"/>
    <s v="(47.66077, -122.32404)"/>
    <s v="DUI - DRIVING UNDER INFLUENCE"/>
    <s v="TRAFFIC RELATED CALLS"/>
    <x v="7"/>
    <m/>
    <n v="0"/>
  </r>
  <r>
    <n v="1703047"/>
    <x v="716"/>
    <n v="2016106118"/>
    <n v="460"/>
    <s v="TRAFFIC (MOVING) VIOLATION"/>
    <s v="TRAFFIC RELATED CALLS"/>
    <s v="TRAFFIC RELATED CALLS"/>
    <d v="2016-03-27T19:52:00"/>
    <x v="1"/>
    <x v="2"/>
    <s v="S SPOKANE ST BR / WB"/>
    <x v="2"/>
    <s v="O1"/>
    <n v="9300.3042999999998"/>
    <n v="-122.34451"/>
    <n v="47.571559999999998"/>
    <s v="(47.57156, -122.34451)"/>
    <s v="TRAFFIC - MOVING VIOLATION"/>
    <s v="TRAFFIC RELATED CALLS"/>
    <x v="1"/>
    <m/>
    <n v="1"/>
  </r>
  <r>
    <n v="1703048"/>
    <x v="717"/>
    <n v="2016106111"/>
    <n v="430"/>
    <s v="MOTOR VEHICLE COLLISION"/>
    <s v="TRAFFIC RELATED CALLS"/>
    <s v="MOTOR VEHICLE COLLISION INVESTIGATION"/>
    <d v="2016-03-27T20:01:00"/>
    <x v="1"/>
    <x v="3"/>
    <s v="20XX BLOCK OF 1 AV"/>
    <x v="10"/>
    <s v="M1"/>
    <n v="8002.1004000000003"/>
    <n v="-122.34326"/>
    <n v="47.611454000000002"/>
    <s v="(47.611454, -122.34326)"/>
    <s v="MOTOR VEHICLE COLLISION, REPORT ONLY - NON INJURY/NON BLOCKING"/>
    <s v="MOTOR VEHICLE COLLISION INVESTIGATION"/>
    <x v="7"/>
    <d v="2016-03-27T18:38:00"/>
    <n v="2"/>
  </r>
  <r>
    <n v="1703049"/>
    <x v="718"/>
    <n v="2016106046"/>
    <n v="64"/>
    <s v="SHOPLIFT"/>
    <s v="THEFT"/>
    <s v="SHOPLIFTING"/>
    <d v="2016-03-27T19:51:00"/>
    <x v="1"/>
    <x v="2"/>
    <s v="14XX BLOCK OF N 45 ST"/>
    <x v="12"/>
    <s v="B3"/>
    <n v="5000.1041999999998"/>
    <n v="-122.33991"/>
    <n v="47.661385000000003"/>
    <s v="(47.661385, -122.33991)"/>
    <s v="SHOPLIFT - THEFT"/>
    <s v="SHOPLIFTING"/>
    <x v="6"/>
    <d v="2016-03-27T17:14:00"/>
    <n v="1"/>
  </r>
  <r>
    <n v="1703050"/>
    <x v="719"/>
    <n v="2016106045"/>
    <n v="63"/>
    <s v="THEFT - CAR PROWL"/>
    <s v="CAR PROWL"/>
    <s v="CAR PROWL"/>
    <d v="2016-03-27T19:57:00"/>
    <x v="1"/>
    <x v="2"/>
    <s v="2XX BLOCK OF PIKE ST"/>
    <x v="10"/>
    <s v="M3"/>
    <n v="8100.2003999999997"/>
    <n v="-122.33835000000001"/>
    <n v="47.609515999999999"/>
    <s v="(47.609516, -122.33835)"/>
    <s v="THEFT (DOES NOT INCLUDE SHOPLIFT OR SVCS)"/>
    <s v="OTHER PROPERTY"/>
    <x v="6"/>
    <d v="2016-03-27T17:30:00"/>
    <n v="1"/>
  </r>
  <r>
    <n v="1703051"/>
    <x v="720"/>
    <n v="2016105999"/>
    <n v="65"/>
    <s v="THEFT - MISCELLANEOUS"/>
    <s v="THEFT"/>
    <s v="OTHER PROPERTY"/>
    <d v="2016-03-27T19:58:00"/>
    <x v="1"/>
    <x v="2"/>
    <s v="4 AV / PINE ST"/>
    <x v="10"/>
    <s v="M2"/>
    <n v="8100.2003999999997"/>
    <n v="-122.33759000000001"/>
    <n v="47.611206000000003"/>
    <s v="(47.611206, -122.33759)"/>
    <s v="THEFT (DOES NOT INCLUDE SHOPLIFT OR SVCS)"/>
    <s v="OTHER PROPERTY"/>
    <x v="6"/>
    <d v="2016-03-27T16:10:00"/>
    <n v="4"/>
  </r>
  <r>
    <n v="1703052"/>
    <x v="721"/>
    <n v="2016105961"/>
    <n v="245"/>
    <s v="DISTURBANCE, OTHER"/>
    <s v="DISTURBANCES"/>
    <s v="DISTURBANCES"/>
    <d v="2016-03-27T19:59:00"/>
    <x v="1"/>
    <x v="2"/>
    <s v="4XX BLOCK OF BROADWAY E"/>
    <x v="7"/>
    <s v="E1"/>
    <n v="7401.2003999999997"/>
    <n v="-122.320915"/>
    <n v="47.62256"/>
    <s v="(47.62256, -122.320915)"/>
    <s v="DISTURBANCE, MISCELLANEOUS/OTHER"/>
    <s v="DISTURBANCES"/>
    <x v="0"/>
    <d v="2016-03-27T15:44:00"/>
    <n v="2"/>
  </r>
  <r>
    <n v="1703053"/>
    <x v="722"/>
    <n v="2016106177"/>
    <n v="250"/>
    <s v="MISCHIEF, NUISANCE COMPLAINTS"/>
    <s v="NUISANCE, MISCHIEF COMPLAINTS"/>
    <s v="NUISANCE, MISCHIEF"/>
    <d v="2016-03-27T20:11:00"/>
    <x v="1"/>
    <x v="3"/>
    <s v="28XX BLOCK OF S ALASKA ST"/>
    <x v="11"/>
    <s v="H2"/>
    <n v="10401.1001"/>
    <n v="-122.29465"/>
    <n v="47.560850000000002"/>
    <s v="(47.56085, -122.29465)"/>
    <s v="SHOTS - IP/JO - INCLUDES HEARD/NO ASSAULT"/>
    <s v="WEAPONS CALLS"/>
    <x v="24"/>
    <m/>
    <n v="1"/>
  </r>
  <r>
    <n v="1703054"/>
    <x v="723"/>
    <n v="2016106148"/>
    <n v="200"/>
    <s v="ALACAD - COMMERCIAL BURGLARY (FALSE)"/>
    <s v="BURGLARY ALACAD (FALSE)"/>
    <s v="FALSE ALACAD"/>
    <d v="2016-03-27T20:04:00"/>
    <x v="1"/>
    <x v="3"/>
    <s v="22XX BLOCK OF 1 AV S"/>
    <x v="2"/>
    <s v="O1"/>
    <n v="9300.3026000000009"/>
    <n v="-122.3342"/>
    <n v="47.582934999999999"/>
    <s v="(47.582935, -122.3342)"/>
    <s v="ALARM - COMM, SILENT/AUD BURG (INCL BANKS)"/>
    <s v="ALACAD"/>
    <x v="2"/>
    <m/>
    <n v="2"/>
  </r>
  <r>
    <n v="1703055"/>
    <x v="724"/>
    <n v="2016106134"/>
    <n v="203"/>
    <s v="ALACAD - RESIDENTIAL PANIC (FALSE)"/>
    <s v="PANIC ALACAD (FALSE)"/>
    <s v="FALSE ALACAD"/>
    <d v="2016-03-27T20:08:00"/>
    <x v="1"/>
    <x v="3"/>
    <s v="67XX BLOCK OF 12 AV NW"/>
    <x v="8"/>
    <s v="J2"/>
    <n v="3300.1006000000002"/>
    <n v="-122.37196"/>
    <n v="47.678673000000003"/>
    <s v="(47.678673, -122.37196)"/>
    <s v="ALARM - RESIDENTIAL - SILENT/AUD PANIC/DURESS"/>
    <s v="ALACAD"/>
    <x v="2"/>
    <m/>
    <n v="1"/>
  </r>
  <r>
    <n v="1703056"/>
    <x v="725"/>
    <n v="2016106182"/>
    <n v="64"/>
    <s v="SHOPLIFT"/>
    <s v="THEFT"/>
    <s v="SHOPLIFTING"/>
    <d v="2016-03-27T20:13:00"/>
    <x v="1"/>
    <x v="3"/>
    <s v="14XX BLOCK OF 3 AV"/>
    <x v="10"/>
    <s v="M3"/>
    <n v="8100.2015000000001"/>
    <n v="-122.33734"/>
    <n v="47.609253000000002"/>
    <s v="(47.609253, -122.33734)"/>
    <s v="SHOPLIFT - THEFT"/>
    <s v="SHOPLIFTING"/>
    <x v="6"/>
    <m/>
    <n v="3"/>
  </r>
  <r>
    <n v="1703057"/>
    <x v="726"/>
    <n v="2016106169"/>
    <n v="244"/>
    <s v="NOISE DISTURBANCE"/>
    <s v="DISTURBANCES"/>
    <s v="DISTURBANCES"/>
    <d v="2016-03-27T20:14:00"/>
    <x v="1"/>
    <x v="3"/>
    <s v="15XX BLOCK OF N 105 ST"/>
    <x v="17"/>
    <s v="N3"/>
    <n v="1300.1002000000001"/>
    <n v="-122.3381"/>
    <n v="47.705044000000001"/>
    <s v="(47.705044, -122.3381)"/>
    <s v="SHOTS - IP/JO - INCLUDES HEARD/NO ASSAULT"/>
    <s v="WEAPONS CALLS"/>
    <x v="24"/>
    <m/>
    <n v="1"/>
  </r>
  <r>
    <n v="1703058"/>
    <x v="727"/>
    <n v="2016106152"/>
    <n v="470"/>
    <s v="PARKING VIOLATION (EXCEPT ABANDONED VEHICLES)"/>
    <s v="PARKING VIOLATIONS"/>
    <s v="TRAFFIC RELATED CALLS"/>
    <d v="2016-03-27T20:25:00"/>
    <x v="1"/>
    <x v="3"/>
    <s v="11XX BLOCK OF 26 AV S"/>
    <x v="11"/>
    <s v="H2"/>
    <n v="8900.4015999999992"/>
    <n v="-122.29906"/>
    <n v="47.592506"/>
    <s v="(47.592506, -122.29906)"/>
    <s v="PARKING VIOLATION (EXCEPT ABANDONED CAR)"/>
    <s v="TRAFFIC RELATED CALLS"/>
    <x v="1"/>
    <m/>
    <n v="1"/>
  </r>
  <r>
    <n v="1703059"/>
    <x v="728"/>
    <n v="2016106132"/>
    <n v="280"/>
    <s v="SUSPICIOUS PERSON"/>
    <s v="SUSPICIOUS CIRCUMSTANCES"/>
    <s v="SUSPICIOUS CIRCUMSTANCES"/>
    <d v="2016-03-27T20:22:00"/>
    <x v="1"/>
    <x v="3"/>
    <s v="37 AV SW / SW PRESCOTT PL"/>
    <x v="9"/>
    <s v="W1"/>
    <n v="9600.1010000000006"/>
    <n v="-122.3776"/>
    <n v="47.582492999999999"/>
    <s v="(47.582493, -122.3776)"/>
    <s v="SUSPICIOUS PERSON, VEHICLE OR INCIDENT"/>
    <s v="SUSPICIOUS CIRCUMSTANCES"/>
    <x v="2"/>
    <m/>
    <n v="0"/>
  </r>
  <r>
    <n v="1703060"/>
    <x v="729"/>
    <n v="2016106130"/>
    <n v="245"/>
    <s v="DISTURBANCE, OTHER"/>
    <s v="DISTURBANCES"/>
    <s v="DISTURBANCES"/>
    <d v="2016-03-27T20:13:00"/>
    <x v="1"/>
    <x v="3"/>
    <s v="87XX BLOCK OF 1 AV NW"/>
    <x v="8"/>
    <s v="J1"/>
    <n v="1701.1007999999999"/>
    <n v="-122.35800999999999"/>
    <n v="47.693333000000003"/>
    <s v="(47.693333, -122.35801)"/>
    <s v="BURG - IP/JO - RES (INCL UNOCC STRUCTURES)"/>
    <s v="BURGLARY"/>
    <x v="16"/>
    <d v="2016-03-27T19:09:00"/>
    <n v="2"/>
  </r>
  <r>
    <n v="1703061"/>
    <x v="730"/>
    <n v="2016106108"/>
    <n v="161"/>
    <s v="TRESPASS"/>
    <s v="TRESPASS"/>
    <s v="TRESPASS"/>
    <d v="2016-03-27T20:22:00"/>
    <x v="1"/>
    <x v="3"/>
    <s v="11 AV NE / NE 47 ST"/>
    <x v="14"/>
    <s v="U2"/>
    <n v="5301.2006000000001"/>
    <n v="-122.31636"/>
    <n v="47.663110000000003"/>
    <s v="(47.66311, -122.31636)"/>
    <s v="DISTURBANCE, MISCELLANEOUS/OTHER"/>
    <s v="DISTURBANCES"/>
    <x v="0"/>
    <m/>
    <n v="0"/>
  </r>
  <r>
    <n v="1703062"/>
    <x v="731"/>
    <n v="2016106100"/>
    <n v="415"/>
    <s v="BLOCKING VEHICLE"/>
    <s v="TRAFFIC RELATED CALLS"/>
    <s v="TRAFFIC RELATED CALLS"/>
    <d v="2016-03-27T20:17:00"/>
    <x v="1"/>
    <x v="3"/>
    <s v="FREMONT WY N / FREMONT LN N"/>
    <x v="12"/>
    <s v="B2"/>
    <n v="4900.201"/>
    <n v="-122.34925"/>
    <n v="47.653359999999999"/>
    <s v="(47.65336, -122.34925)"/>
    <s v="TRAFFIC - BLOCKING ROADWAY"/>
    <s v="TRAFFIC RELATED CALLS"/>
    <x v="7"/>
    <m/>
    <n v="0"/>
  </r>
  <r>
    <n v="1703063"/>
    <x v="732"/>
    <n v="2016105993"/>
    <n v="40"/>
    <s v="ASSAULTS, OTHER"/>
    <s v="ASSAULTS"/>
    <s v="ASSAULTS"/>
    <d v="2016-03-27T20:20:00"/>
    <x v="1"/>
    <x v="3"/>
    <s v="MERCER ST / QUEEN ANNE AV N"/>
    <x v="3"/>
    <s v="Q3"/>
    <n v="7000.3022000000001"/>
    <n v="-122.35671000000001"/>
    <n v="47.624580000000002"/>
    <s v="(47.62458, -122.35671)"/>
    <s v="ASLT - WITH OR W/O WEAPONS (NO SHOOTINGS)"/>
    <s v="ASSAULTS"/>
    <x v="19"/>
    <m/>
    <n v="1"/>
  </r>
  <r>
    <n v="1703064"/>
    <x v="733"/>
    <n v="2016105851"/>
    <n v="470"/>
    <s v="PARKING VIOLATION (EXCEPT ABANDONED VEHICLES)"/>
    <s v="PARKING VIOLATIONS"/>
    <s v="TRAFFIC RELATED CALLS"/>
    <d v="2016-03-27T20:19:00"/>
    <x v="1"/>
    <x v="3"/>
    <s v="1XX BLOCK OF NW 84 ST"/>
    <x v="8"/>
    <s v="J2"/>
    <n v="2900.1006000000002"/>
    <n v="-122.359314"/>
    <n v="47.689835000000002"/>
    <s v="(47.689835, -122.359314)"/>
    <s v="PARKING VIOLATION (EXCEPT ABANDONED CAR)"/>
    <s v="TRAFFIC RELATED CALLS"/>
    <x v="1"/>
    <m/>
    <n v="3"/>
  </r>
  <r>
    <n v="1703065"/>
    <x v="734"/>
    <n v="2016106189"/>
    <n v="177"/>
    <s v="LIQUOR VIOLATION - INTOXICATED PERSON"/>
    <s v="LIQUOR VIOLATIONS"/>
    <s v="LIQUOR VIOLATIONS"/>
    <d v="2016-03-27T20:28:00"/>
    <x v="1"/>
    <x v="3"/>
    <s v="4 AV / PIKE ST"/>
    <x v="10"/>
    <s v="M3"/>
    <n v="8100.201"/>
    <n v="-122.336685"/>
    <n v="47.610213999999999"/>
    <s v="(47.610214, -122.336685)"/>
    <s v="DETOX - PICKUP (FIRE / POLICE STANDING BY)"/>
    <s v="LIQUOR VIOLATIONS"/>
    <x v="3"/>
    <m/>
    <n v="4"/>
  </r>
  <r>
    <n v="1703066"/>
    <x v="735"/>
    <n v="2016106184"/>
    <n v="280"/>
    <s v="SUSPICIOUS PERSON"/>
    <s v="SUSPICIOUS CIRCUMSTANCES"/>
    <s v="SUSPICIOUS CIRCUMSTANCES"/>
    <d v="2016-03-27T20:34:00"/>
    <x v="1"/>
    <x v="3"/>
    <s v="125XX BLOCK OF 4 AV NW"/>
    <x v="17"/>
    <s v="N1"/>
    <n v="500.20069999999998"/>
    <n v="-122.36230999999999"/>
    <n v="47.720550000000003"/>
    <s v="(47.72055, -122.36231)"/>
    <s v="HAZ - POTENTIAL THRT TO PHYS SAFETY (NO HAZMAT)"/>
    <s v="HAZARDS"/>
    <x v="10"/>
    <m/>
    <n v="3"/>
  </r>
  <r>
    <n v="1703067"/>
    <x v="736"/>
    <n v="2016106162"/>
    <n v="245"/>
    <s v="DISTURBANCE, OTHER"/>
    <s v="DISTURBANCES"/>
    <s v="DISTURBANCES"/>
    <d v="2016-03-27T20:33:00"/>
    <x v="1"/>
    <x v="3"/>
    <s v="SW AVALON WY / SW GENESEE ST"/>
    <x v="9"/>
    <s v="W2"/>
    <n v="9900.3001999999997"/>
    <n v="-122.37257"/>
    <n v="47.564660000000003"/>
    <s v="(47.56466, -122.37257)"/>
    <s v="DISTURBANCE, MISCELLANEOUS/OTHER"/>
    <s v="DISTURBANCES"/>
    <x v="0"/>
    <m/>
    <n v="3"/>
  </r>
  <r>
    <n v="1703068"/>
    <x v="737"/>
    <n v="2016106135"/>
    <n v="63"/>
    <s v="THEFT - CAR PROWL"/>
    <s v="CAR PROWL"/>
    <s v="CAR PROWL"/>
    <d v="2016-03-27T20:27:00"/>
    <x v="1"/>
    <x v="3"/>
    <s v="34XX BLOCK OF 20 AV S"/>
    <x v="0"/>
    <s v="R1"/>
    <n v="10002.401900000001"/>
    <n v="-122.30553999999999"/>
    <n v="47.572505999999997"/>
    <s v="(47.572506, -122.30554)"/>
    <s v="THEFT (DOES NOT INCLUDE SHOPLIFT OR SVCS)"/>
    <s v="OTHER PROPERTY"/>
    <x v="6"/>
    <d v="2016-03-27T19:31:00"/>
    <n v="2"/>
  </r>
  <r>
    <n v="1703069"/>
    <x v="738"/>
    <n v="2016106133"/>
    <n v="280"/>
    <s v="SUSPICIOUS PERSON"/>
    <s v="SUSPICIOUS CIRCUMSTANCES"/>
    <s v="SUSPICIOUS CIRCUMSTANCES"/>
    <d v="2016-03-27T20:23:00"/>
    <x v="1"/>
    <x v="3"/>
    <s v="EVANSTON AV N / N 50 ST"/>
    <x v="12"/>
    <s v="B2"/>
    <n v="4900.1003000000001"/>
    <n v="-122.35146"/>
    <n v="47.665011999999997"/>
    <s v="(47.665012, -122.35146)"/>
    <s v="SUSPICIOUS PERSON, VEHICLE OR INCIDENT"/>
    <s v="SUSPICIOUS CIRCUMSTANCES"/>
    <x v="2"/>
    <m/>
    <n v="3"/>
  </r>
  <r>
    <n v="1703070"/>
    <x v="739"/>
    <n v="2016106050"/>
    <n v="65"/>
    <s v="THEFT - MISCELLANEOUS"/>
    <s v="THEFT"/>
    <s v="OTHER PROPERTY"/>
    <d v="2016-03-27T20:21:00"/>
    <x v="1"/>
    <x v="3"/>
    <s v="12XX BLOCK OF HARBOR AV SW"/>
    <x v="9"/>
    <s v="W1"/>
    <n v="9600.5013999999992"/>
    <n v="-122.38238"/>
    <n v="47.591312000000002"/>
    <s v="(47.591312, -122.38238)"/>
    <s v="SECONDARY - THEFT (NOT SHOPLIFT OR SERVICES)"/>
    <s v="OTHER PROPERTY"/>
    <x v="6"/>
    <d v="2016-03-27T17:31:00"/>
    <n v="1"/>
  </r>
  <r>
    <n v="1703071"/>
    <x v="740"/>
    <n v="2016106193"/>
    <n v="177"/>
    <s v="LIQUOR VIOLATION - INTOXICATED PERSON"/>
    <s v="LIQUOR VIOLATIONS"/>
    <s v="LIQUOR VIOLATIONS"/>
    <d v="2016-03-27T20:32:00"/>
    <x v="1"/>
    <x v="3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3"/>
  </r>
  <r>
    <n v="1703072"/>
    <x v="741"/>
    <n v="2016106187"/>
    <n v="242"/>
    <s v="FIGHT DISTURBANCE"/>
    <s v="DISTURBANCES"/>
    <s v="DISTURBANCES"/>
    <d v="2016-03-27T20:38:00"/>
    <x v="1"/>
    <x v="3"/>
    <s v="79XX BLOCK OF RENTON AV S"/>
    <x v="4"/>
    <s v="S2"/>
    <n v="11700.1"/>
    <n v="-122.27809000000001"/>
    <n v="47.530630000000002"/>
    <s v="(47.53063, -122.27809)"/>
    <s v="FIGHT - IP - PHYSICAL (NO WEAPONS)"/>
    <s v="DISTURBANCES"/>
    <x v="0"/>
    <m/>
    <n v="0"/>
  </r>
  <r>
    <n v="1703073"/>
    <x v="742"/>
    <n v="2016106180"/>
    <n v="200"/>
    <s v="ALACAD - COMMERCIAL BURGLARY (FALSE)"/>
    <s v="BURGLARY ALACAD (FALSE)"/>
    <s v="FALSE ALACAD"/>
    <d v="2016-03-27T20:44:00"/>
    <x v="1"/>
    <x v="3"/>
    <s v="15XX BLOCK OF 5 AV"/>
    <x v="10"/>
    <s v="M3"/>
    <n v="8200.1003999999994"/>
    <n v="-122.33602999999999"/>
    <n v="47.611176"/>
    <s v="(47.611176, -122.33603)"/>
    <s v="ALARM - COMM, SILENT/AUD BURG (INCL BANKS)"/>
    <s v="ALACAD"/>
    <x v="2"/>
    <m/>
    <n v="1"/>
  </r>
  <r>
    <n v="1703074"/>
    <x v="743"/>
    <n v="2016106170"/>
    <n v="250"/>
    <s v="MISCHIEF, NUISANCE COMPLAINTS"/>
    <s v="NUISANCE, MISCHIEF COMPLAINTS"/>
    <s v="NUISANCE, MISCHIEF"/>
    <d v="2016-03-27T20:36:00"/>
    <x v="1"/>
    <x v="3"/>
    <s v="26XX BLOCK OF 21 AV W"/>
    <x v="3"/>
    <s v="Q1"/>
    <n v="5802.3001999999997"/>
    <n v="-122.38331599999999"/>
    <n v="47.643386999999997"/>
    <s v="(47.643387, -122.383316)"/>
    <s v="NUISANCE - MISCHIEF"/>
    <s v="MISCELLANEOUS MISDEMEANORS"/>
    <x v="21"/>
    <m/>
    <n v="3"/>
  </r>
  <r>
    <n v="1703075"/>
    <x v="744"/>
    <n v="2016106165"/>
    <n v="161"/>
    <s v="TRESPASS"/>
    <s v="TRESPASS"/>
    <s v="TRESPASS"/>
    <d v="2016-03-27T20:42:00"/>
    <x v="1"/>
    <x v="3"/>
    <s v="15XX BLOCK OF 3 AV"/>
    <x v="10"/>
    <s v="M3"/>
    <n v="8100.2008999999998"/>
    <n v="-122.33825"/>
    <n v="47.610244999999999"/>
    <s v="(47.610245, -122.33825)"/>
    <s v="TRESPASS"/>
    <s v="TRESPASS"/>
    <x v="4"/>
    <m/>
    <n v="1"/>
  </r>
  <r>
    <n v="1703076"/>
    <x v="745"/>
    <n v="2016106138"/>
    <n v="281"/>
    <s v="SUSPICIOUS VEHICLE"/>
    <s v="SUSPICIOUS CIRCUMSTANCES"/>
    <s v="SUSPICIOUS CIRCUMSTANCES"/>
    <d v="2016-03-27T20:32:00"/>
    <x v="1"/>
    <x v="3"/>
    <s v="11XX BLOCK OF N 94 ST"/>
    <x v="17"/>
    <s v="N3"/>
    <n v="1800.3"/>
    <n v="-122.343254"/>
    <n v="47.69708"/>
    <s v="(47.69708, -122.343254)"/>
    <s v="NARCOTICS - VIOLATIONS (LOITER, USE, SELL, NARS)"/>
    <s v="NARCOTICS COMPLAINTS"/>
    <x v="11"/>
    <m/>
    <n v="3"/>
  </r>
  <r>
    <n v="1703077"/>
    <x v="746"/>
    <n v="2016106088"/>
    <n v="430"/>
    <s v="MOTOR VEHICLE COLLISION"/>
    <s v="TRAFFIC RELATED CALLS"/>
    <s v="MOTOR VEHICLE COLLISION INVESTIGATION"/>
    <d v="2016-03-27T20:36:00"/>
    <x v="1"/>
    <x v="3"/>
    <s v="N 36 ST / FRANCIS AV N"/>
    <x v="12"/>
    <s v="B2"/>
    <n v="4900.3009000000002"/>
    <n v="-122.35342"/>
    <n v="47.652003999999998"/>
    <s v="(47.652004, -122.35342)"/>
    <s v="MOTOR VEHICLE COLLISION, BLOCKING"/>
    <s v="MOTOR VEHICLE COLLISION INVESTIGATION"/>
    <x v="7"/>
    <d v="2016-03-27T18:14:00"/>
    <n v="1"/>
  </r>
  <r>
    <n v="1703078"/>
    <x v="747"/>
    <n v="2016106086"/>
    <n v="161"/>
    <s v="TRESPASS"/>
    <s v="TRESPASS"/>
    <s v="TRESPASS"/>
    <d v="2016-03-27T20:31:00"/>
    <x v="1"/>
    <x v="3"/>
    <s v="4XX BLOCK OF PINE ST"/>
    <x v="10"/>
    <s v="M2"/>
    <n v="8100.2"/>
    <n v="-122.33732000000001"/>
    <n v="47.611319999999999"/>
    <s v="(47.61132, -122.33732)"/>
    <s v="TRESPASS"/>
    <s v="TRESPASS"/>
    <x v="4"/>
    <m/>
    <n v="2"/>
  </r>
  <r>
    <n v="1703080"/>
    <x v="748"/>
    <n v="2016106202"/>
    <n v="177"/>
    <s v="LIQUOR VIOLATION - INTOXICATED PERSON"/>
    <s v="LIQUOR VIOLATIONS"/>
    <s v="LIQUOR VIOLATIONS"/>
    <d v="2016-03-27T20:50:00"/>
    <x v="1"/>
    <x v="3"/>
    <s v="BEACON AV S / S BAYVIEW ST"/>
    <x v="0"/>
    <s v="R1"/>
    <n v="9400.4012999999995"/>
    <n v="-122.313805"/>
    <n v="47.581012999999999"/>
    <s v="(47.581013, -122.313805)"/>
    <s v="DETOX - REQUEST FOR"/>
    <s v="LIQUOR VIOLATIONS"/>
    <x v="3"/>
    <m/>
    <n v="2"/>
  </r>
  <r>
    <n v="1703081"/>
    <x v="749"/>
    <n v="2016106188"/>
    <n v="460"/>
    <s v="TRAFFIC (MOVING) VIOLATION"/>
    <s v="TRAFFIC RELATED CALLS"/>
    <s v="TRAFFIC RELATED CALLS"/>
    <d v="2016-03-27T20:41:00"/>
    <x v="1"/>
    <x v="3"/>
    <s v="19 AV E / E GLEN ST"/>
    <x v="5"/>
    <s v="C2"/>
    <n v="7600.2012999999997"/>
    <n v="-122.30737000000001"/>
    <n v="47.619"/>
    <s v="(47.619, -122.30737)"/>
    <s v="TRAFFIC STOP - OFFICER INITIATED ONVIEW"/>
    <s v="TRAFFIC RELATED CALLS"/>
    <x v="7"/>
    <m/>
    <n v="3"/>
  </r>
  <r>
    <n v="1703082"/>
    <x v="750"/>
    <n v="2016106175"/>
    <n v="280"/>
    <s v="SUSPICIOUS PERSON"/>
    <s v="SUSPICIOUS CIRCUMSTANCES"/>
    <s v="SUSPICIOUS CIRCUMSTANCES"/>
    <d v="2016-03-27T20:48:00"/>
    <x v="1"/>
    <x v="3"/>
    <s v="105XX BLOCK OF EVANSTON AV N"/>
    <x v="17"/>
    <s v="N1"/>
    <n v="1400.2017000000001"/>
    <n v="-122.35144"/>
    <n v="47.705979999999997"/>
    <s v="(47.70598, -122.35144)"/>
    <s v="NUISANCE - MISCHIEF"/>
    <s v="MISCELLANEOUS MISDEMEANORS"/>
    <x v="21"/>
    <m/>
    <n v="3"/>
  </r>
  <r>
    <n v="1703083"/>
    <x v="751"/>
    <n v="2016106166"/>
    <n v="245"/>
    <s v="DISTURBANCE, OTHER"/>
    <s v="DISTURBANCES"/>
    <s v="DISTURBANCES"/>
    <d v="2016-03-27T20:48:00"/>
    <x v="1"/>
    <x v="3"/>
    <s v="13XX BLOCK OF E SPRING ST"/>
    <x v="7"/>
    <s v="E2"/>
    <n v="8600.1003999999994"/>
    <n v="-122.31478"/>
    <n v="47.611553000000001"/>
    <s v="(47.611553, -122.31478)"/>
    <s v="ASLT - WITH OR W/O WEAPONS (NO SHOOTINGS)"/>
    <s v="ASSAULTS"/>
    <x v="19"/>
    <d v="2016-03-27T19:48:00"/>
    <n v="3"/>
  </r>
  <r>
    <n v="1703085"/>
    <x v="752"/>
    <n v="2016106208"/>
    <n v="460"/>
    <s v="TRAFFIC (MOVING) VIOLATION"/>
    <s v="TRAFFIC RELATED CALLS"/>
    <s v="TRAFFIC RELATED CALLS"/>
    <d v="2016-03-27T20:56:00"/>
    <x v="1"/>
    <x v="3"/>
    <s v="12 AV / E JEFFERSON ST"/>
    <x v="1"/>
    <s v="G1"/>
    <n v="8600.1016999999993"/>
    <n v="-122.31677999999999"/>
    <n v="47.606200000000001"/>
    <s v="(47.6062, -122.31678)"/>
    <s v="TRAFFIC STOP - OFFICER INITIATED ONVIEW"/>
    <s v="TRAFFIC RELATED CALLS"/>
    <x v="7"/>
    <m/>
    <n v="4"/>
  </r>
  <r>
    <n v="1703086"/>
    <x v="753"/>
    <n v="2016106199"/>
    <n v="280"/>
    <s v="SUSPICIOUS PERSON"/>
    <s v="SUSPICIOUS CIRCUMSTANCES"/>
    <s v="SUSPICIOUS CIRCUMSTANCES"/>
    <d v="2016-03-27T20:54:00"/>
    <x v="1"/>
    <x v="3"/>
    <s v="79XX BLOCK OF RENTON AV S"/>
    <x v="4"/>
    <s v="S2"/>
    <n v="11700.1"/>
    <n v="-122.27809000000001"/>
    <n v="47.530630000000002"/>
    <s v="(47.53063, -122.27809)"/>
    <s v="SUSPICIOUS PERSON, VEHICLE OR INCIDENT"/>
    <s v="SUSPICIOUS CIRCUMSTANCES"/>
    <x v="2"/>
    <m/>
    <n v="4"/>
  </r>
  <r>
    <n v="1703087"/>
    <x v="754"/>
    <n v="2016106194"/>
    <n v="281"/>
    <s v="SUSPICIOUS VEHICLE"/>
    <s v="SUSPICIOUS CIRCUMSTANCES"/>
    <s v="SUSPICIOUS CIRCUMSTANCES"/>
    <d v="2016-03-27T20:52:00"/>
    <x v="1"/>
    <x v="3"/>
    <s v="47XX BLOCK OF INTERLAKE AV N"/>
    <x v="12"/>
    <s v="B3"/>
    <n v="5000.1021000000001"/>
    <n v="-122.34064499999999"/>
    <n v="47.663223000000002"/>
    <s v="(47.663223, -122.340645)"/>
    <s v="SUSPICIOUS PERSON, VEHICLE OR INCIDENT"/>
    <s v="SUSPICIOUS CIRCUMSTANCES"/>
    <x v="2"/>
    <m/>
    <n v="1"/>
  </r>
  <r>
    <n v="1703088"/>
    <x v="755"/>
    <n v="2016106185"/>
    <n v="460"/>
    <s v="TRAFFIC (MOVING) VIOLATION"/>
    <s v="TRAFFIC RELATED CALLS"/>
    <s v="TRAFFIC RELATED CALLS"/>
    <d v="2016-03-27T20:55:00"/>
    <x v="1"/>
    <x v="3"/>
    <s v="12 AV S / S ATLANTIC ST"/>
    <x v="0"/>
    <s v="R1"/>
    <n v="9400.1002000000008"/>
    <n v="-122.31728"/>
    <n v="47.58999"/>
    <s v="(47.58999, -122.31728)"/>
    <s v="TRAFFIC STOP - OFFICER INITIATED ONVIEW"/>
    <s v="TRAFFIC RELATED CALLS"/>
    <x v="7"/>
    <m/>
    <n v="3"/>
  </r>
  <r>
    <n v="1703089"/>
    <x v="756"/>
    <n v="2016106139"/>
    <n v="470"/>
    <s v="PARKING VIOLATION (EXCEPT ABANDONED VEHICLES)"/>
    <s v="PARKING VIOLATIONS"/>
    <s v="TRAFFIC RELATED CALLS"/>
    <d v="2016-03-27T21:02:00"/>
    <x v="1"/>
    <x v="4"/>
    <s v="88XX BLOCK OF STONE AV N"/>
    <x v="17"/>
    <s v="N3"/>
    <n v="1800.2001"/>
    <n v="-122.341324"/>
    <n v="47.693263999999999"/>
    <s v="(47.693264, -122.341324)"/>
    <s v="PARKING VIOLATION (EXCEPT ABANDONED CAR)"/>
    <s v="TRAFFIC RELATED CALLS"/>
    <x v="1"/>
    <m/>
    <n v="3"/>
  </r>
  <r>
    <n v="1703090"/>
    <x v="757"/>
    <n v="2016106225"/>
    <n v="470"/>
    <s v="PARKING VIOLATION (EXCEPT ABANDONED VEHICLES)"/>
    <s v="PARKING VIOLATIONS"/>
    <s v="TRAFFIC RELATED CALLS"/>
    <d v="2016-03-27T21:26:00"/>
    <x v="1"/>
    <x v="4"/>
    <s v="BROADWAY E / E HARRISON ST"/>
    <x v="7"/>
    <s v="E1"/>
    <n v="7401.2007000000003"/>
    <n v="-122.32091"/>
    <n v="47.621986"/>
    <s v="(47.621986, -122.32091)"/>
    <s v="PARKING VIOLATION (EXCEPT ABANDONED CAR)"/>
    <s v="TRAFFIC RELATED CALLS"/>
    <x v="1"/>
    <m/>
    <n v="2"/>
  </r>
  <r>
    <n v="1703091"/>
    <x v="758"/>
    <n v="2016106219"/>
    <n v="177"/>
    <s v="LIQUOR VIOLATION - INTOXICATED PERSON"/>
    <s v="LIQUOR VIOLATIONS"/>
    <s v="LIQUOR VIOLATIONS"/>
    <d v="2016-03-27T21:06:00"/>
    <x v="1"/>
    <x v="4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2"/>
  </r>
  <r>
    <n v="1703092"/>
    <x v="759"/>
    <n v="2016106213"/>
    <n v="460"/>
    <s v="TRAFFIC (MOVING) VIOLATION"/>
    <s v="TRAFFIC RELATED CALLS"/>
    <s v="TRAFFIC RELATED CALLS"/>
    <d v="2016-03-27T21:28:00"/>
    <x v="1"/>
    <x v="4"/>
    <s v="MINOR AV / MADISON ST"/>
    <x v="7"/>
    <s v="E3"/>
    <n v="8300.1005000000005"/>
    <n v="-122.32403600000001"/>
    <n v="47.609802000000002"/>
    <s v="(47.609802, -122.324036)"/>
    <s v="TRAFFIC STOP - OFFICER INITIATED ONVIEW"/>
    <s v="TRAFFIC RELATED CALLS"/>
    <x v="7"/>
    <m/>
    <n v="1"/>
  </r>
  <r>
    <n v="1703093"/>
    <x v="760"/>
    <n v="2016105842"/>
    <n v="450"/>
    <s v="DRIVING WHILE UNDER INFLUENCE (DUI)"/>
    <s v="TRAFFIC RELATED CALLS"/>
    <s v="TRAFFIC RELATED CALLS"/>
    <d v="2016-03-27T21:13:00"/>
    <x v="1"/>
    <x v="4"/>
    <s v="87XX BLOCK OF 14 AV NW"/>
    <x v="8"/>
    <s v="J1"/>
    <n v="1600.3006"/>
    <n v="-122.37411"/>
    <n v="47.692436000000001"/>
    <s v="(47.692436, -122.37411)"/>
    <s v="MOTOR VEHICLE COLLISION, REPORT ONLY - NON INJURY/NON BLOCKING"/>
    <s v="MOTOR VEHICLE COLLISION INVESTIGATION"/>
    <x v="7"/>
    <d v="2016-03-27T12:51:00"/>
    <n v="1"/>
  </r>
  <r>
    <n v="1703094"/>
    <x v="761"/>
    <n v="2016106222"/>
    <n v="245"/>
    <s v="DISTURBANCE, OTHER"/>
    <s v="DISTURBANCES"/>
    <s v="DISTURBANCES"/>
    <d v="2016-03-27T21:29:00"/>
    <x v="1"/>
    <x v="4"/>
    <s v="5XX BLOCK OF MINOR AV N"/>
    <x v="13"/>
    <s v="D3"/>
    <n v="7300.1018000000004"/>
    <n v="-122.333"/>
    <n v="47.623690000000003"/>
    <s v="(47.62369, -122.333)"/>
    <s v="SUSPICIOUS PERSON, VEHICLE OR INCIDENT"/>
    <s v="SUSPICIOUS CIRCUMSTANCES"/>
    <x v="2"/>
    <m/>
    <n v="1"/>
  </r>
  <r>
    <n v="1703095"/>
    <x v="762"/>
    <n v="2016106209"/>
    <n v="460"/>
    <s v="TRAFFIC (MOVING) VIOLATION"/>
    <s v="TRAFFIC RELATED CALLS"/>
    <s v="TRAFFIC RELATED CALLS"/>
    <d v="2016-03-27T21:21:00"/>
    <x v="1"/>
    <x v="4"/>
    <s v="14 AV / E JEFFERSON ST"/>
    <x v="11"/>
    <s v="H3"/>
    <n v="8600.1018000000004"/>
    <n v="-122.31416"/>
    <n v="47.606189999999998"/>
    <s v="(47.60619, -122.31416)"/>
    <s v="TRAFFIC STOP - OFFICER INITIATED ONVIEW"/>
    <s v="TRAFFIC RELATED CALLS"/>
    <x v="7"/>
    <m/>
    <n v="1"/>
  </r>
  <r>
    <n v="1703096"/>
    <x v="763"/>
    <n v="2016106153"/>
    <n v="330"/>
    <s v="CASUALTY (NON CRIMINAL/TRAFFIC) - MAN DOWN, SICK PERSONS, INJURED, DOA)"/>
    <s v="CASUALTIES"/>
    <s v="PERSON DOWN/INJURY"/>
    <d v="2016-03-27T21:22:00"/>
    <x v="1"/>
    <x v="4"/>
    <s v="65XX BLOCK OF 44 AV S"/>
    <x v="4"/>
    <s v="S2"/>
    <n v="11101.401"/>
    <n v="-122.27813"/>
    <n v="47.543785"/>
    <s v="(47.543785, -122.27813)"/>
    <s v="DOA - CASUALTY, DEAD BODY"/>
    <s v="PERSON DOWN/INJURY"/>
    <x v="22"/>
    <d v="2016-03-27T19:42:00"/>
    <n v="3"/>
  </r>
  <r>
    <n v="1703097"/>
    <x v="764"/>
    <n v="2016106136"/>
    <n v="372"/>
    <s v="PROPERTY - FOUND (FOLLOW UP TO SPD CASE)"/>
    <s v="PROPERTY - MISSING, FOUND"/>
    <s v="PROPERTY - MISSING, FOUND"/>
    <d v="2016-03-27T21:22:00"/>
    <x v="1"/>
    <x v="4"/>
    <s v="32XX BLOCK OF 23 AV W"/>
    <x v="3"/>
    <s v="Q1"/>
    <n v="5801.1009999999997"/>
    <n v="-122.38597"/>
    <n v="47.649386999999997"/>
    <s v="(47.649387, -122.38597)"/>
    <s v="PROPERTY - FOUND"/>
    <s v="PROPERTY - MISSING, FOUND"/>
    <x v="12"/>
    <d v="2016-03-27T20:39:00"/>
    <n v="4"/>
  </r>
  <r>
    <n v="1703098"/>
    <x v="765"/>
    <n v="2016106119"/>
    <n v="220"/>
    <s v="CRISIS COMPLAINT - GENERAL"/>
    <s v="CRISIS CALL"/>
    <s v="BEHAVIORAL HEALTH"/>
    <d v="2016-03-27T21:26:00"/>
    <x v="1"/>
    <x v="4"/>
    <s v="117XX BLOCK OF AURORA AV N"/>
    <x v="17"/>
    <s v="N2"/>
    <n v="600.30070000000001"/>
    <n v="-122.344894"/>
    <n v="47.717174999999997"/>
    <s v="(47.717175, -122.344894)"/>
    <s v="CRISIS - PERSON IN BEHAVIORAL/EMOTIONAL CRISIS"/>
    <s v="BEHAVIORAL HEALTH"/>
    <x v="18"/>
    <d v="2016-03-27T18:53:00"/>
    <n v="3"/>
  </r>
  <r>
    <n v="1703099"/>
    <x v="766"/>
    <n v="2016105921"/>
    <n v="63"/>
    <s v="THEFT - CAR PROWL"/>
    <s v="CAR PROWL"/>
    <s v="CAR PROWL"/>
    <d v="2016-03-27T21:20:00"/>
    <x v="1"/>
    <x v="4"/>
    <s v="21XX BLOCK OF 16 AV S"/>
    <x v="0"/>
    <s v="R1"/>
    <n v="9400.3019000000004"/>
    <n v="-122.31207000000001"/>
    <n v="47.584114"/>
    <s v="(47.584114, -122.31207)"/>
    <s v="THEFT (DOES NOT INCLUDE SHOPLIFT OR SVCS)"/>
    <s v="OTHER PROPERTY"/>
    <x v="6"/>
    <d v="2016-03-27T20:11:00"/>
    <n v="4"/>
  </r>
  <r>
    <n v="1703100"/>
    <x v="767"/>
    <n v="2016106237"/>
    <n v="177"/>
    <s v="LIQUOR VIOLATION - INTOXICATED PERSON"/>
    <s v="LIQUOR VIOLATIONS"/>
    <s v="LIQUOR VIOLATIONS"/>
    <d v="2016-03-27T21:38:00"/>
    <x v="1"/>
    <x v="4"/>
    <s v="3XX BLOCK OF 2 AV S"/>
    <x v="11"/>
    <s v="H1"/>
    <n v="9200.2027999999991"/>
    <n v="-122.33081"/>
    <n v="47.600464000000002"/>
    <s v="(47.600464, -122.33081)"/>
    <s v="DETOX - REQUEST FOR"/>
    <s v="LIQUOR VIOLATIONS"/>
    <x v="3"/>
    <m/>
    <n v="1"/>
  </r>
  <r>
    <n v="1703101"/>
    <x v="768"/>
    <n v="2016106229"/>
    <n v="245"/>
    <s v="DISTURBANCE, OTHER"/>
    <s v="DISTURBANCES"/>
    <s v="DISTURBANCES"/>
    <d v="2016-03-27T21:40:00"/>
    <x v="1"/>
    <x v="4"/>
    <s v="20XX BLOCK OF 3 AV"/>
    <x v="10"/>
    <s v="M2"/>
    <n v="7200.1067000000003"/>
    <n v="-122.341545"/>
    <n v="47.612780000000001"/>
    <s v="(47.61278, -122.341545)"/>
    <s v="FIGHT - VERBAL/ORAL (NO WEAPONS)"/>
    <s v="DISTURBANCES"/>
    <x v="0"/>
    <m/>
    <n v="4"/>
  </r>
  <r>
    <n v="1703102"/>
    <x v="769"/>
    <n v="2016106242"/>
    <n v="470"/>
    <s v="PARKING VIOLATION (EXCEPT ABANDONED VEHICLES)"/>
    <s v="PARKING VIOLATIONS"/>
    <s v="TRAFFIC RELATED CALLS"/>
    <d v="2016-03-27T21:51:00"/>
    <x v="1"/>
    <x v="4"/>
    <s v="22XX BLOCK OF 1 AV"/>
    <x v="13"/>
    <s v="D1"/>
    <n v="8001.2007999999996"/>
    <n v="-122.34586"/>
    <n v="47.612990000000003"/>
    <s v="(47.61299, -122.34586)"/>
    <s v="PARKING VIOLATION (EXCEPT ABANDONED CAR)"/>
    <s v="TRAFFIC RELATED CALLS"/>
    <x v="1"/>
    <m/>
    <n v="1"/>
  </r>
  <r>
    <n v="1703103"/>
    <x v="770"/>
    <n v="2016106230"/>
    <n v="280"/>
    <s v="SUSPICIOUS PERSON"/>
    <s v="SUSPICIOUS CIRCUMSTANCES"/>
    <s v="SUSPICIOUS CIRCUMSTANCES"/>
    <d v="2016-03-27T21:48:00"/>
    <x v="1"/>
    <x v="4"/>
    <s v="15 AV S / S OREGON ST"/>
    <x v="0"/>
    <s v="R1"/>
    <n v="10001.2021"/>
    <n v="-122.313515"/>
    <n v="47.563502999999997"/>
    <s v="(47.563503, -122.313515)"/>
    <s v="SUSPICIOUS PERSON, VEHICLE OR INCIDENT"/>
    <s v="SUSPICIOUS CIRCUMSTANCES"/>
    <x v="2"/>
    <m/>
    <n v="2"/>
  </r>
  <r>
    <n v="1703104"/>
    <x v="771"/>
    <n v="2016106221"/>
    <n v="350"/>
    <s v="HAZARDS"/>
    <s v="HAZARDS"/>
    <s v="HAZARDS"/>
    <d v="2016-03-27T21:41:00"/>
    <x v="1"/>
    <x v="4"/>
    <s v="29XX BLOCK OF E MADISON ST"/>
    <x v="5"/>
    <s v="C2"/>
    <n v="6200.2013999999999"/>
    <n v="-122.29378"/>
    <n v="47.625109999999999"/>
    <s v="(47.62511, -122.29378)"/>
    <s v="HAZ - POTENTIAL THRT TO PHYS SAFETY (NO HAZMAT)"/>
    <s v="HAZARDS"/>
    <x v="10"/>
    <m/>
    <n v="1"/>
  </r>
  <r>
    <n v="1703105"/>
    <x v="772"/>
    <n v="2016106172"/>
    <n v="220"/>
    <s v="CRISIS COMPLAINT - GENERAL"/>
    <s v="CRISIS CALL"/>
    <s v="BEHAVIORAL HEALTH"/>
    <d v="2016-03-27T21:48:00"/>
    <x v="1"/>
    <x v="4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x v="18"/>
    <d v="2016-03-27T20:21:00"/>
    <n v="0"/>
  </r>
  <r>
    <n v="1703106"/>
    <x v="773"/>
    <n v="2016106238"/>
    <n v="470"/>
    <s v="PARKING VIOLATION (EXCEPT ABANDONED VEHICLES)"/>
    <s v="PARKING VIOLATIONS"/>
    <s v="TRAFFIC RELATED CALLS"/>
    <d v="2016-03-27T21:51:00"/>
    <x v="1"/>
    <x v="4"/>
    <s v="1 AV / BELL ST"/>
    <x v="13"/>
    <s v="D1"/>
    <n v="8002.2003999999997"/>
    <n v="-122.34650999999999"/>
    <n v="47.613373000000003"/>
    <s v="(47.613373, -122.34651)"/>
    <s v="PARKING VIOLATION (EXCEPT ABANDONED CAR)"/>
    <s v="TRAFFIC RELATED CALLS"/>
    <x v="1"/>
    <m/>
    <n v="1"/>
  </r>
  <r>
    <n v="1703107"/>
    <x v="774"/>
    <n v="2016106224"/>
    <n v="244"/>
    <s v="NOISE DISTURBANCE"/>
    <s v="DISTURBANCES"/>
    <s v="DISTURBANCES"/>
    <d v="2016-03-27T21:52:00"/>
    <x v="1"/>
    <x v="4"/>
    <s v="18XX BLOCK OF TERRY AV"/>
    <x v="13"/>
    <s v="D2"/>
    <n v="7300.2022999999999"/>
    <n v="-122.33293999999999"/>
    <n v="47.615882999999997"/>
    <s v="(47.615883, -122.33294)"/>
    <s v="NOISE - DISTURBANCE (PARTY, ETC)"/>
    <s v="DISTURBANCES"/>
    <x v="0"/>
    <m/>
    <n v="3"/>
  </r>
  <r>
    <n v="1703108"/>
    <x v="775"/>
    <n v="2016106214"/>
    <n v="280"/>
    <s v="SUSPICIOUS PERSON"/>
    <s v="SUSPICIOUS CIRCUMSTANCES"/>
    <s v="SUSPICIOUS CIRCUMSTANCES"/>
    <d v="2016-03-27T21:54:00"/>
    <x v="1"/>
    <x v="4"/>
    <s v="64XX BLOCK OF HAMPTON RD S"/>
    <x v="0"/>
    <s v="R3"/>
    <n v="11102.100200000001"/>
    <n v="-122.26016"/>
    <n v="47.544285000000002"/>
    <s v="(47.544285, -122.26016)"/>
    <s v="ALARM - RESIDENTIAL - BURGLARY, SILENT/AUDIBLE"/>
    <s v="ALACAD"/>
    <x v="2"/>
    <m/>
    <n v="1"/>
  </r>
  <r>
    <n v="1703109"/>
    <x v="776"/>
    <n v="2016106200"/>
    <n v="63"/>
    <s v="THEFT - CAR PROWL"/>
    <s v="CAR PROWL"/>
    <s v="CAR PROWL"/>
    <d v="2016-03-27T21:56:00"/>
    <x v="1"/>
    <x v="4"/>
    <s v="8 AV S / S WELLER ST"/>
    <x v="6"/>
    <s v="K3"/>
    <n v="9100.1018999999997"/>
    <n v="-122.32245"/>
    <n v="47.597507"/>
    <s v="(47.597507, -122.32245)"/>
    <s v="THEFT (DOES NOT INCLUDE SHOPLIFT OR SVCS)"/>
    <s v="OTHER PROPERTY"/>
    <x v="6"/>
    <d v="2016-03-27T21:11:00"/>
    <n v="3"/>
  </r>
  <r>
    <n v="1703110"/>
    <x v="777"/>
    <n v="2016106179"/>
    <n v="64"/>
    <s v="SHOPLIFT"/>
    <s v="THEFT"/>
    <s v="SHOPLIFTING"/>
    <d v="2016-03-27T21:54:00"/>
    <x v="1"/>
    <x v="4"/>
    <s v="8 AV S / S WELLER ST"/>
    <x v="6"/>
    <s v="K3"/>
    <n v="9100.1018999999997"/>
    <n v="-122.32245"/>
    <n v="47.597507"/>
    <s v="(47.597507, -122.32245)"/>
    <s v="SHOPLIFT - THEFT"/>
    <s v="SHOPLIFTING"/>
    <x v="6"/>
    <d v="2016-03-27T20:04:00"/>
    <n v="4"/>
  </r>
  <r>
    <n v="1703111"/>
    <x v="778"/>
    <n v="2016106178"/>
    <n v="71"/>
    <s v="AUTO THEFT"/>
    <s v="AUTO THEFTS"/>
    <s v="AUTO THEFTS"/>
    <d v="2016-03-27T21:57:00"/>
    <x v="1"/>
    <x v="4"/>
    <s v="107XX BLOCK OF AURORA AV N"/>
    <x v="17"/>
    <s v="N3"/>
    <n v="402.20139999999998"/>
    <n v="-122.34472"/>
    <n v="47.706707000000002"/>
    <s v="(47.706707, -122.34472)"/>
    <s v="AUTO THEFT - VEH THEFT OR THEFT AND RECOVERY"/>
    <s v="AUTO THEFTS"/>
    <x v="13"/>
    <d v="2016-03-27T20:11:00"/>
    <n v="1"/>
  </r>
  <r>
    <n v="1703112"/>
    <x v="779"/>
    <n v="2016106080"/>
    <n v="52"/>
    <s v="BURGLARY - COMMERCIAL"/>
    <s v="COMMERCIAL BURGLARIES"/>
    <s v="BURGLARY"/>
    <d v="2016-03-27T21:54:00"/>
    <x v="1"/>
    <x v="4"/>
    <s v="60XX BLOCK OF M L KING JR WY S"/>
    <x v="4"/>
    <s v="S1"/>
    <n v="10401.301100000001"/>
    <n v="-122.28609"/>
    <n v="47.547012000000002"/>
    <s v="(47.547012, -122.28609)"/>
    <s v="BURG - COMM BURGLARY (INCLUDES SCHOOLS)"/>
    <s v="BURGLARY"/>
    <x v="27"/>
    <d v="2016-03-27T18:06:00"/>
    <n v="2"/>
  </r>
  <r>
    <n v="1703113"/>
    <x v="780"/>
    <n v="2016106252"/>
    <n v="460"/>
    <s v="TRAFFIC (MOVING) VIOLATION"/>
    <s v="TRAFFIC RELATED CALLS"/>
    <s v="TRAFFIC RELATED CALLS"/>
    <d v="2016-03-27T22:13:00"/>
    <x v="1"/>
    <x v="5"/>
    <s v="12 AV / E DENNY WY"/>
    <x v="7"/>
    <s v="E2"/>
    <n v="7500.4000999999998"/>
    <n v="-122.31690999999999"/>
    <n v="47.618766999999998"/>
    <s v="(47.618767, -122.31691)"/>
    <s v="TRAFFIC STOP - OFFICER INITIATED ONVIEW"/>
    <s v="TRAFFIC RELATED CALLS"/>
    <x v="7"/>
    <m/>
    <n v="0"/>
  </r>
  <r>
    <n v="1703114"/>
    <x v="781"/>
    <n v="2016106159"/>
    <n v="40"/>
    <s v="ASSAULTS, OTHER"/>
    <s v="ASSAULTS"/>
    <s v="ASSAULTS"/>
    <d v="2016-03-27T22:04:00"/>
    <x v="1"/>
    <x v="5"/>
    <s v="20XX BLOCK OF 15 AV W"/>
    <x v="3"/>
    <s v="Q1"/>
    <n v="5802.2003000000004"/>
    <n v="-122.37614000000001"/>
    <n v="47.636336999999997"/>
    <s v="(47.636337, -122.37614)"/>
    <s v="ASLT - WITH OR W/O WEAPONS (NO SHOOTINGS)"/>
    <s v="ASSAULTS"/>
    <x v="19"/>
    <d v="2016-03-27T20:06:00"/>
    <n v="0"/>
  </r>
  <r>
    <n v="1703115"/>
    <x v="782"/>
    <n v="2016106278"/>
    <n v="203"/>
    <s v="ALACAD - RESIDENTIAL PANIC (FALSE)"/>
    <s v="PANIC ALACAD (FALSE)"/>
    <s v="FALSE ALACAD"/>
    <d v="2016-03-27T22:46:00"/>
    <x v="1"/>
    <x v="5"/>
    <s v="63XX BLOCK OF SEWARD PARK AV S"/>
    <x v="0"/>
    <s v="R3"/>
    <n v="10200.202600000001"/>
    <n v="-122.26295500000001"/>
    <n v="47.545535999999998"/>
    <s v="(47.545536, -122.262955)"/>
    <s v="ALARM - RESIDENTIAL - SILENT/AUD PANIC/DURESS"/>
    <s v="ALACAD"/>
    <x v="2"/>
    <m/>
    <n v="2"/>
  </r>
  <r>
    <n v="1703116"/>
    <x v="783"/>
    <n v="2016106277"/>
    <n v="460"/>
    <s v="TRAFFIC (MOVING) VIOLATION"/>
    <s v="TRAFFIC RELATED CALLS"/>
    <s v="TRAFFIC RELATED CALLS"/>
    <d v="2016-03-27T22:40:00"/>
    <x v="1"/>
    <x v="5"/>
    <s v="23 AV / E ALDER ST"/>
    <x v="1"/>
    <s v="G2"/>
    <n v="8800.3008000000009"/>
    <n v="-122.30243"/>
    <n v="47.604323999999998"/>
    <s v="(47.604324, -122.30243)"/>
    <s v="TRAFFIC STOP - OFFICER INITIATED ONVIEW"/>
    <s v="TRAFFIC RELATED CALLS"/>
    <x v="7"/>
    <m/>
    <n v="1"/>
  </r>
  <r>
    <n v="1703117"/>
    <x v="784"/>
    <n v="2016106275"/>
    <n v="177"/>
    <s v="LIQUOR VIOLATION - INTOXICATED PERSON"/>
    <s v="LIQUOR VIOLATIONS"/>
    <s v="LIQUOR VIOLATIONS"/>
    <d v="2016-03-27T22:23:00"/>
    <x v="1"/>
    <x v="5"/>
    <s v="19XX BLOCK OF WESTERN AV"/>
    <x v="11"/>
    <s v="H2"/>
    <n v="8100.3010999999997"/>
    <n v="-122.34287999999999"/>
    <n v="47.609814"/>
    <s v="(47.609814, -122.34288)"/>
    <s v="DETOX - REQUEST FOR"/>
    <s v="LIQUOR VIOLATIONS"/>
    <x v="3"/>
    <m/>
    <n v="1"/>
  </r>
  <r>
    <n v="1703118"/>
    <x v="785"/>
    <n v="2016106270"/>
    <n v="177"/>
    <s v="LIQUOR VIOLATION - INTOXICATED PERSON"/>
    <s v="LIQUOR VIOLATIONS"/>
    <s v="LIQUOR VIOLATIONS"/>
    <d v="2016-03-27T22:20:00"/>
    <x v="1"/>
    <x v="5"/>
    <s v="YESLER WY / TERRACE ST"/>
    <x v="11"/>
    <s v="H3"/>
    <n v="9200.2000000000007"/>
    <n v="-122.329025"/>
    <n v="47.60172"/>
    <s v="(47.60172, -122.329025)"/>
    <s v="DETOX - PICKUP (FIRE / POLICE STANDING BY)"/>
    <s v="LIQUOR VIOLATIONS"/>
    <x v="3"/>
    <m/>
    <n v="1"/>
  </r>
  <r>
    <n v="1703119"/>
    <x v="786"/>
    <n v="2016106265"/>
    <n v="176"/>
    <s v="LIQUOR VIOLATION - ADULT"/>
    <s v="LIQUOR VIOLATIONS"/>
    <s v="LIQUOR VIOLATIONS"/>
    <d v="2016-03-27T22:18:00"/>
    <x v="1"/>
    <x v="5"/>
    <s v="E PINE ST / NAGLE PL"/>
    <x v="7"/>
    <s v="E2"/>
    <n v="7500.5009"/>
    <n v="-122.32002"/>
    <n v="47.61524"/>
    <s v="(47.61524, -122.32002)"/>
    <s v="SUSPICIOUS STOP - OFFICER INITIATED ONVIEW"/>
    <s v="SUSPICIOUS CIRCUMSTANCES"/>
    <x v="2"/>
    <m/>
    <n v="2"/>
  </r>
  <r>
    <n v="1703120"/>
    <x v="787"/>
    <n v="2016106261"/>
    <n v="245"/>
    <s v="DISTURBANCE, OTHER"/>
    <s v="DISTURBANCES"/>
    <s v="DISTURBANCES"/>
    <d v="2016-03-27T22:25:00"/>
    <x v="1"/>
    <x v="5"/>
    <s v="BELLEVUE AV E / E HARRISON ST"/>
    <x v="7"/>
    <s v="E1"/>
    <n v="7401.3009000000002"/>
    <n v="-122.32659"/>
    <n v="47.621980000000001"/>
    <s v="(47.62198, -122.32659)"/>
    <s v="DISTURBANCE, MISCELLANEOUS/OTHER"/>
    <s v="DISTURBANCES"/>
    <x v="0"/>
    <m/>
    <n v="2"/>
  </r>
  <r>
    <n v="1703121"/>
    <x v="788"/>
    <n v="2016106246"/>
    <n v="160"/>
    <s v="PROWLER"/>
    <s v="PROWLER"/>
    <s v="PROWLER"/>
    <d v="2016-03-27T22:25:00"/>
    <x v="1"/>
    <x v="5"/>
    <s v="94XX BLOCK OF 17 AV SW"/>
    <x v="15"/>
    <s v="F2"/>
    <n v="11402.2022"/>
    <n v="-122.3565"/>
    <n v="47.518099999999997"/>
    <s v="(47.5181, -122.3565)"/>
    <s v="TRESPASS"/>
    <s v="TRESPASS"/>
    <x v="4"/>
    <m/>
    <n v="2"/>
  </r>
  <r>
    <n v="1703122"/>
    <x v="789"/>
    <n v="2016106245"/>
    <n v="161"/>
    <s v="TRESPASS"/>
    <s v="TRESPASS"/>
    <s v="TRESPASS"/>
    <d v="2016-03-27T22:16:00"/>
    <x v="1"/>
    <x v="5"/>
    <s v="BROADWAY E / E JOHN ST"/>
    <x v="7"/>
    <s v="E1"/>
    <n v="7500.5003999999999"/>
    <n v="-122.32088"/>
    <n v="47.619903999999998"/>
    <s v="(47.619904, -122.32088)"/>
    <s v="TRESPASS"/>
    <s v="TRESPASS"/>
    <x v="4"/>
    <d v="2016-03-27T21:51:00"/>
    <n v="1"/>
  </r>
  <r>
    <n v="1703123"/>
    <x v="790"/>
    <n v="2016106244"/>
    <n v="280"/>
    <s v="SUSPICIOUS PERSON"/>
    <s v="SUSPICIOUS CIRCUMSTANCES"/>
    <s v="SUSPICIOUS CIRCUMSTANCES"/>
    <d v="2016-03-27T22:30:00"/>
    <x v="1"/>
    <x v="5"/>
    <s v="17XX BLOCK OF E MADISON ST"/>
    <x v="5"/>
    <s v="C3"/>
    <n v="7900.4004999999997"/>
    <n v="-122.309494"/>
    <n v="47.615864000000002"/>
    <s v="(47.615864, -122.309494)"/>
    <s v="DISTURBANCE, MISCELLANEOUS/OTHER"/>
    <s v="DISTURBANCES"/>
    <x v="0"/>
    <d v="2016-03-27T21:51:00"/>
    <n v="1"/>
  </r>
  <r>
    <n v="1703124"/>
    <x v="791"/>
    <n v="2016106232"/>
    <n v="161"/>
    <s v="TRESPASS"/>
    <s v="TRESPASS"/>
    <s v="TRESPASS"/>
    <d v="2016-03-27T22:11:00"/>
    <x v="1"/>
    <x v="5"/>
    <s v="3XX BLOCK OF NE NORTHGATE WY"/>
    <x v="16"/>
    <s v="L2"/>
    <n v="1200.4011"/>
    <n v="-122.32461499999999"/>
    <n v="47.708602999999997"/>
    <s v="(47.708603, -122.324615)"/>
    <s v="DISTURBANCE, MISCELLANEOUS/OTHER"/>
    <s v="DISTURBANCES"/>
    <x v="0"/>
    <d v="2016-03-27T21:38:00"/>
    <n v="0"/>
  </r>
  <r>
    <n v="1703125"/>
    <x v="792"/>
    <n v="2016106210"/>
    <n v="71"/>
    <s v="AUTO THEFT"/>
    <s v="AUTO THEFTS"/>
    <s v="AUTO THEFTS"/>
    <d v="2016-03-27T22:30:00"/>
    <x v="1"/>
    <x v="5"/>
    <s v="104XX BLOCK OF WATERS AV S"/>
    <x v="4"/>
    <s v="S3"/>
    <n v="11900.200500000001"/>
    <n v="-122.24912"/>
    <n v="47.507297999999999"/>
    <s v="(47.507298, -122.24912)"/>
    <s v="AUTO THEFT - VEH THEFT OR THEFT AND RECOVERY"/>
    <s v="AUTO THEFTS"/>
    <x v="13"/>
    <d v="2016-03-27T21:32:00"/>
    <n v="2"/>
  </r>
  <r>
    <n v="1703126"/>
    <x v="793"/>
    <n v="2016106093"/>
    <n v="430"/>
    <s v="MOTOR VEHICLE COLLISION"/>
    <s v="TRAFFIC RELATED CALLS"/>
    <s v="MOTOR VEHICLE COLLISION INVESTIGATION"/>
    <d v="2016-03-27T22:11:00"/>
    <x v="1"/>
    <x v="5"/>
    <s v="SEWARD PARK AV S / S HAWTHORN RD"/>
    <x v="0"/>
    <s v="R3"/>
    <n v="10200.2029"/>
    <n v="-122.25927"/>
    <n v="47.548659999999998"/>
    <s v="(47.54866, -122.25927)"/>
    <s v="MOTOR VEHICLE COLLISION WITH INJURIES - PRIORITY 1"/>
    <s v="MOTOR VEHICLE COLLISION INVESTIGATION"/>
    <x v="7"/>
    <d v="2016-03-27T18:13:00"/>
    <n v="3"/>
  </r>
  <r>
    <n v="1703127"/>
    <x v="794"/>
    <n v="2016106286"/>
    <n v="177"/>
    <s v="LIQUOR VIOLATION - INTOXICATED PERSON"/>
    <s v="LIQUOR VIOLATIONS"/>
    <s v="LIQUOR VIOLATIONS"/>
    <d v="2016-03-27T22:45:00"/>
    <x v="1"/>
    <x v="5"/>
    <s v="19XX BLOCK OF WESTERN AV"/>
    <x v="10"/>
    <s v="M1"/>
    <n v="8100.3010999999997"/>
    <n v="-122.34287999999999"/>
    <n v="47.609814"/>
    <s v="(47.609814, -122.34288)"/>
    <s v="DETOX - REQUEST FOR"/>
    <s v="LIQUOR VIOLATIONS"/>
    <x v="3"/>
    <m/>
    <n v="2"/>
  </r>
  <r>
    <n v="1703128"/>
    <x v="795"/>
    <n v="2016106284"/>
    <n v="177"/>
    <s v="LIQUOR VIOLATION - INTOXICATED PERSON"/>
    <s v="LIQUOR VIOLATIONS"/>
    <s v="LIQUOR VIOLATIONS"/>
    <d v="2016-03-27T22:43:00"/>
    <x v="1"/>
    <x v="5"/>
    <s v="6XX BLOCK OF 12 AV S"/>
    <x v="1"/>
    <s v="G3"/>
    <n v="9000.2032999999992"/>
    <n v="-122.31723"/>
    <n v="47.597079999999998"/>
    <s v="(47.59708, -122.31723)"/>
    <s v="DETOX - REQUEST FOR"/>
    <s v="LIQUOR VIOLATIONS"/>
    <x v="3"/>
    <m/>
    <n v="3"/>
  </r>
  <r>
    <n v="1703129"/>
    <x v="796"/>
    <n v="2016106282"/>
    <n v="245"/>
    <s v="DISTURBANCE, OTHER"/>
    <s v="DISTURBANCES"/>
    <s v="DISTURBANCES"/>
    <d v="2016-03-27T22:46:00"/>
    <x v="1"/>
    <x v="5"/>
    <s v="4 AV / PINE ST"/>
    <x v="10"/>
    <s v="M2"/>
    <n v="8100.2003999999997"/>
    <n v="-122.33759000000001"/>
    <n v="47.611206000000003"/>
    <s v="(47.611206, -122.33759)"/>
    <s v="DISTURBANCE, MISCELLANEOUS/OTHER"/>
    <s v="DISTURBANCES"/>
    <x v="0"/>
    <m/>
    <n v="3"/>
  </r>
  <r>
    <n v="1703130"/>
    <x v="797"/>
    <n v="2016106258"/>
    <n v="200"/>
    <s v="ALACAD - COMMERCIAL BURGLARY (FALSE)"/>
    <s v="BURGLARY ALACAD (FALSE)"/>
    <s v="FALSE ALACAD"/>
    <d v="2016-03-27T22:52:00"/>
    <x v="1"/>
    <x v="5"/>
    <s v="56XX BLOCK OF 24 AV NW"/>
    <x v="11"/>
    <s v="H3"/>
    <n v="3200.3004999999998"/>
    <n v="-122.38759"/>
    <n v="47.669823000000001"/>
    <s v="(47.669823, -122.38759)"/>
    <s v="ALARM - COMM, SILENT/AUD BURG (INCL BANKS)"/>
    <s v="ALACAD"/>
    <x v="2"/>
    <m/>
    <n v="1"/>
  </r>
  <r>
    <n v="1703131"/>
    <x v="798"/>
    <n v="2016106254"/>
    <n v="200"/>
    <s v="ALACAD - COMMERCIAL BURGLARY (FALSE)"/>
    <s v="BURGLARY ALACAD (FALSE)"/>
    <s v="FALSE ALACAD"/>
    <d v="2016-03-27T22:43:00"/>
    <x v="1"/>
    <x v="5"/>
    <s v="4XX BLOCK OF DEXTER AV N"/>
    <x v="13"/>
    <s v="D2"/>
    <n v="7200.1031000000003"/>
    <n v="-122.34237"/>
    <n v="47.622639999999997"/>
    <s v="(47.62264, -122.34237)"/>
    <s v="ALARM - COMM, SILENT/AUD BURG (INCL BANKS)"/>
    <s v="ALACAD"/>
    <x v="2"/>
    <m/>
    <n v="2"/>
  </r>
  <r>
    <n v="1703132"/>
    <x v="799"/>
    <n v="2016106250"/>
    <n v="200"/>
    <s v="ALACAD - COMMERCIAL BURGLARY (FALSE)"/>
    <s v="BURGLARY ALACAD (FALSE)"/>
    <s v="FALSE ALACAD"/>
    <d v="2016-03-27T22:41:00"/>
    <x v="1"/>
    <x v="5"/>
    <s v="18XX BLOCK OF EASTLAKE AV E"/>
    <x v="13"/>
    <s v="D3"/>
    <n v="6600.1027000000004"/>
    <n v="-122.3254"/>
    <n v="47.635370000000002"/>
    <s v="(47.63537, -122.3254)"/>
    <s v="ALARM - COMM, SILENT/AUD BURG (INCL BANKS)"/>
    <s v="ALACAD"/>
    <x v="2"/>
    <d v="2016-03-27T22:05:00"/>
    <n v="1"/>
  </r>
  <r>
    <n v="1703133"/>
    <x v="800"/>
    <n v="2016106239"/>
    <n v="281"/>
    <s v="SUSPICIOUS VEHICLE"/>
    <s v="SUSPICIOUS CIRCUMSTANCES"/>
    <s v="SUSPICIOUS CIRCUMSTANCES"/>
    <d v="2016-03-27T22:53:00"/>
    <x v="1"/>
    <x v="5"/>
    <s v="48XX BLOCK OF STONE WY N"/>
    <x v="12"/>
    <s v="B3"/>
    <n v="5000.1014999999998"/>
    <n v="-122.34093"/>
    <n v="47.663933"/>
    <s v="(47.663933, -122.34093)"/>
    <s v="SUSPICIOUS PERSON, VEHICLE OR INCIDENT"/>
    <s v="SUSPICIOUS CIRCUMSTANCES"/>
    <x v="2"/>
    <d v="2016-03-27T21:39:00"/>
    <n v="3"/>
  </r>
  <r>
    <n v="1703134"/>
    <x v="801"/>
    <n v="2016106227"/>
    <n v="281"/>
    <s v="SUSPICIOUS VEHICLE"/>
    <s v="SUSPICIOUS CIRCUMSTANCES"/>
    <s v="SUSPICIOUS CIRCUMSTANCES"/>
    <d v="2016-03-27T23:05:00"/>
    <x v="1"/>
    <x v="6"/>
    <s v="45XX BLOCK OF STONE WY N"/>
    <x v="12"/>
    <s v="B3"/>
    <n v="5000.3001000000004"/>
    <n v="-122.34213"/>
    <n v="47.661754999999999"/>
    <s v="(47.661755, -122.34213)"/>
    <s v="SUSPICIOUS PERSON, VEHICLE OR INCIDENT"/>
    <s v="SUSPICIOUS CIRCUMSTANCES"/>
    <x v="2"/>
    <d v="2016-03-27T21:14:00"/>
    <n v="4"/>
  </r>
  <r>
    <n v="1703135"/>
    <x v="802"/>
    <n v="2016106226"/>
    <n v="282"/>
    <s v="SUSPICIOUS CIRCUMSTANCES - BUILDING (OPEN DOOR, ETC.)"/>
    <s v="SUSPICIOUS CIRCUMSTANCES"/>
    <s v="SUSPICIOUS CIRCUMSTANCES"/>
    <d v="2016-03-27T22:56:00"/>
    <x v="1"/>
    <x v="5"/>
    <s v="90XX BLOCK OF 20 AV SW"/>
    <x v="15"/>
    <s v="F2"/>
    <n v="11402.200199999999"/>
    <n v="-122.359146"/>
    <n v="47.522334999999998"/>
    <s v="(47.522335, -122.359146)"/>
    <s v="BURG - IP/JO - RES (INCL UNOCC STRUCTURES)"/>
    <s v="BURGLARY"/>
    <x v="16"/>
    <d v="2016-03-27T21:12:00"/>
    <n v="2"/>
  </r>
  <r>
    <n v="1703136"/>
    <x v="803"/>
    <n v="2016106125"/>
    <n v="430"/>
    <s v="MOTOR VEHICLE COLLISION"/>
    <s v="TRAFFIC RELATED CALLS"/>
    <s v="MOTOR VEHICLE COLLISION INVESTIGATION"/>
    <d v="2016-03-27T22:37:00"/>
    <x v="1"/>
    <x v="5"/>
    <s v="DENNY WY / TAYLOR AV N"/>
    <x v="3"/>
    <s v="Q3"/>
    <n v="7200.1072999999997"/>
    <n v="-122.34631"/>
    <n v="47.618564999999997"/>
    <s v="(47.618565, -122.34631)"/>
    <s v="MOTOR VEHICLE COLLISION, HIT AND RUN"/>
    <s v="MOTOR VEHICLE COLLISION INVESTIGATION"/>
    <x v="7"/>
    <d v="2016-03-27T20:17:00"/>
    <n v="0"/>
  </r>
  <r>
    <n v="1703137"/>
    <x v="804"/>
    <n v="2016106293"/>
    <n v="460"/>
    <s v="TRAFFIC (MOVING) VIOLATION"/>
    <s v="TRAFFIC RELATED CALLS"/>
    <s v="TRAFFIC RELATED CALLS"/>
    <d v="2016-03-27T23:21:00"/>
    <x v="1"/>
    <x v="6"/>
    <s v="M L KING JR WY / E DENNY WY"/>
    <x v="5"/>
    <s v="C3"/>
    <n v="7700.4009999999998"/>
    <n v="-122.29612"/>
    <n v="47.618899999999996"/>
    <s v="(47.6189, -122.29612)"/>
    <s v="TRAFFIC STOP - OFFICER INITIATED ONVIEW"/>
    <s v="TRAFFIC RELATED CALLS"/>
    <x v="7"/>
    <m/>
    <n v="3"/>
  </r>
  <r>
    <n v="1703138"/>
    <x v="805"/>
    <n v="2016106281"/>
    <n v="280"/>
    <s v="SUSPICIOUS PERSON"/>
    <s v="SUSPICIOUS CIRCUMSTANCES"/>
    <s v="SUSPICIOUS CIRCUMSTANCES"/>
    <d v="2016-03-27T23:15:00"/>
    <x v="1"/>
    <x v="6"/>
    <s v="17XX BLOCK OF E MADISON ST"/>
    <x v="5"/>
    <s v="C2"/>
    <n v="7900.4"/>
    <n v="-122.309494"/>
    <n v="47.615864000000002"/>
    <s v="(47.615864, -122.309494)"/>
    <s v="LIQUOR VIOLATIONS - ADULT"/>
    <s v="LIQUOR VIOLATIONS"/>
    <x v="3"/>
    <m/>
    <n v="0"/>
  </r>
  <r>
    <n v="1703139"/>
    <x v="806"/>
    <n v="2016106276"/>
    <n v="245"/>
    <s v="DISTURBANCE, OTHER"/>
    <s v="DISTURBANCES"/>
    <s v="DISTURBANCES"/>
    <d v="2016-03-27T23:17:00"/>
    <x v="1"/>
    <x v="6"/>
    <s v="45XX BLOCK OF 11 AV NE"/>
    <x v="14"/>
    <s v="U2"/>
    <n v="5301.2007000000003"/>
    <n v="-122.31653"/>
    <n v="47.662205"/>
    <s v="(47.662205, -122.31653)"/>
    <s v="FIGHT - IP - PHYSICAL (NO WEAPONS)"/>
    <s v="DISTURBANCES"/>
    <x v="0"/>
    <d v="2016-03-27T22:31:00"/>
    <n v="0"/>
  </r>
  <r>
    <n v="1703140"/>
    <x v="807"/>
    <n v="2016106266"/>
    <n v="281"/>
    <s v="SUSPICIOUS VEHICLE"/>
    <s v="SUSPICIOUS CIRCUMSTANCES"/>
    <s v="SUSPICIOUS CIRCUMSTANCES"/>
    <d v="2016-03-27T23:22:00"/>
    <x v="1"/>
    <x v="6"/>
    <s v="130XX BLOCK OF 23 AV NE"/>
    <x v="16"/>
    <s v="L1"/>
    <n v="200.2003"/>
    <n v="-122.30458"/>
    <n v="47.723866000000001"/>
    <s v="(47.723866, -122.30458)"/>
    <s v="SUSPICIOUS PERSON, VEHICLE OR INCIDENT"/>
    <s v="SUSPICIOUS CIRCUMSTANCES"/>
    <x v="2"/>
    <m/>
    <n v="2"/>
  </r>
  <r>
    <n v="1703141"/>
    <x v="808"/>
    <n v="2016106259"/>
    <n v="62"/>
    <s v="BICYCLE THEFT"/>
    <s v="THEFT"/>
    <s v="BIKE"/>
    <d v="2016-03-27T23:16:00"/>
    <x v="1"/>
    <x v="6"/>
    <s v="1XX BLOCK OF NE 95 ST"/>
    <x v="16"/>
    <s v="L2"/>
    <n v="1900.1002000000001"/>
    <n v="-122.32711"/>
    <n v="47.697723000000003"/>
    <s v="(47.697723, -122.32711)"/>
    <s v="THEFT (DOES NOT INCLUDE SHOPLIFT OR SVCS)"/>
    <s v="OTHER PROPERTY"/>
    <x v="6"/>
    <d v="2016-03-27T22:17:00"/>
    <n v="3"/>
  </r>
  <r>
    <n v="1703142"/>
    <x v="809"/>
    <n v="2016106249"/>
    <n v="450"/>
    <s v="DRIVING WHILE UNDER INFLUENCE (DUI)"/>
    <s v="TRAFFIC RELATED CALLS"/>
    <s v="TRAFFIC RELATED CALLS"/>
    <d v="2016-03-27T23:07:00"/>
    <x v="1"/>
    <x v="6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x v="7"/>
    <m/>
    <n v="3"/>
  </r>
  <r>
    <n v="1703143"/>
    <x v="810"/>
    <n v="2016106151"/>
    <n v="280"/>
    <s v="SUSPICIOUS PERSON"/>
    <s v="SUSPICIOUS CIRCUMSTANCES"/>
    <s v="SUSPICIOUS CIRCUMSTANCES"/>
    <d v="2016-03-27T23:14:00"/>
    <x v="1"/>
    <x v="6"/>
    <s v="21XX BLOCK OF N NORTHGATE WY"/>
    <x v="17"/>
    <s v="N3"/>
    <n v="1200.5001999999999"/>
    <n v="-122.33266"/>
    <n v="47.708655999999998"/>
    <s v="(47.708656, -122.33266)"/>
    <s v="SUSPICIOUS PERSON, VEHICLE OR INCIDENT"/>
    <s v="SUSPICIOUS CIRCUMSTANCES"/>
    <x v="2"/>
    <m/>
    <n v="3"/>
  </r>
  <r>
    <n v="1703144"/>
    <x v="811"/>
    <n v="2016106063"/>
    <n v="450"/>
    <s v="DRIVING WHILE UNDER INFLUENCE (DUI)"/>
    <s v="TRAFFIC RELATED CALLS"/>
    <s v="TRAFFIC RELATED CALLS"/>
    <d v="2016-03-27T23:10:00"/>
    <x v="1"/>
    <x v="6"/>
    <s v="ALASKAN WY VI NB / S DEARBORN ST"/>
    <x v="6"/>
    <s v="K2"/>
    <n v="9300.2013000000006"/>
    <n v="-122.335396"/>
    <n v="47.596469999999997"/>
    <s v="(47.59647, -122.335396)"/>
    <s v="MOTOR VEHICLE COLLISION WITH INJURIES - PRIORITY 1"/>
    <s v="MOTOR VEHICLE COLLISION INVESTIGATION"/>
    <x v="7"/>
    <d v="2016-03-27T17:34:00"/>
    <n v="3"/>
  </r>
  <r>
    <n v="1703145"/>
    <x v="812"/>
    <n v="2016106303"/>
    <n v="281"/>
    <s v="SUSPICIOUS VEHICLE"/>
    <s v="SUSPICIOUS CIRCUMSTANCES"/>
    <s v="SUSPICIOUS CIRCUMSTANCES"/>
    <d v="2016-03-27T23:40:00"/>
    <x v="1"/>
    <x v="6"/>
    <s v="10XX BLOCK OF 12 AV S"/>
    <x v="0"/>
    <s v="R1"/>
    <n v="9300.1023999999998"/>
    <n v="-122.31728"/>
    <n v="47.592686"/>
    <s v="(47.592686, -122.31728)"/>
    <s v="SUSPICIOUS STOP - OFFICER INITIATED ONVIEW"/>
    <s v="SUSPICIOUS CIRCUMSTANCES"/>
    <x v="2"/>
    <m/>
    <n v="2"/>
  </r>
  <r>
    <n v="1703146"/>
    <x v="813"/>
    <n v="2016106294"/>
    <n v="245"/>
    <s v="DISTURBANCE, OTHER"/>
    <s v="DISTURBANCES"/>
    <s v="DISTURBANCES"/>
    <d v="2016-03-27T23:39:00"/>
    <x v="1"/>
    <x v="6"/>
    <s v="87XX BLOCK OF GREENWOOD AV N"/>
    <x v="8"/>
    <s v="J1"/>
    <n v="1701.2014999999999"/>
    <n v="-122.35533"/>
    <n v="47.693317"/>
    <s v="(47.693317, -122.35533)"/>
    <s v="FIGHT - VERBAL/ORAL (NO WEAPONS)"/>
    <s v="DISTURBANCES"/>
    <x v="0"/>
    <m/>
    <n v="3"/>
  </r>
  <r>
    <n v="1703147"/>
    <x v="814"/>
    <n v="2016106292"/>
    <n v="280"/>
    <s v="SUSPICIOUS PERSON"/>
    <s v="SUSPICIOUS CIRCUMSTANCES"/>
    <s v="SUSPICIOUS CIRCUMSTANCES"/>
    <d v="2016-03-27T23:29:00"/>
    <x v="1"/>
    <x v="6"/>
    <s v="22 AV NW / LEARY AV NW"/>
    <x v="12"/>
    <s v="B1"/>
    <n v="4700.4011"/>
    <n v="-122.38475"/>
    <n v="47.668680000000002"/>
    <s v="(47.66868, -122.38475)"/>
    <s v="DISTURBANCE, MISCELLANEOUS/OTHER"/>
    <s v="DISTURBANCES"/>
    <x v="0"/>
    <m/>
    <n v="1"/>
  </r>
  <r>
    <n v="1703148"/>
    <x v="815"/>
    <n v="2016106288"/>
    <n v="280"/>
    <s v="SUSPICIOUS PERSON"/>
    <s v="SUSPICIOUS CIRCUMSTANCES"/>
    <s v="SUSPICIOUS CIRCUMSTANCES"/>
    <d v="2016-03-27T23:37:00"/>
    <x v="1"/>
    <x v="6"/>
    <s v="47XX BLOCK OF 24 AV NE"/>
    <x v="14"/>
    <s v="U1"/>
    <n v="4302.2007000000003"/>
    <n v="-122.30173499999999"/>
    <n v="47.663580000000003"/>
    <s v="(47.66358, -122.301735)"/>
    <s v="NUISANCE - MISCHIEF"/>
    <s v="MISCELLANEOUS MISDEMEANORS"/>
    <x v="21"/>
    <m/>
    <n v="1"/>
  </r>
  <r>
    <n v="1703149"/>
    <x v="816"/>
    <n v="2016106264"/>
    <n v="280"/>
    <s v="SUSPICIOUS PERSON"/>
    <s v="SUSPICIOUS CIRCUMSTANCES"/>
    <s v="SUSPICIOUS CIRCUMSTANCES"/>
    <d v="2016-03-27T23:45:00"/>
    <x v="1"/>
    <x v="6"/>
    <s v="58XX BLOCK OF NE PARK POINT DR"/>
    <x v="14"/>
    <s v="U3"/>
    <n v="4000.1035000000002"/>
    <n v="-122.26430499999999"/>
    <n v="47.677320000000002"/>
    <s v="(47.67732, -122.264305)"/>
    <s v="DISTURBANCE, MISCELLANEOUS/OTHER"/>
    <s v="DISTURBANCES"/>
    <x v="0"/>
    <m/>
    <n v="3"/>
  </r>
  <r>
    <n v="1703150"/>
    <x v="817"/>
    <n v="2016106251"/>
    <n v="244"/>
    <s v="NOISE DISTURBANCE"/>
    <s v="DISTURBANCES"/>
    <s v="DISTURBANCES"/>
    <d v="2016-03-27T23:44:00"/>
    <x v="1"/>
    <x v="6"/>
    <s v="39XX BLOCK OF S EDDY ST"/>
    <x v="4"/>
    <s v="S2"/>
    <n v="11101.4007"/>
    <n v="-122.28207999999999"/>
    <n v="47.545287999999999"/>
    <s v="(47.545288, -122.28208)"/>
    <s v="NOISE - DISTURBANCE (PARTY, ETC)"/>
    <s v="DISTURBANCES"/>
    <x v="0"/>
    <m/>
    <n v="3"/>
  </r>
  <r>
    <n v="1703151"/>
    <x v="818"/>
    <n v="2016106235"/>
    <n v="161"/>
    <s v="TRESPASS"/>
    <s v="TRESPASS"/>
    <s v="TRESPASS"/>
    <d v="2016-03-27T23:27:00"/>
    <x v="1"/>
    <x v="6"/>
    <s v="9XX BLOCK OF N 104 ST"/>
    <x v="17"/>
    <s v="N3"/>
    <n v="1300.201"/>
    <n v="-122.34603"/>
    <n v="47.704329999999999"/>
    <s v="(47.70433, -122.34603)"/>
    <s v="ASLT - IP/JO - WITH OR W/O WPNS (NO SHOOTINGS)"/>
    <s v="ASSAULTS"/>
    <x v="19"/>
    <d v="2016-03-27T21:35:00"/>
    <n v="3"/>
  </r>
  <r>
    <n v="1703152"/>
    <x v="819"/>
    <n v="2016106167"/>
    <n v="161"/>
    <s v="TRESPASS"/>
    <s v="TRESPASS"/>
    <s v="TRESPASS"/>
    <d v="2016-03-27T23:25:00"/>
    <x v="1"/>
    <x v="6"/>
    <s v="17XX BLOCK OF SW BARTON ST"/>
    <x v="15"/>
    <s v="F2"/>
    <n v="11402.2003"/>
    <n v="-122.35714"/>
    <n v="47.521030000000003"/>
    <s v="(47.52103, -122.35714)"/>
    <s v="THEFT (DOES NOT INCLUDE SHOPLIFT OR SVCS)"/>
    <s v="OTHER PROPERTY"/>
    <x v="6"/>
    <d v="2016-03-27T19:47:00"/>
    <n v="4"/>
  </r>
  <r>
    <n v="1703153"/>
    <x v="820"/>
    <n v="2016106126"/>
    <n v="65"/>
    <s v="THEFT - MISCELLANEOUS"/>
    <s v="THEFT"/>
    <s v="OTHER PROPERTY"/>
    <d v="2016-03-27T23:36:00"/>
    <x v="1"/>
    <x v="6"/>
    <s v="94XX BLOCK OF 16 AV SW"/>
    <x v="11"/>
    <s v="H3"/>
    <n v="11300.2012"/>
    <n v="-122.35515599999999"/>
    <n v="47.518276"/>
    <s v="(47.518276, -122.355156)"/>
    <s v="THEFT (DOES NOT INCLUDE SHOPLIFT OR SVCS)"/>
    <s v="OTHER PROPERTY"/>
    <x v="6"/>
    <d v="2016-03-27T20:54:00"/>
    <n v="1"/>
  </r>
  <r>
    <n v="1703154"/>
    <x v="821"/>
    <n v="2016106115"/>
    <n v="52"/>
    <s v="BURGLARY - COMMERCIAL"/>
    <s v="COMMERCIAL BURGLARIES"/>
    <s v="BURGLARY"/>
    <d v="2016-03-27T23:33:00"/>
    <x v="1"/>
    <x v="6"/>
    <s v="6XX BLOCK OF 5 AV S"/>
    <x v="6"/>
    <s v="K3"/>
    <n v="9100.2008999999998"/>
    <n v="-122.32768"/>
    <n v="47.596657"/>
    <s v="(47.596657, -122.32768)"/>
    <s v="THEFT (DOES NOT INCLUDE SHOPLIFT OR SVCS)"/>
    <s v="OTHER PROPERTY"/>
    <x v="6"/>
    <d v="2016-03-27T19:58:00"/>
    <n v="3"/>
  </r>
  <r>
    <n v="1703155"/>
    <x v="822"/>
    <n v="2016106084"/>
    <n v="282"/>
    <s v="SUSPICIOUS CIRCUMSTANCES - BUILDING (OPEN DOOR, ETC.)"/>
    <s v="SUSPICIOUS CIRCUMSTANCES"/>
    <s v="SUSPICIOUS CIRCUMSTANCES"/>
    <d v="2016-03-27T23:27:00"/>
    <x v="1"/>
    <x v="6"/>
    <s v="21XX BLOCK OF N 106 ST"/>
    <x v="11"/>
    <s v="H1"/>
    <n v="1200.5012999999999"/>
    <n v="-122.333275"/>
    <n v="47.705939999999998"/>
    <s v="(47.70594, -122.333275)"/>
    <s v="BURG - RES (INCL UNOCC STRUCTURES ON PROP)"/>
    <s v="BURGLARY"/>
    <x v="16"/>
    <d v="2016-03-27T20:43:00"/>
    <n v="1"/>
  </r>
  <r>
    <n v="1703156"/>
    <x v="823"/>
    <n v="2016106316"/>
    <n v="177"/>
    <s v="LIQUOR VIOLATION - INTOXICATED PERSON"/>
    <s v="LIQUOR VIOLATIONS"/>
    <s v="LIQUOR VIOLATIONS"/>
    <d v="2016-03-27T23:50:00"/>
    <x v="1"/>
    <x v="6"/>
    <s v="3 AV / PIKE ST"/>
    <x v="10"/>
    <s v="M3"/>
    <n v="8100.2012999999997"/>
    <n v="-122.33779"/>
    <n v="47.609749999999998"/>
    <s v="(47.60975, -122.33779)"/>
    <s v="DETOX - REQUEST FOR"/>
    <s v="LIQUOR VIOLATIONS"/>
    <x v="3"/>
    <m/>
    <n v="1"/>
  </r>
  <r>
    <n v="1703157"/>
    <x v="824"/>
    <n v="2016106306"/>
    <n v="244"/>
    <s v="NOISE DISTURBANCE"/>
    <s v="DISTURBANCES"/>
    <s v="DISTURBANCES"/>
    <d v="2016-03-27T23:54:00"/>
    <x v="1"/>
    <x v="6"/>
    <s v="5XX BLOCK OF SUMMIT AV E"/>
    <x v="7"/>
    <s v="E1"/>
    <n v="7401.1004999999996"/>
    <n v="-122.32532"/>
    <n v="47.623714"/>
    <s v="(47.623714, -122.32532)"/>
    <s v="NOISE - DIST, GENERAL (CONST, RESID, BALL PLAY)"/>
    <s v="DISTURBANCES"/>
    <x v="25"/>
    <m/>
    <n v="3"/>
  </r>
  <r>
    <n v="1703158"/>
    <x v="825"/>
    <n v="2016106317"/>
    <n v="177"/>
    <s v="LIQUOR VIOLATION - INTOXICATED PERSON"/>
    <s v="LIQUOR VIOLATIONS"/>
    <s v="LIQUOR VIOLATIONS"/>
    <d v="2016-03-27T23:51:00"/>
    <x v="1"/>
    <x v="6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2"/>
  </r>
  <r>
    <n v="1703159"/>
    <x v="826"/>
    <n v="2016106274"/>
    <n v="430"/>
    <s v="MOTOR VEHICLE COLLISION"/>
    <s v="TRAFFIC RELATED CALLS"/>
    <s v="MOTOR VEHICLE COLLISION INVESTIGATION"/>
    <d v="2016-03-28T00:07:00"/>
    <x v="2"/>
    <x v="7"/>
    <s v="6 AV W / W GALER ST"/>
    <x v="3"/>
    <s v="Q2"/>
    <n v="6900.2029000000002"/>
    <n v="-122.36441000000001"/>
    <n v="47.632328000000001"/>
    <s v="(47.632328, -122.36441)"/>
    <s v="MOTOR VEHICLE COLLISION, BLOCKING"/>
    <s v="MOTOR VEHICLE COLLISION INVESTIGATION"/>
    <x v="7"/>
    <d v="2016-03-27T22:33:00"/>
    <n v="2"/>
  </r>
  <r>
    <n v="1703160"/>
    <x v="827"/>
    <n v="2016106257"/>
    <n v="430"/>
    <s v="MOTOR VEHICLE COLLISION"/>
    <s v="TRAFFIC RELATED CALLS"/>
    <s v="MOTOR VEHICLE COLLISION INVESTIGATION"/>
    <d v="2016-03-28T00:10:00"/>
    <x v="2"/>
    <x v="7"/>
    <s v="26XX BLOCK OF SW ANDOVER ST"/>
    <x v="9"/>
    <s v="W1"/>
    <n v="9900.4087999999992"/>
    <n v="-122.36675"/>
    <n v="47.568339999999999"/>
    <s v="(47.56834, -122.36675)"/>
    <s v="MOTOR VEHICLE COLLISION, UNKNOWN INJURIES"/>
    <s v="MOTOR VEHICLE COLLISION INVESTIGATION"/>
    <x v="7"/>
    <d v="2016-03-27T22:14:00"/>
    <n v="1"/>
  </r>
  <r>
    <n v="1703161"/>
    <x v="828"/>
    <n v="2016106300"/>
    <n v="244"/>
    <s v="NOISE DISTURBANCE"/>
    <s v="DISTURBANCES"/>
    <s v="DISTURBANCES"/>
    <d v="2016-03-28T00:20:00"/>
    <x v="2"/>
    <x v="7"/>
    <s v="3XX BLOCK OF 10 AV"/>
    <x v="11"/>
    <s v="H1"/>
    <n v="8600.2016999999996"/>
    <n v="-122.31941"/>
    <n v="47.604782"/>
    <s v="(47.604782, -122.31941)"/>
    <s v="NOISE - DIST, GENERAL (CONST, RESID, BALL PLAY)"/>
    <s v="DISTURBANCES"/>
    <x v="25"/>
    <m/>
    <n v="2"/>
  </r>
  <r>
    <n v="1703162"/>
    <x v="829"/>
    <n v="2016106305"/>
    <n v="450"/>
    <s v="DRIVING WHILE UNDER INFLUENCE (DUI)"/>
    <s v="TRAFFIC RELATED CALLS"/>
    <s v="TRAFFIC RELATED CALLS"/>
    <d v="2016-03-28T00:27:00"/>
    <x v="2"/>
    <x v="7"/>
    <s v="BOYLSTON AV E / E HARRISON ST"/>
    <x v="7"/>
    <s v="E1"/>
    <n v="7401.4"/>
    <n v="-122.32308"/>
    <n v="47.621997999999998"/>
    <s v="(47.621998, -122.32308)"/>
    <s v="DUI - DRIVING UNDER INFLUENCE"/>
    <s v="TRAFFIC RELATED CALLS"/>
    <x v="7"/>
    <m/>
    <n v="1"/>
  </r>
  <r>
    <n v="1703163"/>
    <x v="830"/>
    <n v="2016106260"/>
    <n v="245"/>
    <s v="DISTURBANCE, OTHER"/>
    <s v="DISTURBANCES"/>
    <s v="DISTURBANCES"/>
    <d v="2016-03-28T00:25:00"/>
    <x v="2"/>
    <x v="7"/>
    <s v="24XX BLOCK OF THORNDYKE AV W"/>
    <x v="3"/>
    <s v="Q1"/>
    <n v="5802.3010999999997"/>
    <n v="-122.38672"/>
    <n v="47.640067999999999"/>
    <s v="(47.640068, -122.38672)"/>
    <s v="DISTURBANCE, MISCELLANEOUS/OTHER"/>
    <s v="DISTURBANCES"/>
    <x v="0"/>
    <m/>
    <n v="0"/>
  </r>
  <r>
    <n v="1703164"/>
    <x v="831"/>
    <n v="2016106243"/>
    <n v="250"/>
    <s v="MISCHIEF, NUISANCE COMPLAINTS"/>
    <s v="NUISANCE, MISCHIEF COMPLAINTS"/>
    <s v="NUISANCE, MISCHIEF"/>
    <d v="2016-03-28T00:32:00"/>
    <x v="2"/>
    <x v="7"/>
    <s v="4XX BLOCK OF 1 AV W"/>
    <x v="11"/>
    <s v="H2"/>
    <n v="7100.201"/>
    <n v="-122.35803"/>
    <n v="47.622695999999998"/>
    <s v="(47.622696, -122.35803)"/>
    <s v="NUISANCE - MISCHIEF"/>
    <s v="MISCELLANEOUS MISDEMEANORS"/>
    <x v="21"/>
    <m/>
    <n v="2"/>
  </r>
  <r>
    <n v="1703165"/>
    <x v="832"/>
    <n v="2016106240"/>
    <n v="280"/>
    <s v="SUSPICIOUS PERSON"/>
    <s v="SUSPICIOUS CIRCUMSTANCES"/>
    <s v="SUSPICIOUS CIRCUMSTANCES"/>
    <d v="2016-03-28T00:30:00"/>
    <x v="2"/>
    <x v="7"/>
    <s v="THORNDYKE AV W / W BARRETT ST"/>
    <x v="3"/>
    <s v="Q1"/>
    <n v="5802.3"/>
    <n v="-122.38197"/>
    <n v="47.646583999999997"/>
    <s v="(47.646584, -122.38197)"/>
    <s v="DISTURBANCE, MISCELLANEOUS/OTHER"/>
    <s v="DISTURBANCES"/>
    <x v="0"/>
    <d v="2016-03-27T21:44:00"/>
    <n v="2"/>
  </r>
  <r>
    <n v="1703166"/>
    <x v="833"/>
    <n v="2016106285"/>
    <n v="63"/>
    <s v="THEFT - CAR PROWL"/>
    <s v="CAR PROWL"/>
    <s v="CAR PROWL"/>
    <d v="2016-03-28T00:37:00"/>
    <x v="2"/>
    <x v="7"/>
    <s v="17XX BLOCK OF 27 AV"/>
    <x v="5"/>
    <s v="C3"/>
    <n v="7700.3001000000004"/>
    <n v="-122.297455"/>
    <n v="47.617054000000003"/>
    <s v="(47.617054, -122.297455)"/>
    <s v="THEFT (DOES NOT INCLUDE SHOPLIFT OR SVCS)"/>
    <s v="OTHER PROPERTY"/>
    <x v="6"/>
    <d v="2016-03-27T22:53:00"/>
    <n v="2"/>
  </r>
  <r>
    <n v="1703167"/>
    <x v="834"/>
    <n v="2016106247"/>
    <n v="280"/>
    <s v="SUSPICIOUS PERSON"/>
    <s v="SUSPICIOUS CIRCUMSTANCES"/>
    <s v="SUSPICIOUS CIRCUMSTANCES"/>
    <d v="2016-03-28T00:42:00"/>
    <x v="2"/>
    <x v="7"/>
    <s v="12XX BLOCK OF 5 AV N"/>
    <x v="3"/>
    <s v="Q2"/>
    <n v="6700.3011999999999"/>
    <n v="-122.34754"/>
    <n v="47.630164999999998"/>
    <s v="(47.630165, -122.34754)"/>
    <s v="NARCOTICS - VIOLATIONS (LOITER, USE, SELL, NARS)"/>
    <s v="NARCOTICS COMPLAINTS"/>
    <x v="11"/>
    <m/>
    <n v="2"/>
  </r>
  <r>
    <n v="1703168"/>
    <x v="835"/>
    <n v="2016106340"/>
    <n v="177"/>
    <s v="LIQUOR VIOLATION - INTOXICATED PERSON"/>
    <s v="LIQUOR VIOLATIONS"/>
    <s v="LIQUOR VIOLATIONS"/>
    <d v="2016-03-28T00:45:00"/>
    <x v="2"/>
    <x v="7"/>
    <s v="19XX BLOCK OF WESTERN AV"/>
    <x v="10"/>
    <s v="M1"/>
    <n v="8100.3010999999997"/>
    <n v="-122.34287999999999"/>
    <n v="47.609814"/>
    <s v="(47.609814, -122.34288)"/>
    <s v="DETOX - REQUEST FOR"/>
    <s v="LIQUOR VIOLATIONS"/>
    <x v="3"/>
    <m/>
    <n v="2"/>
  </r>
  <r>
    <n v="1703169"/>
    <x v="836"/>
    <n v="2016106334"/>
    <n v="281"/>
    <s v="SUSPICIOUS VEHICLE"/>
    <s v="SUSPICIOUS CIRCUMSTANCES"/>
    <s v="SUSPICIOUS CIRCUMSTANCES"/>
    <d v="2016-03-28T00:47:00"/>
    <x v="2"/>
    <x v="7"/>
    <s v="59XX BLOCK OF CALIFORNIA AV SW"/>
    <x v="9"/>
    <s v="W2"/>
    <n v="10600.600700000001"/>
    <n v="-122.38711499999999"/>
    <n v="47.549396999999999"/>
    <s v="(47.549397, -122.387115)"/>
    <s v="NARCOTICS - VIOLATIONS (LOITER, USE, SELL, NARS)"/>
    <s v="NARCOTICS COMPLAINTS"/>
    <x v="11"/>
    <m/>
    <n v="0"/>
  </r>
  <r>
    <n v="1703170"/>
    <x v="837"/>
    <n v="2016106332"/>
    <n v="250"/>
    <s v="MISCHIEF, NUISANCE COMPLAINTS"/>
    <s v="NUISANCE, MISCHIEF COMPLAINTS"/>
    <s v="NUISANCE, MISCHIEF"/>
    <d v="2016-03-28T00:54:00"/>
    <x v="2"/>
    <x v="7"/>
    <s v="59XX BLOCK OF 28 AV S"/>
    <x v="4"/>
    <s v="S1"/>
    <n v="10401.3006"/>
    <n v="-122.29688"/>
    <n v="47.54833"/>
    <s v="(47.54833, -122.29688)"/>
    <s v="NOISE - DIST, GENERAL (CONST, RESID, BALL PLAY)"/>
    <s v="DISTURBANCES"/>
    <x v="25"/>
    <m/>
    <n v="3"/>
  </r>
  <r>
    <n v="1703171"/>
    <x v="838"/>
    <n v="2016106338"/>
    <n v="245"/>
    <s v="DISTURBANCE, OTHER"/>
    <s v="DISTURBANCES"/>
    <s v="DISTURBANCES"/>
    <d v="2016-03-28T00:55:00"/>
    <x v="2"/>
    <x v="7"/>
    <s v="18XX BLOCK OF S JACKSON ST"/>
    <x v="1"/>
    <s v="G2"/>
    <n v="9000.2023000000008"/>
    <n v="-122.30831000000001"/>
    <n v="47.599243000000001"/>
    <s v="(47.599243, -122.30831)"/>
    <s v="DISTURBANCE, MISCELLANEOUS/OTHER"/>
    <s v="DISTURBANCES"/>
    <x v="0"/>
    <m/>
    <n v="4"/>
  </r>
  <r>
    <n v="1703172"/>
    <x v="839"/>
    <n v="2016106321"/>
    <n v="64"/>
    <s v="SHOPLIFT"/>
    <s v="THEFT"/>
    <s v="SHOPLIFTING"/>
    <d v="2016-03-28T00:54:00"/>
    <x v="2"/>
    <x v="7"/>
    <s v="8XX BLOCK OF VIRGINIA ST"/>
    <x v="10"/>
    <s v="M2"/>
    <n v="7300.3023000000003"/>
    <n v="-122.33617"/>
    <n v="47.616055000000003"/>
    <s v="(47.616055, -122.33617)"/>
    <s v="DISTURBANCE, MISCELLANEOUS/OTHER"/>
    <s v="DISTURBANCES"/>
    <x v="0"/>
    <d v="2016-03-28T00:04:00"/>
    <n v="0"/>
  </r>
  <r>
    <n v="1703173"/>
    <x v="840"/>
    <n v="2016106290"/>
    <n v="191"/>
    <s v="FELONY WARRANT SERVICE"/>
    <s v="WARRANT CALLS"/>
    <s v="ARREST"/>
    <d v="2016-03-28T00:55:00"/>
    <x v="2"/>
    <x v="7"/>
    <s v="3 AV / VIRGINIA ST"/>
    <x v="10"/>
    <s v="M1"/>
    <n v="7200.1067000000003"/>
    <n v="-122.3409"/>
    <n v="47.612395999999997"/>
    <s v="(47.612396, -122.3409)"/>
    <s v="SUSPICIOUS STOP - OFFICER INITIATED ONVIEW"/>
    <s v="SUSPICIOUS CIRCUMSTANCES"/>
    <x v="2"/>
    <d v="2016-03-27T23:04:00"/>
    <n v="2"/>
  </r>
  <r>
    <n v="1703174"/>
    <x v="841"/>
    <n v="2016106289"/>
    <n v="280"/>
    <s v="SUSPICIOUS PERSON"/>
    <s v="SUSPICIOUS CIRCUMSTANCES"/>
    <s v="SUSPICIOUS CIRCUMSTANCES"/>
    <d v="2016-03-28T00:55:00"/>
    <x v="2"/>
    <x v="7"/>
    <s v="20XX BLOCK OF 2 AV"/>
    <x v="11"/>
    <s v="H3"/>
    <n v="8002.1000999999997"/>
    <n v="-122.3424"/>
    <n v="47.612118000000002"/>
    <s v="(47.612118, -122.3424)"/>
    <s v="SUSPICIOUS STOP - OFFICER INITIATED ONVIEW"/>
    <s v="SUSPICIOUS CIRCUMSTANCES"/>
    <x v="2"/>
    <d v="2016-03-27T22:50:00"/>
    <n v="0"/>
  </r>
  <r>
    <n v="1703175"/>
    <x v="842"/>
    <n v="2016106342"/>
    <n v="281"/>
    <s v="SUSPICIOUS VEHICLE"/>
    <s v="SUSPICIOUS CIRCUMSTANCES"/>
    <s v="SUSPICIOUS CIRCUMSTANCES"/>
    <d v="2016-03-28T01:04:00"/>
    <x v="2"/>
    <x v="8"/>
    <s v="2 AV / BELL ST"/>
    <x v="13"/>
    <s v="D1"/>
    <n v="8001.2008999999998"/>
    <n v="-122.34566"/>
    <n v="47.614040000000003"/>
    <s v="(47.61404, -122.34566)"/>
    <s v="SUSPICIOUS PERSON, VEHICLE OR INCIDENT"/>
    <s v="SUSPICIOUS CIRCUMSTANCES"/>
    <x v="2"/>
    <m/>
    <n v="4"/>
  </r>
  <r>
    <n v="1703176"/>
    <x v="843"/>
    <n v="2016106256"/>
    <n v="50"/>
    <s v="BURGLARY - RESIDENTIAL, UNOCCUPIED"/>
    <s v="RESIDENTIAL BURGLARIES"/>
    <s v="BURGLARY"/>
    <d v="2016-03-28T01:03:00"/>
    <x v="2"/>
    <x v="8"/>
    <s v="52XX BLOCK OF 21 AV S"/>
    <x v="0"/>
    <s v="R1"/>
    <n v="10402.2011"/>
    <n v="-122.30614"/>
    <n v="47.555343999999998"/>
    <s v="(47.555344, -122.30614)"/>
    <s v="BURG - RES (INCL UNOCC STRUCTURES ON PROP)"/>
    <s v="BURGLARY"/>
    <x v="16"/>
    <d v="2016-03-27T22:20:00"/>
    <n v="2"/>
  </r>
  <r>
    <n v="1703177"/>
    <x v="844"/>
    <n v="2016106183"/>
    <n v="245"/>
    <s v="DISTURBANCE, OTHER"/>
    <s v="DISTURBANCES"/>
    <s v="DISTURBANCES"/>
    <d v="2016-03-28T01:00:00"/>
    <x v="2"/>
    <x v="8"/>
    <s v="50XX BLOCK OF 12 AV NE"/>
    <x v="14"/>
    <s v="U1"/>
    <n v="4400.4005999999999"/>
    <n v="-122.31523"/>
    <n v="47.665680000000002"/>
    <s v="(47.66568, -122.31523)"/>
    <s v="DISTURBANCE, MISCELLANEOUS/OTHER"/>
    <s v="DISTURBANCES"/>
    <x v="0"/>
    <d v="2016-03-27T20:22:00"/>
    <n v="1"/>
  </r>
  <r>
    <n v="1703178"/>
    <x v="845"/>
    <n v="2016106353"/>
    <n v="470"/>
    <s v="PARKING VIOLATION (EXCEPT ABANDONED VEHICLES)"/>
    <s v="PARKING VIOLATIONS"/>
    <s v="TRAFFIC RELATED CALLS"/>
    <d v="2016-03-28T01:20:00"/>
    <x v="2"/>
    <x v="8"/>
    <s v="11XX BLOCK OF ALKI AV SW"/>
    <x v="9"/>
    <s v="W1"/>
    <n v="9600.5013999999992"/>
    <n v="-122.38679500000001"/>
    <n v="47.595149999999997"/>
    <s v="(47.59515, -122.386795)"/>
    <s v="PARKING VIOLATION (EXCEPT ABANDONED CAR)"/>
    <s v="TRAFFIC RELATED CALLS"/>
    <x v="1"/>
    <m/>
    <n v="3"/>
  </r>
  <r>
    <n v="1703179"/>
    <x v="846"/>
    <n v="2016106352"/>
    <n v="250"/>
    <s v="MISCHIEF, NUISANCE COMPLAINTS"/>
    <s v="NUISANCE, MISCHIEF COMPLAINTS"/>
    <s v="NUISANCE, MISCHIEF"/>
    <d v="2016-03-28T01:19:00"/>
    <x v="2"/>
    <x v="8"/>
    <s v="59XX BLOCK OF 28 AV S"/>
    <x v="4"/>
    <s v="S1"/>
    <n v="10401.300499999999"/>
    <n v="-122.29688"/>
    <n v="47.549239999999998"/>
    <s v="(47.54924, -122.29688)"/>
    <s v="NOISE - DIST, GENERAL (CONST, RESID, BALL PLAY)"/>
    <s v="DISTURBANCES"/>
    <x v="25"/>
    <m/>
    <n v="2"/>
  </r>
  <r>
    <n v="1703180"/>
    <x v="847"/>
    <n v="2016106346"/>
    <n v="460"/>
    <s v="TRAFFIC (MOVING) VIOLATION"/>
    <s v="TRAFFIC RELATED CALLS"/>
    <s v="TRAFFIC RELATED CALLS"/>
    <d v="2016-03-28T01:19:00"/>
    <x v="2"/>
    <x v="8"/>
    <s v="36XX BLOCK OF 4 AV S"/>
    <x v="2"/>
    <s v="O2"/>
    <n v="9300.3071"/>
    <n v="-122.3291"/>
    <n v="47.571550000000002"/>
    <s v="(47.57155, -122.3291)"/>
    <s v="TRAFFIC STOP - OFFICER INITIATED ONVIEW"/>
    <s v="TRAFFIC RELATED CALLS"/>
    <x v="7"/>
    <m/>
    <n v="3"/>
  </r>
  <r>
    <n v="1703181"/>
    <x v="848"/>
    <n v="2016106325"/>
    <n v="242"/>
    <s v="FIGHT DISTURBANCE"/>
    <s v="DISTURBANCES"/>
    <s v="DISTURBANCES"/>
    <d v="2016-03-28T01:17:00"/>
    <x v="2"/>
    <x v="8"/>
    <s v="123XX BLOCK OF 28 AV NE"/>
    <x v="16"/>
    <s v="L1"/>
    <n v="700.10040000000004"/>
    <n v="-122.29792"/>
    <n v="47.718375999999999"/>
    <s v="(47.718376, -122.29792)"/>
    <s v="FIGHT - VERBAL/ORAL (NO WEAPONS)"/>
    <s v="DISTURBANCES"/>
    <x v="0"/>
    <m/>
    <n v="4"/>
  </r>
  <r>
    <n v="1703182"/>
    <x v="849"/>
    <n v="2016106359"/>
    <n v="177"/>
    <s v="LIQUOR VIOLATION - INTOXICATED PERSON"/>
    <s v="LIQUOR VIOLATIONS"/>
    <s v="LIQUOR VIOLATIONS"/>
    <d v="2016-03-28T01:27:00"/>
    <x v="2"/>
    <x v="8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1"/>
  </r>
  <r>
    <n v="1703183"/>
    <x v="850"/>
    <n v="2016106355"/>
    <n v="460"/>
    <s v="TRAFFIC (MOVING) VIOLATION"/>
    <s v="TRAFFIC RELATED CALLS"/>
    <s v="TRAFFIC RELATED CALLS"/>
    <d v="2016-03-28T01:28:00"/>
    <x v="2"/>
    <x v="8"/>
    <s v="BOREN AV / E YESLER WY"/>
    <x v="11"/>
    <s v="H3"/>
    <n v="9100.1000999999997"/>
    <n v="-122.317825"/>
    <n v="47.601695999999997"/>
    <s v="(47.601696, -122.317825)"/>
    <s v="TRAFFIC STOP - OFFICER INITIATED ONVIEW"/>
    <s v="TRAFFIC RELATED CALLS"/>
    <x v="7"/>
    <m/>
    <n v="1"/>
  </r>
  <r>
    <n v="1703184"/>
    <x v="851"/>
    <n v="2016106351"/>
    <n v="450"/>
    <s v="DRIVING WHILE UNDER INFLUENCE (DUI)"/>
    <s v="TRAFFIC RELATED CALLS"/>
    <s v="TRAFFIC RELATED CALLS"/>
    <d v="2016-03-28T01:31:00"/>
    <x v="2"/>
    <x v="8"/>
    <s v="60XX BLOCK OF AIRPORT WY S"/>
    <x v="2"/>
    <s v="O3"/>
    <n v="10900.208699999999"/>
    <n v="-122.31650999999999"/>
    <n v="47.548865999999997"/>
    <s v="(47.548866, -122.31651)"/>
    <s v="DUI - DRIVING UNDER INFLUENCE"/>
    <s v="TRAFFIC RELATED CALLS"/>
    <x v="7"/>
    <m/>
    <n v="3"/>
  </r>
  <r>
    <n v="1703185"/>
    <x v="852"/>
    <n v="2016106345"/>
    <n v="245"/>
    <s v="DISTURBANCE, OTHER"/>
    <s v="DISTURBANCES"/>
    <s v="DISTURBANCES"/>
    <d v="2016-03-28T01:29:00"/>
    <x v="2"/>
    <x v="8"/>
    <s v="52XX BLOCK OF 12 AV NE"/>
    <x v="14"/>
    <s v="U1"/>
    <n v="4400.4002"/>
    <n v="-122.3152"/>
    <n v="47.667503000000004"/>
    <s v="(47.667503, -122.3152)"/>
    <s v="DISTURBANCE, MISCELLANEOUS/OTHER"/>
    <s v="DISTURBANCES"/>
    <x v="0"/>
    <m/>
    <n v="0"/>
  </r>
  <r>
    <n v="1703186"/>
    <x v="853"/>
    <n v="2016106309"/>
    <n v="63"/>
    <s v="THEFT - CAR PROWL"/>
    <s v="CAR PROWL"/>
    <s v="CAR PROWL"/>
    <d v="2016-03-28T01:20:00"/>
    <x v="2"/>
    <x v="8"/>
    <s v="90XX BLOCK OF 18 AV SW"/>
    <x v="11"/>
    <s v="H1"/>
    <n v="11402.2001"/>
    <n v="-122.3578"/>
    <n v="47.521949999999997"/>
    <s v="(47.52195, -122.3578)"/>
    <s v="THEFT (DOES NOT INCLUDE SHOPLIFT OR SVCS)"/>
    <s v="OTHER PROPERTY"/>
    <x v="6"/>
    <d v="2016-03-27T23:37:00"/>
    <n v="2"/>
  </r>
  <r>
    <n v="1703187"/>
    <x v="854"/>
    <n v="2016106299"/>
    <n v="245"/>
    <s v="DISTURBANCE, OTHER"/>
    <s v="DISTURBANCES"/>
    <s v="DISTURBANCES"/>
    <d v="2016-03-28T01:29:00"/>
    <x v="2"/>
    <x v="8"/>
    <s v="1XX BLOCK OF PIKE ST"/>
    <x v="10"/>
    <s v="M1"/>
    <n v="8100.3001000000004"/>
    <n v="-122.33946"/>
    <n v="47.609054999999998"/>
    <s v="(47.609055, -122.33946)"/>
    <s v="DISTURBANCE, MISCELLANEOUS/OTHER"/>
    <s v="DISTURBANCES"/>
    <x v="0"/>
    <d v="2016-03-27T23:23:00"/>
    <n v="1"/>
  </r>
  <r>
    <n v="1703188"/>
    <x v="855"/>
    <n v="2016106336"/>
    <n v="40"/>
    <s v="ASSAULTS, OTHER"/>
    <s v="ASSAULTS"/>
    <s v="ASSAULTS"/>
    <d v="2016-03-28T01:46:00"/>
    <x v="2"/>
    <x v="8"/>
    <s v="4XX BLOCK OF EASTLAKE AV E"/>
    <x v="13"/>
    <s v="D3"/>
    <n v="7300.1013000000003"/>
    <n v="-122.329155"/>
    <n v="47.622549999999997"/>
    <s v="(47.62255, -122.329155)"/>
    <s v="FIGHT - IP - PHYSICAL (NO WEAPONS)"/>
    <s v="DISTURBANCES"/>
    <x v="0"/>
    <d v="2016-03-28T00:37:00"/>
    <n v="1"/>
  </r>
  <r>
    <n v="1703189"/>
    <x v="856"/>
    <n v="2016106307"/>
    <n v="65"/>
    <s v="THEFT - MISCELLANEOUS"/>
    <s v="THEFT"/>
    <s v="OTHER PROPERTY"/>
    <d v="2016-03-28T01:43:00"/>
    <x v="2"/>
    <x v="8"/>
    <s v="23XX BLOCK OF EASTLAKE AV E"/>
    <x v="13"/>
    <s v="D3"/>
    <n v="6100.4004999999997"/>
    <n v="-122.32589"/>
    <n v="47.640880000000003"/>
    <s v="(47.64088, -122.32589)"/>
    <s v="ASLT - IP/JO - WITH OR W/O WPNS (NO SHOOTINGS)"/>
    <s v="ASSAULTS"/>
    <x v="19"/>
    <d v="2016-03-27T23:39:00"/>
    <n v="1"/>
  </r>
  <r>
    <n v="1703190"/>
    <x v="857"/>
    <n v="2016106374"/>
    <n v="177"/>
    <s v="LIQUOR VIOLATION - INTOXICATED PERSON"/>
    <s v="LIQUOR VIOLATIONS"/>
    <s v="LIQUOR VIOLATIONS"/>
    <d v="2016-03-28T02:00:00"/>
    <x v="2"/>
    <x v="9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3"/>
  </r>
  <r>
    <n v="1703191"/>
    <x v="858"/>
    <n v="2016106369"/>
    <n v="280"/>
    <s v="SUSPICIOUS PERSON"/>
    <s v="SUSPICIOUS CIRCUMSTANCES"/>
    <s v="SUSPICIOUS CIRCUMSTANCES"/>
    <d v="2016-03-28T01:59:00"/>
    <x v="2"/>
    <x v="8"/>
    <s v="20 AV NE / NE 45 ST"/>
    <x v="14"/>
    <s v="U1"/>
    <n v="5302.3013000000001"/>
    <n v="-122.30652600000001"/>
    <n v="47.661254999999997"/>
    <s v="(47.661255, -122.306526)"/>
    <s v="SUSPICIOUS PERSON, VEHICLE OR INCIDENT"/>
    <s v="SUSPICIOUS CIRCUMSTANCES"/>
    <x v="2"/>
    <m/>
    <n v="1"/>
  </r>
  <r>
    <n v="1703192"/>
    <x v="859"/>
    <n v="2016106366"/>
    <n v="245"/>
    <s v="DISTURBANCE, OTHER"/>
    <s v="DISTURBANCES"/>
    <s v="DISTURBANCES"/>
    <d v="2016-03-28T02:03:00"/>
    <x v="2"/>
    <x v="9"/>
    <s v="15XX BLOCK OF E OLIVE WY"/>
    <x v="7"/>
    <s v="E1"/>
    <n v="7402.3004000000001"/>
    <n v="-122.32594"/>
    <n v="47.618113999999998"/>
    <s v="(47.618114, -122.32594)"/>
    <s v="ASLT - IP/JO - WITH OR W/O WPNS (NO SHOOTINGS)"/>
    <s v="ASSAULTS"/>
    <x v="19"/>
    <m/>
    <n v="3"/>
  </r>
  <r>
    <n v="1703193"/>
    <x v="860"/>
    <n v="2016106365"/>
    <n v="200"/>
    <s v="ALACAD - COMMERCIAL BURGLARY (FALSE)"/>
    <s v="BURGLARY ALACAD (FALSE)"/>
    <s v="FALSE ALACAD"/>
    <d v="2016-03-28T01:56:00"/>
    <x v="2"/>
    <x v="8"/>
    <s v="92XX BLOCK OF RAINIER AV S"/>
    <x v="4"/>
    <s v="S3"/>
    <n v="11800.401"/>
    <n v="-122.26926"/>
    <n v="47.519919999999999"/>
    <s v="(47.51992, -122.26926)"/>
    <s v="ALARM - COMM, SILENT/AUD BURG (INCL BANKS)"/>
    <s v="ALACAD"/>
    <x v="2"/>
    <m/>
    <n v="1"/>
  </r>
  <r>
    <n v="1703194"/>
    <x v="861"/>
    <n v="2016106267"/>
    <n v="460"/>
    <s v="TRAFFIC (MOVING) VIOLATION"/>
    <s v="TRAFFIC RELATED CALLS"/>
    <s v="TRAFFIC RELATED CALLS"/>
    <d v="2016-03-28T01:51:00"/>
    <x v="2"/>
    <x v="8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x v="7"/>
    <d v="2016-03-27T22:16:00"/>
    <n v="3"/>
  </r>
  <r>
    <n v="1703195"/>
    <x v="862"/>
    <n v="2016106387"/>
    <n v="177"/>
    <s v="LIQUOR VIOLATION - INTOXICATED PERSON"/>
    <s v="LIQUOR VIOLATIONS"/>
    <s v="LIQUOR VIOLATIONS"/>
    <d v="2016-03-28T02:26:00"/>
    <x v="2"/>
    <x v="9"/>
    <s v="20XX BLOCK OF WESTLAKE AV"/>
    <x v="13"/>
    <s v="D2"/>
    <n v="7200.1059999999998"/>
    <n v="-122.337875"/>
    <n v="47.615887000000001"/>
    <s v="(47.615887, -122.337875)"/>
    <s v="DETOX - REQUEST FOR"/>
    <s v="LIQUOR VIOLATIONS"/>
    <x v="3"/>
    <m/>
    <n v="3"/>
  </r>
  <r>
    <n v="1703196"/>
    <x v="863"/>
    <n v="2016106384"/>
    <n v="245"/>
    <s v="DISTURBANCE, OTHER"/>
    <s v="DISTURBANCES"/>
    <s v="DISTURBANCES"/>
    <d v="2016-03-28T02:32:00"/>
    <x v="2"/>
    <x v="9"/>
    <s v="3XX BLOCK OF BELLEVUE AV E"/>
    <x v="7"/>
    <s v="E1"/>
    <n v="7400.7004999999999"/>
    <n v="-122.326584"/>
    <n v="47.621406999999998"/>
    <s v="(47.621407, -122.326584)"/>
    <s v="DISTURBANCE, MISCELLANEOUS/OTHER"/>
    <s v="DISTURBANCES"/>
    <x v="0"/>
    <m/>
    <n v="3"/>
  </r>
  <r>
    <n v="1703197"/>
    <x v="864"/>
    <n v="2016106380"/>
    <n v="245"/>
    <s v="DISTURBANCE, OTHER"/>
    <s v="DISTURBANCES"/>
    <s v="DISTURBANCES"/>
    <d v="2016-03-28T02:34:00"/>
    <x v="2"/>
    <x v="9"/>
    <s v="17XX BLOCK OF SUMMIT AV"/>
    <x v="7"/>
    <s v="E1"/>
    <n v="7402.2003999999997"/>
    <n v="-122.325554"/>
    <n v="47.617040000000003"/>
    <s v="(47.61704, -122.325554)"/>
    <s v="DISTURBANCE, MISCELLANEOUS/OTHER"/>
    <s v="DISTURBANCES"/>
    <x v="0"/>
    <m/>
    <n v="3"/>
  </r>
  <r>
    <n v="1703198"/>
    <x v="865"/>
    <n v="2016106379"/>
    <n v="350"/>
    <s v="HAZARDS"/>
    <s v="HAZARDS"/>
    <s v="HAZARDS"/>
    <d v="2016-03-28T02:17:00"/>
    <x v="2"/>
    <x v="9"/>
    <s v="12 AV / E JEFFERSON ST"/>
    <x v="1"/>
    <s v="G1"/>
    <n v="8600.1016999999993"/>
    <n v="-122.31677999999999"/>
    <n v="47.606200000000001"/>
    <s v="(47.6062, -122.31678)"/>
    <s v="TRAFFIC - BO SIGNALS AND DOWN SIGNS"/>
    <s v="TRAFFIC RELATED CALLS"/>
    <x v="7"/>
    <m/>
    <n v="1"/>
  </r>
  <r>
    <n v="1703199"/>
    <x v="866"/>
    <n v="2016106371"/>
    <n v="161"/>
    <s v="TRESPASS"/>
    <s v="TRESPASS"/>
    <s v="TRESPASS"/>
    <d v="2016-03-28T02:33:00"/>
    <x v="2"/>
    <x v="9"/>
    <s v="11XX BLOCK OF JOHN ST"/>
    <x v="13"/>
    <s v="D3"/>
    <n v="7300.3013000000001"/>
    <n v="-122.33506"/>
    <n v="47.619680000000002"/>
    <s v="(47.61968, -122.33506)"/>
    <s v="TRESPASS"/>
    <s v="TRESPASS"/>
    <x v="4"/>
    <m/>
    <n v="1"/>
  </r>
  <r>
    <n v="1703200"/>
    <x v="867"/>
    <n v="2016106370"/>
    <n v="280"/>
    <s v="SUSPICIOUS PERSON"/>
    <s v="SUSPICIOUS CIRCUMSTANCES"/>
    <s v="SUSPICIOUS CIRCUMSTANCES"/>
    <d v="2016-03-28T02:17:00"/>
    <x v="2"/>
    <x v="9"/>
    <s v="11XX BLOCK OF NE 47 ST"/>
    <x v="14"/>
    <s v="U2"/>
    <n v="5301.2003999999997"/>
    <n v="-122.31581"/>
    <n v="47.663110000000003"/>
    <s v="(47.66311, -122.31581)"/>
    <s v="SUSPICIOUS PERSON, VEHICLE OR INCIDENT"/>
    <s v="SUSPICIOUS CIRCUMSTANCES"/>
    <x v="2"/>
    <m/>
    <n v="1"/>
  </r>
  <r>
    <n v="1703201"/>
    <x v="868"/>
    <n v="2016106368"/>
    <n v="250"/>
    <s v="MISCHIEF, NUISANCE COMPLAINTS"/>
    <s v="NUISANCE, MISCHIEF COMPLAINTS"/>
    <s v="NUISANCE, MISCHIEF"/>
    <d v="2016-03-28T02:22:00"/>
    <x v="2"/>
    <x v="9"/>
    <s v="17XX BLOCK OF E MADISON ST"/>
    <x v="5"/>
    <s v="C2"/>
    <n v="7900.4"/>
    <n v="-122.309494"/>
    <n v="47.615864000000002"/>
    <s v="(47.615864, -122.309494)"/>
    <s v="TRESPASS"/>
    <s v="TRESPASS"/>
    <x v="4"/>
    <m/>
    <n v="1"/>
  </r>
  <r>
    <n v="1703202"/>
    <x v="869"/>
    <n v="2016106362"/>
    <n v="261"/>
    <s v="ANIMAL NOISE, STRAYS, BITES"/>
    <s v="ANIMAL COMPLAINTS"/>
    <s v="ANIMAL COMPLAINTS"/>
    <d v="2016-03-28T02:14:00"/>
    <x v="2"/>
    <x v="9"/>
    <s v="MCCLINTOCK AV S / S BYRON ST"/>
    <x v="11"/>
    <s v="H2"/>
    <n v="9500.4020999999993"/>
    <n v="-122.29248"/>
    <n v="47.574750000000002"/>
    <s v="(47.57475, -122.29248)"/>
    <s v="NOISE - ANIMAL (INCLUDES BARKING DOGS)"/>
    <s v="DISTURBANCES"/>
    <x v="25"/>
    <m/>
    <n v="1"/>
  </r>
  <r>
    <n v="1703203"/>
    <x v="870"/>
    <n v="2016106361"/>
    <n v="280"/>
    <s v="SUSPICIOUS PERSON"/>
    <s v="SUSPICIOUS CIRCUMSTANCES"/>
    <s v="SUSPICIOUS CIRCUMSTANCES"/>
    <d v="2016-03-28T02:30:00"/>
    <x v="2"/>
    <x v="9"/>
    <s v="9XX BLOCK OF 9 AV"/>
    <x v="7"/>
    <s v="E3"/>
    <n v="8200.2008000000005"/>
    <n v="-122.327034"/>
    <n v="47.608049999999999"/>
    <s v="(47.60805, -122.327034)"/>
    <s v="THEFT (DOES NOT INCLUDE SHOPLIFT OR SVCS)"/>
    <s v="OTHER PROPERTY"/>
    <x v="6"/>
    <m/>
    <n v="2"/>
  </r>
  <r>
    <n v="1703204"/>
    <x v="871"/>
    <n v="2016106341"/>
    <n v="183"/>
    <s v="NARCOTICS FOUND, RECOVERED"/>
    <s v="NARCOTICS COMPLAINTS"/>
    <s v="NARCOTICS COMPLAINTS"/>
    <d v="2016-03-28T02:28:00"/>
    <x v="2"/>
    <x v="9"/>
    <s v="20XX BLOCK OF NE 90 ST"/>
    <x v="16"/>
    <s v="L2"/>
    <n v="2000.1011000000001"/>
    <n v="-122.306175"/>
    <n v="47.693935000000003"/>
    <s v="(47.693935, -122.306175)"/>
    <s v="NARCOTICS - FOUND"/>
    <s v="NARCOTICS COMPLAINTS"/>
    <x v="11"/>
    <d v="2016-03-28T01:24:00"/>
    <n v="2"/>
  </r>
  <r>
    <n v="1703205"/>
    <x v="872"/>
    <n v="2016106319"/>
    <n v="71"/>
    <s v="AUTO THEFT"/>
    <s v="AUTO THEFTS"/>
    <s v="AUTO THEFTS"/>
    <d v="2016-03-28T02:24:00"/>
    <x v="2"/>
    <x v="9"/>
    <s v="37XX BLOCK OF 60 AV SW"/>
    <x v="9"/>
    <s v="W2"/>
    <n v="9701.4007000000001"/>
    <n v="-122.40951"/>
    <n v="47.570749999999997"/>
    <s v="(47.57075, -122.40951)"/>
    <s v="AUTO THEFT - VEH THEFT OR THEFT AND RECOVERY"/>
    <s v="AUTO THEFTS"/>
    <x v="13"/>
    <d v="2016-03-28T00:56:00"/>
    <n v="1"/>
  </r>
  <r>
    <n v="1703206"/>
    <x v="873"/>
    <n v="2016106253"/>
    <n v="53"/>
    <s v="BURGLARY - UNOCCUPIED STRUCTURE ON RESIDENTIAL PROPERTY"/>
    <s v="RESIDENTIAL BURGLARIES"/>
    <s v="BURGLARY"/>
    <d v="2016-03-28T02:07:00"/>
    <x v="2"/>
    <x v="9"/>
    <s v="23XX BLOCK OF EASTLAKE AV E"/>
    <x v="13"/>
    <s v="D3"/>
    <n v="6100.4004999999997"/>
    <n v="-122.32589"/>
    <n v="47.640880000000003"/>
    <s v="(47.64088, -122.32589)"/>
    <s v="BURG - RES (INCL UNOCC STRUCTURES ON PROP)"/>
    <s v="BURGLARY"/>
    <x v="16"/>
    <d v="2016-03-27T22:50:00"/>
    <n v="1"/>
  </r>
  <r>
    <n v="1703207"/>
    <x v="874"/>
    <n v="2016106386"/>
    <n v="261"/>
    <s v="ANIMAL NOISE, STRAYS, BITES"/>
    <s v="ANIMAL COMPLAINTS"/>
    <s v="ANIMAL COMPLAINTS"/>
    <d v="2016-03-28T02:38:00"/>
    <x v="2"/>
    <x v="9"/>
    <s v="MCCLINTOCK AV S / S BYRON ST"/>
    <x v="0"/>
    <s v="R2"/>
    <n v="9500.4020999999993"/>
    <n v="-122.29248"/>
    <n v="47.574750000000002"/>
    <s v="(47.57475, -122.29248)"/>
    <s v="NOISE - ANIMAL (INCLUDES BARKING DOGS)"/>
    <s v="DISTURBANCES"/>
    <x v="25"/>
    <m/>
    <n v="3"/>
  </r>
  <r>
    <n v="1703209"/>
    <x v="875"/>
    <n v="2016106396"/>
    <n v="244"/>
    <s v="NOISE DISTURBANCE"/>
    <s v="DISTURBANCES"/>
    <s v="DISTURBANCES"/>
    <d v="2016-03-28T02:54:00"/>
    <x v="2"/>
    <x v="9"/>
    <s v="BELLEVUE AV E / E THOMAS ST"/>
    <x v="7"/>
    <s v="E1"/>
    <n v="7401.3009000000002"/>
    <n v="-122.32658000000001"/>
    <n v="47.620826999999998"/>
    <s v="(47.620827, -122.32658)"/>
    <s v="SHOTS - IP/JO - INCLUDES HEARD/NO ASSAULT"/>
    <s v="WEAPONS CALLS"/>
    <x v="24"/>
    <m/>
    <n v="3"/>
  </r>
  <r>
    <n v="1703210"/>
    <x v="876"/>
    <n v="2016106390"/>
    <n v="280"/>
    <s v="SUSPICIOUS PERSON"/>
    <s v="SUSPICIOUS CIRCUMSTANCES"/>
    <s v="SUSPICIOUS CIRCUMSTANCES"/>
    <d v="2016-03-28T02:47:00"/>
    <x v="2"/>
    <x v="9"/>
    <s v="WEST SEATTLE BR / WB"/>
    <x v="9"/>
    <s v="W1"/>
    <n v="9300.3137999999999"/>
    <n v="-122.34951"/>
    <n v="47.571013999999998"/>
    <s v="(47.571014, -122.34951)"/>
    <s v="HAZ - POTENTIAL THRT TO PHYS SAFETY (NO HAZMAT)"/>
    <s v="HAZARDS"/>
    <x v="10"/>
    <m/>
    <n v="2"/>
  </r>
  <r>
    <n v="1703211"/>
    <x v="877"/>
    <n v="2016106388"/>
    <n v="200"/>
    <s v="ALACAD - COMMERCIAL BURGLARY (FALSE)"/>
    <s v="BURGLARY ALACAD (FALSE)"/>
    <s v="FALSE ALACAD"/>
    <d v="2016-03-28T02:41:00"/>
    <x v="2"/>
    <x v="9"/>
    <s v="6XX BLOCK OF E PINE ST"/>
    <x v="7"/>
    <s v="E1"/>
    <n v="8400.1002000000008"/>
    <n v="-122.323944"/>
    <n v="47.615226999999997"/>
    <s v="(47.615227, -122.323944)"/>
    <s v="ALARM - COMM, SILENT/AUD BURG (INCL BANKS)"/>
    <s v="ALACAD"/>
    <x v="2"/>
    <m/>
    <n v="1"/>
  </r>
  <r>
    <n v="1703212"/>
    <x v="878"/>
    <n v="2016106400"/>
    <n v="161"/>
    <s v="TRESPASS"/>
    <s v="TRESPASS"/>
    <s v="TRESPASS"/>
    <d v="2016-03-28T03:01:00"/>
    <x v="2"/>
    <x v="10"/>
    <s v="6XX BLOCK OF 1 AV N"/>
    <x v="11"/>
    <s v="H1"/>
    <n v="7000.3020999999999"/>
    <n v="-122.3554"/>
    <n v="47.625014999999998"/>
    <s v="(47.625015, -122.3554)"/>
    <s v="DISTURBANCE, MISCELLANEOUS/OTHER"/>
    <s v="DISTURBANCES"/>
    <x v="0"/>
    <m/>
    <n v="3"/>
  </r>
  <r>
    <n v="1703213"/>
    <x v="879"/>
    <n v="2016106395"/>
    <n v="460"/>
    <s v="TRAFFIC (MOVING) VIOLATION"/>
    <s v="TRAFFIC RELATED CALLS"/>
    <s v="TRAFFIC RELATED CALLS"/>
    <d v="2016-03-28T02:50:00"/>
    <x v="2"/>
    <x v="9"/>
    <s v="5 AV N / BROAD ST"/>
    <x v="3"/>
    <s v="Q3"/>
    <n v="7100.2001"/>
    <n v="-122.347595"/>
    <n v="47.621437"/>
    <s v="(47.621437, -122.347595)"/>
    <s v="TRAFFIC STOP - OFFICER INITIATED ONVIEW"/>
    <s v="TRAFFIC RELATED CALLS"/>
    <x v="7"/>
    <m/>
    <n v="2"/>
  </r>
  <r>
    <n v="1703214"/>
    <x v="880"/>
    <n v="2016106391"/>
    <n v="184"/>
    <s v="NARCOTICS, OTHER"/>
    <s v="NARCOTICS COMPLAINTS"/>
    <s v="NARCOTICS COMPLAINTS"/>
    <d v="2016-03-28T02:52:00"/>
    <x v="2"/>
    <x v="9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x v="11"/>
    <m/>
    <n v="1"/>
  </r>
  <r>
    <n v="1703215"/>
    <x v="881"/>
    <n v="2016106297"/>
    <n v="430"/>
    <s v="MOTOR VEHICLE COLLISION"/>
    <s v="TRAFFIC RELATED CALLS"/>
    <s v="MOTOR VEHICLE COLLISION INVESTIGATION"/>
    <d v="2016-03-28T03:03:00"/>
    <x v="2"/>
    <x v="10"/>
    <s v="9XX BLOCK OF 23 AV S"/>
    <x v="1"/>
    <s v="G3"/>
    <n v="9000.1013000000003"/>
    <n v="-122.302216"/>
    <n v="47.593803000000001"/>
    <s v="(47.593803, -122.302216)"/>
    <s v="MOTOR VEHICLE COLLISION, BLOCKING"/>
    <s v="MOTOR VEHICLE COLLISION INVESTIGATION"/>
    <x v="7"/>
    <d v="2016-03-27T23:22:00"/>
    <n v="0"/>
  </r>
  <r>
    <n v="1703216"/>
    <x v="882"/>
    <n v="2016106236"/>
    <n v="184"/>
    <s v="NARCOTICS, OTHER"/>
    <s v="NARCOTICS COMPLAINTS"/>
    <s v="NARCOTICS COMPLAINTS"/>
    <d v="2016-03-28T02:52:00"/>
    <x v="2"/>
    <x v="9"/>
    <s v="2XX BLOCK OF PIKE ST"/>
    <x v="10"/>
    <s v="M3"/>
    <n v="8100.2003999999997"/>
    <n v="-122.33835000000001"/>
    <n v="47.609515999999999"/>
    <s v="(47.609516, -122.33835)"/>
    <s v="NARCOTICS - VIOLATIONS (LOITER, USE, SELL, NARS)"/>
    <s v="NARCOTICS COMPLAINTS"/>
    <x v="11"/>
    <d v="2016-03-27T21:35:00"/>
    <n v="2"/>
  </r>
  <r>
    <n v="1703217"/>
    <x v="883"/>
    <n v="2016106367"/>
    <n v="245"/>
    <s v="DISTURBANCE, OTHER"/>
    <s v="DISTURBANCES"/>
    <s v="DISTURBANCES"/>
    <d v="2016-03-28T03:07:00"/>
    <x v="2"/>
    <x v="10"/>
    <s v="3XX BLOCK OF BROAD ST"/>
    <x v="3"/>
    <s v="Q3"/>
    <n v="7200.1079"/>
    <n v="-122.34961"/>
    <n v="47.619163999999998"/>
    <s v="(47.619164, -122.34961)"/>
    <s v="DISTURBANCE, MISCELLANEOUS/OTHER"/>
    <s v="DISTURBANCES"/>
    <x v="0"/>
    <m/>
    <n v="1"/>
  </r>
  <r>
    <n v="1703218"/>
    <x v="884"/>
    <n v="2016106272"/>
    <n v="40"/>
    <s v="ASSAULTS, OTHER"/>
    <s v="ASSAULTS"/>
    <s v="ASSAULTS"/>
    <d v="2016-03-28T03:09:00"/>
    <x v="2"/>
    <x v="10"/>
    <s v="RAINIER AV S / S HENDERSON ST"/>
    <x v="4"/>
    <s v="S2"/>
    <n v="11800.400600000001"/>
    <n v="-122.26999000000001"/>
    <n v="47.523308"/>
    <s v="(47.523308, -122.26999)"/>
    <s v="ASLT - IP/JO - WITH OR W/O WPNS (NO SHOOTINGS)"/>
    <s v="ASSAULTS"/>
    <x v="19"/>
    <d v="2016-03-27T22:26:00"/>
    <n v="1"/>
  </r>
  <r>
    <n v="1703219"/>
    <x v="885"/>
    <n v="2016106378"/>
    <n v="460"/>
    <s v="TRAFFIC (MOVING) VIOLATION"/>
    <s v="TRAFFIC RELATED CALLS"/>
    <s v="TRAFFIC RELATED CALLS"/>
    <d v="2016-03-28T03:12:00"/>
    <x v="2"/>
    <x v="10"/>
    <s v="BROADWAY / E UNION ST"/>
    <x v="7"/>
    <s v="E2"/>
    <n v="7500.4016000000001"/>
    <n v="-122.32076000000001"/>
    <n v="47.612960000000001"/>
    <s v="(47.61296, -122.32076)"/>
    <s v="TRAFFIC STOP - OFFICER INITIATED ONVIEW"/>
    <s v="TRAFFIC RELATED CALLS"/>
    <x v="7"/>
    <d v="2016-03-28T02:09:00"/>
    <n v="2"/>
  </r>
  <r>
    <n v="1703220"/>
    <x v="886"/>
    <n v="2016106287"/>
    <n v="220"/>
    <s v="CRISIS COMPLAINT - GENERAL"/>
    <s v="CRISIS CALL"/>
    <s v="BEHAVIORAL HEALTH"/>
    <d v="2016-03-28T03:16:00"/>
    <x v="2"/>
    <x v="10"/>
    <s v="4XX BLOCK OF NE THORNTON PL"/>
    <x v="16"/>
    <s v="L2"/>
    <n v="1900.1007999999999"/>
    <n v="-122.32463"/>
    <n v="47.702309999999997"/>
    <s v="(47.70231, -122.32463)"/>
    <s v="HARAS - NO BIAS, THREATS OR MALICIOUSNESS"/>
    <s v="THREATS, HARASSMENT"/>
    <x v="5"/>
    <d v="2016-03-27T23:35:00"/>
    <n v="1"/>
  </r>
  <r>
    <n v="1703221"/>
    <x v="887"/>
    <n v="2016106402"/>
    <n v="40"/>
    <s v="ASSAULTS, OTHER"/>
    <s v="ASSAULTS"/>
    <s v="ASSAULTS"/>
    <d v="2016-03-28T03:21:00"/>
    <x v="2"/>
    <x v="10"/>
    <s v="10 AV / E PIKE ST"/>
    <x v="7"/>
    <s v="E2"/>
    <n v="7500.4016000000001"/>
    <n v="-122.31945"/>
    <n v="47.614082000000003"/>
    <s v="(47.614082, -122.31945)"/>
    <s v="ASLT - IP/JO - WITH OR W/O WPNS (NO SHOOTINGS)"/>
    <s v="ASSAULTS"/>
    <x v="19"/>
    <m/>
    <n v="2"/>
  </r>
  <r>
    <n v="1703222"/>
    <x v="888"/>
    <n v="2016106401"/>
    <n v="280"/>
    <s v="SUSPICIOUS PERSON"/>
    <s v="SUSPICIOUS CIRCUMSTANCES"/>
    <s v="SUSPICIOUS CIRCUMSTANCES"/>
    <d v="2016-03-28T03:29:00"/>
    <x v="2"/>
    <x v="10"/>
    <s v="2XX BLOCK OF 25 AV E"/>
    <x v="5"/>
    <s v="C3"/>
    <n v="7700.4"/>
    <n v="-122.29987"/>
    <n v="47.620586000000003"/>
    <s v="(47.620586, -122.29987)"/>
    <s v="PROWLER - IP/JO"/>
    <s v="PROWLER"/>
    <x v="26"/>
    <m/>
    <n v="2"/>
  </r>
  <r>
    <n v="1703223"/>
    <x v="889"/>
    <n v="2016106398"/>
    <n v="280"/>
    <s v="SUSPICIOUS PERSON"/>
    <s v="SUSPICIOUS CIRCUMSTANCES"/>
    <s v="SUSPICIOUS CIRCUMSTANCES"/>
    <d v="2016-03-28T03:21:00"/>
    <x v="2"/>
    <x v="10"/>
    <s v="20XX BLOCK OF EASTLAKE AV E"/>
    <x v="13"/>
    <s v="D3"/>
    <n v="6600.2008999999998"/>
    <n v="-122.3259"/>
    <n v="47.637509999999999"/>
    <s v="(47.63751, -122.3259)"/>
    <s v="SUSPICIOUS PERSON, VEHICLE OR INCIDENT"/>
    <s v="SUSPICIOUS CIRCUMSTANCES"/>
    <x v="2"/>
    <m/>
    <n v="4"/>
  </r>
  <r>
    <n v="1703224"/>
    <x v="890"/>
    <n v="2016105974"/>
    <n v="245"/>
    <s v="DISTURBANCE, OTHER"/>
    <s v="DISTURBANCES"/>
    <s v="DISTURBANCES"/>
    <d v="2016-03-27T17:34:00"/>
    <x v="1"/>
    <x v="0"/>
    <s v="12 AV S / S KING ST"/>
    <x v="1"/>
    <s v="G3"/>
    <n v="9100.1011999999992"/>
    <n v="-122.31723"/>
    <n v="47.59834"/>
    <s v="(47.59834, -122.31723)"/>
    <s v="CRISIS - PERSON IN BEHAVIORAL/EMOTIONAL CRISIS"/>
    <s v="BEHAVIORAL HEALTH"/>
    <x v="18"/>
    <m/>
    <n v="1"/>
  </r>
  <r>
    <n v="1703225"/>
    <x v="891"/>
    <n v="2016106397"/>
    <n v="161"/>
    <s v="TRESPASS"/>
    <s v="TRESPASS"/>
    <s v="TRESPASS"/>
    <d v="2016-03-28T03:33:00"/>
    <x v="2"/>
    <x v="10"/>
    <s v="19XX BLOCK OF BOREN AV"/>
    <x v="13"/>
    <s v="D3"/>
    <n v="7300.2013999999999"/>
    <n v="-122.33337"/>
    <n v="47.617330000000003"/>
    <s v="(47.61733, -122.33337)"/>
    <s v="DISTURBANCE, MISCELLANEOUS/OTHER"/>
    <s v="DISTURBANCES"/>
    <x v="0"/>
    <d v="2016-03-28T02:41:00"/>
    <n v="1"/>
  </r>
  <r>
    <n v="1703226"/>
    <x v="892"/>
    <n v="2016106409"/>
    <n v="280"/>
    <s v="SUSPICIOUS PERSON"/>
    <s v="SUSPICIOUS CIRCUMSTANCES"/>
    <s v="SUSPICIOUS CIRCUMSTANCES"/>
    <d v="2016-03-28T03:55:00"/>
    <x v="2"/>
    <x v="10"/>
    <s v="10XX BLOCK OF NE 96 ST"/>
    <x v="16"/>
    <s v="L2"/>
    <n v="2000.201"/>
    <n v="-122.31623999999999"/>
    <n v="47.698554999999999"/>
    <s v="(47.698555, -122.31624)"/>
    <s v="SUSPICIOUS PERSON, VEHICLE OR INCIDENT"/>
    <s v="SUSPICIOUS CIRCUMSTANCES"/>
    <x v="2"/>
    <m/>
    <n v="1"/>
  </r>
  <r>
    <n v="1703227"/>
    <x v="893"/>
    <n v="2016106363"/>
    <n v="460"/>
    <s v="TRAFFIC (MOVING) VIOLATION"/>
    <s v="TRAFFIC RELATED CALLS"/>
    <s v="TRAFFIC RELATED CALLS"/>
    <d v="2016-03-28T03:48:00"/>
    <x v="2"/>
    <x v="10"/>
    <s v="31 AV S / S MCCLELLAN ST"/>
    <x v="0"/>
    <s v="R2"/>
    <n v="9500.4007000000001"/>
    <n v="-122.29300000000001"/>
    <n v="47.578341999999999"/>
    <s v="(47.578342, -122.293)"/>
    <s v="TRAFFIC STOP - OFFICER INITIATED ONVIEW"/>
    <s v="TRAFFIC RELATED CALLS"/>
    <x v="7"/>
    <d v="2016-03-28T01:43:00"/>
    <n v="3"/>
  </r>
  <r>
    <n v="1703228"/>
    <x v="894"/>
    <n v="2016106425"/>
    <n v="177"/>
    <s v="LIQUOR VIOLATION - INTOXICATED PERSON"/>
    <s v="LIQUOR VIOLATIONS"/>
    <s v="LIQUOR VIOLATIONS"/>
    <d v="2016-03-28T03:59:00"/>
    <x v="2"/>
    <x v="10"/>
    <s v="7XX BLOCK OF E DENNY WY"/>
    <x v="7"/>
    <s v="E1"/>
    <n v="7402.1009000000004"/>
    <n v="-122.32286000000001"/>
    <n v="47.618729999999999"/>
    <s v="(47.61873, -122.32286)"/>
    <s v="DETOX - REQUEST FOR"/>
    <s v="LIQUOR VIOLATIONS"/>
    <x v="3"/>
    <m/>
    <n v="1"/>
  </r>
  <r>
    <n v="1703229"/>
    <x v="895"/>
    <n v="2016106422"/>
    <n v="460"/>
    <s v="TRAFFIC (MOVING) VIOLATION"/>
    <s v="TRAFFIC RELATED CALLS"/>
    <s v="TRAFFIC RELATED CALLS"/>
    <d v="2016-03-28T04:08:00"/>
    <x v="2"/>
    <x v="11"/>
    <s v="28XX BLOCK OF 15 AV W"/>
    <x v="3"/>
    <s v="Q2"/>
    <n v="5802.2"/>
    <n v="-122.37627000000001"/>
    <n v="47.645663999999996"/>
    <s v="(47.645664, -122.37627)"/>
    <s v="TRAFFIC STOP - OFFICER INITIATED ONVIEW"/>
    <s v="TRAFFIC RELATED CALLS"/>
    <x v="7"/>
    <m/>
    <n v="1"/>
  </r>
  <r>
    <n v="1703230"/>
    <x v="896"/>
    <n v="2016106418"/>
    <n v="244"/>
    <s v="NOISE DISTURBANCE"/>
    <s v="DISTURBANCES"/>
    <s v="DISTURBANCES"/>
    <d v="2016-03-28T04:11:00"/>
    <x v="2"/>
    <x v="11"/>
    <s v="9XX BLOCK OF S EDDY ST"/>
    <x v="2"/>
    <s v="O3"/>
    <n v="10900.2096"/>
    <n v="-122.3201"/>
    <n v="47.545720000000003"/>
    <s v="(47.54572, -122.3201)"/>
    <s v="NOISE - DIST, GENERAL (CONST, RESID, BALL PLAY)"/>
    <s v="DISTURBANCES"/>
    <x v="25"/>
    <m/>
    <n v="1"/>
  </r>
  <r>
    <n v="1703231"/>
    <x v="897"/>
    <n v="2016106417"/>
    <n v="201"/>
    <s v="ALACAD - RESIDENTIAL BURGLARY (FALSE)"/>
    <s v="BURGLARY ALACAD (FALSE)"/>
    <s v="FALSE ALACAD"/>
    <d v="2016-03-28T04:02:00"/>
    <x v="2"/>
    <x v="11"/>
    <s v="17XX BLOCK OF NE RAVENNA BV"/>
    <x v="11"/>
    <s v="H2"/>
    <n v="4400.1023999999998"/>
    <n v="-122.30898000000001"/>
    <n v="47.670200000000001"/>
    <s v="(47.6702, -122.30898)"/>
    <s v="ALARM - RESIDENTIAL - BURGLARY, SILENT/AUDIBLE"/>
    <s v="ALACAD"/>
    <x v="2"/>
    <m/>
    <n v="2"/>
  </r>
  <r>
    <n v="1703232"/>
    <x v="898"/>
    <n v="2016106433"/>
    <n v="460"/>
    <s v="TRAFFIC (MOVING) VIOLATION"/>
    <s v="TRAFFIC RELATED CALLS"/>
    <s v="TRAFFIC RELATED CALLS"/>
    <d v="2016-03-28T04:25:00"/>
    <x v="2"/>
    <x v="11"/>
    <s v="11XX BLOCK OF ELLIOTT AV W"/>
    <x v="3"/>
    <s v="Q2"/>
    <n v="5802.201"/>
    <n v="-122.372086"/>
    <n v="47.629435999999998"/>
    <s v="(47.629436, -122.372086)"/>
    <s v="TRAFFIC STOP - OFFICER INITIATED ONVIEW"/>
    <s v="TRAFFIC RELATED CALLS"/>
    <x v="7"/>
    <m/>
    <n v="2"/>
  </r>
  <r>
    <n v="1703233"/>
    <x v="899"/>
    <n v="2016106408"/>
    <n v="200"/>
    <s v="ALACAD - COMMERCIAL BURGLARY (FALSE)"/>
    <s v="BURGLARY ALACAD (FALSE)"/>
    <s v="FALSE ALACAD"/>
    <d v="2016-03-28T04:21:00"/>
    <x v="2"/>
    <x v="11"/>
    <s v="15XX BLOCK OF PIKE PL"/>
    <x v="10"/>
    <s v="M1"/>
    <n v="8100.3008"/>
    <n v="-122.34063"/>
    <n v="47.608722999999998"/>
    <s v="(47.608723, -122.34063)"/>
    <s v="ALARM - COMM, SILENT/AUD BURG (INCL BANKS)"/>
    <s v="ALACAD"/>
    <x v="2"/>
    <m/>
    <n v="2"/>
  </r>
  <r>
    <n v="1703234"/>
    <x v="900"/>
    <n v="2016106430"/>
    <n v="244"/>
    <s v="NOISE DISTURBANCE"/>
    <s v="DISTURBANCES"/>
    <s v="DISTURBANCES"/>
    <d v="2016-03-28T04:26:00"/>
    <x v="2"/>
    <x v="11"/>
    <s v="90XX BLOCK OF 16 AV SW"/>
    <x v="11"/>
    <s v="H3"/>
    <n v="11300.3007"/>
    <n v="-122.35512"/>
    <n v="47.521949999999997"/>
    <s v="(47.52195, -122.35512)"/>
    <s v="NOISE - DIST, GENERAL (CONST, RESID, BALL PLAY)"/>
    <s v="DISTURBANCES"/>
    <x v="25"/>
    <m/>
    <n v="1"/>
  </r>
  <r>
    <n v="1703235"/>
    <x v="901"/>
    <n v="2016106419"/>
    <n v="200"/>
    <s v="ALACAD - COMMERCIAL BURGLARY (FALSE)"/>
    <s v="BURGLARY ALACAD (FALSE)"/>
    <s v="FALSE ALACAD"/>
    <d v="2016-03-28T04:21:00"/>
    <x v="2"/>
    <x v="11"/>
    <s v="15XX BLOCK OF PIKE PL"/>
    <x v="10"/>
    <s v="M1"/>
    <n v="8100.3008"/>
    <n v="-122.34063"/>
    <n v="47.608722999999998"/>
    <s v="(47.608723, -122.34063)"/>
    <s v="ALARM - COMM, SILENT/AUD BURG (INCL BANKS)"/>
    <s v="ALACAD"/>
    <x v="2"/>
    <m/>
    <n v="4"/>
  </r>
  <r>
    <n v="1703236"/>
    <x v="902"/>
    <n v="2016106364"/>
    <n v="53"/>
    <s v="BURGLARY - UNOCCUPIED STRUCTURE ON RESIDENTIAL PROPERTY"/>
    <s v="RESIDENTIAL BURGLARIES"/>
    <s v="BURGLARY"/>
    <d v="2016-03-28T04:32:00"/>
    <x v="2"/>
    <x v="11"/>
    <s v="6XX BLOCK OF COMSTOCK ST"/>
    <x v="3"/>
    <s v="Q2"/>
    <n v="6700.4034000000001"/>
    <n v="-122.34423"/>
    <n v="47.630585000000004"/>
    <s v="(47.630585, -122.34423)"/>
    <s v="BURG - COMM BURGLARY (INCLUDES SCHOOLS)"/>
    <s v="BURGLARY"/>
    <x v="27"/>
    <d v="2016-03-28T01:51:00"/>
    <n v="1"/>
  </r>
  <r>
    <n v="1703237"/>
    <x v="903"/>
    <n v="2016106354"/>
    <n v="281"/>
    <s v="SUSPICIOUS VEHICLE"/>
    <s v="SUSPICIOUS CIRCUMSTANCES"/>
    <s v="SUSPICIOUS CIRCUMSTANCES"/>
    <d v="2016-03-28T04:30:00"/>
    <x v="2"/>
    <x v="11"/>
    <s v="9XX BLOCK OF N 80 ST"/>
    <x v="8"/>
    <s v="J3"/>
    <n v="2800.1"/>
    <n v="-122.345856"/>
    <n v="47.686942999999999"/>
    <s v="(47.686943, -122.345856)"/>
    <s v="SUSPICIOUS PERSON, VEHICLE OR INCIDENT"/>
    <s v="SUSPICIOUS CIRCUMSTANCES"/>
    <x v="2"/>
    <m/>
    <n v="0"/>
  </r>
  <r>
    <n v="1703238"/>
    <x v="904"/>
    <n v="2016106423"/>
    <n v="244"/>
    <s v="NOISE DISTURBANCE"/>
    <s v="DISTURBANCES"/>
    <s v="DISTURBANCES"/>
    <d v="2016-03-28T04:33:00"/>
    <x v="2"/>
    <x v="11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x v="18"/>
    <m/>
    <n v="1"/>
  </r>
  <r>
    <n v="1703239"/>
    <x v="905"/>
    <n v="2016106404"/>
    <n v="280"/>
    <s v="SUSPICIOUS PERSON"/>
    <s v="SUSPICIOUS CIRCUMSTANCES"/>
    <s v="SUSPICIOUS CIRCUMSTANCES"/>
    <d v="2016-03-28T04:41:00"/>
    <x v="2"/>
    <x v="11"/>
    <s v="21XX BLOCK OF N 61 ST"/>
    <x v="8"/>
    <s v="J3"/>
    <n v="3600.3018000000002"/>
    <n v="-122.33222000000001"/>
    <n v="47.672910000000002"/>
    <s v="(47.67291, -122.33222)"/>
    <s v="SUSPICIOUS PERSON, VEHICLE OR INCIDENT"/>
    <s v="SUSPICIOUS CIRCUMSTANCES"/>
    <x v="2"/>
    <m/>
    <n v="2"/>
  </r>
  <r>
    <n v="1703240"/>
    <x v="906"/>
    <n v="2016106116"/>
    <n v="50"/>
    <s v="BURGLARY - RESIDENTIAL, UNOCCUPIED"/>
    <s v="RESIDENTIAL BURGLARIES"/>
    <s v="BURGLARY"/>
    <d v="2016-03-28T04:34:00"/>
    <x v="2"/>
    <x v="11"/>
    <s v="70XX BLOCK OF 17 AV NE"/>
    <x v="14"/>
    <s v="U1"/>
    <n v="2600.2011000000002"/>
    <n v="-122.30987500000001"/>
    <n v="47.680325000000003"/>
    <s v="(47.680325, -122.309875)"/>
    <s v="BURG - RES (INCL UNOCC STRUCTURES ON PROP)"/>
    <s v="BURGLARY"/>
    <x v="16"/>
    <d v="2016-03-27T22:39:00"/>
    <n v="4"/>
  </r>
  <r>
    <n v="1703241"/>
    <x v="907"/>
    <n v="2016106439"/>
    <n v="350"/>
    <s v="HAZARDS"/>
    <s v="HAZARDS"/>
    <s v="HAZARDS"/>
    <d v="2016-03-28T04:45:00"/>
    <x v="2"/>
    <x v="11"/>
    <s v="S RYAN ST / RENTON AV S"/>
    <x v="4"/>
    <s v="S3"/>
    <n v="11900.3001"/>
    <n v="-122.25875000000001"/>
    <n v="47.509697000000003"/>
    <s v="(47.509697, -122.25875)"/>
    <s v="WIRES DOWN (PHONE, ELECTRICAL,ETC.)"/>
    <s v="HAZARDS"/>
    <x v="10"/>
    <m/>
    <n v="1"/>
  </r>
  <r>
    <n v="1703242"/>
    <x v="908"/>
    <n v="2016106394"/>
    <n v="450"/>
    <s v="DRIVING WHILE UNDER INFLUENCE (DUI)"/>
    <s v="TRAFFIC RELATED CALLS"/>
    <s v="TRAFFIC RELATED CALLS"/>
    <d v="2016-03-28T04:49:00"/>
    <x v="2"/>
    <x v="11"/>
    <s v="E PIKE ST / BELMONT AV"/>
    <x v="7"/>
    <s v="E3"/>
    <n v="8400.1003999999994"/>
    <n v="-122.32446"/>
    <n v="47.614089999999997"/>
    <s v="(47.61409, -122.32446)"/>
    <s v="TRAFFIC STOP - OFFICER INITIATED ONVIEW"/>
    <s v="TRAFFIC RELATED CALLS"/>
    <x v="7"/>
    <d v="2016-03-28T02:35:00"/>
    <n v="3"/>
  </r>
  <r>
    <n v="1703243"/>
    <x v="909"/>
    <n v="2016106331"/>
    <n v="281"/>
    <s v="SUSPICIOUS VEHICLE"/>
    <s v="SUSPICIOUS CIRCUMSTANCES"/>
    <s v="SUSPICIOUS CIRCUMSTANCES"/>
    <d v="2016-03-28T05:02:00"/>
    <x v="2"/>
    <x v="12"/>
    <s v="N 141 ST / AURORA AV N"/>
    <x v="17"/>
    <s v="N2"/>
    <n v="401.10070000000002"/>
    <n v="-122.34506"/>
    <n v="47.731037000000001"/>
    <s v="(47.731037, -122.34506)"/>
    <s v="SUSPICIOUS PERSON, VEHICLE OR INCIDENT"/>
    <s v="SUSPICIOUS CIRCUMSTANCES"/>
    <x v="2"/>
    <m/>
    <n v="0"/>
  </r>
  <r>
    <n v="1703244"/>
    <x v="910"/>
    <n v="2016106323"/>
    <n v="470"/>
    <s v="PARKING VIOLATION (EXCEPT ABANDONED VEHICLES)"/>
    <s v="PARKING VIOLATIONS"/>
    <s v="TRAFFIC RELATED CALLS"/>
    <d v="2016-03-28T05:05:00"/>
    <x v="2"/>
    <x v="12"/>
    <s v="92XX BLOCK OF VIEW AV NW"/>
    <x v="8"/>
    <s v="J1"/>
    <n v="1500.2004999999999"/>
    <n v="-122.40045000000001"/>
    <n v="47.696804"/>
    <s v="(47.696804, -122.40045)"/>
    <s v="PARKING VIOLATION (EXCEPT ABANDONED CAR)"/>
    <s v="TRAFFIC RELATED CALLS"/>
    <x v="1"/>
    <m/>
    <n v="1"/>
  </r>
  <r>
    <n v="1703245"/>
    <x v="911"/>
    <n v="2016106445"/>
    <n v="245"/>
    <s v="DISTURBANCE, OTHER"/>
    <s v="DISTURBANCES"/>
    <s v="DISTURBANCES"/>
    <d v="2016-03-28T05:01:00"/>
    <x v="2"/>
    <x v="12"/>
    <s v="10 AV / E PINE ST"/>
    <x v="7"/>
    <s v="E2"/>
    <n v="7500.5009"/>
    <n v="-122.31946600000001"/>
    <n v="47.615242000000002"/>
    <s v="(47.615242, -122.319466)"/>
    <s v="UNKNOWN - COMPLAINT OF UNKNOWN NATURE"/>
    <s v="SUSPICIOUS CIRCUMSTANCES"/>
    <x v="2"/>
    <m/>
    <n v="0"/>
  </r>
  <r>
    <n v="1703246"/>
    <x v="912"/>
    <n v="2016106420"/>
    <n v="201"/>
    <s v="ALACAD - RESIDENTIAL BURGLARY (FALSE)"/>
    <s v="BURGLARY ALACAD (FALSE)"/>
    <s v="FALSE ALACAD"/>
    <d v="2016-03-28T05:00:00"/>
    <x v="2"/>
    <x v="12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x v="2"/>
    <m/>
    <n v="0"/>
  </r>
  <r>
    <n v="1703247"/>
    <x v="913"/>
    <n v="2016106414"/>
    <n v="220"/>
    <s v="CRISIS COMPLAINT - GENERAL"/>
    <s v="CRISIS CALL"/>
    <s v="BEHAVIORAL HEALTH"/>
    <d v="2016-03-28T05:05:00"/>
    <x v="2"/>
    <x v="12"/>
    <s v="NE 50 ST / UNIVERSITY WY NE"/>
    <x v="14"/>
    <s v="U1"/>
    <n v="4400.4008999999996"/>
    <n v="-122.31307"/>
    <n v="47.664898000000001"/>
    <s v="(47.664898, -122.31307)"/>
    <s v="DOWN - CHECK FOR PERSON DOWN"/>
    <s v="PERSON DOWN/INJURY"/>
    <x v="22"/>
    <d v="2016-03-28T03:38:00"/>
    <n v="2"/>
  </r>
  <r>
    <n v="1703248"/>
    <x v="914"/>
    <n v="2016106460"/>
    <n v="177"/>
    <s v="LIQUOR VIOLATION - INTOXICATED PERSON"/>
    <s v="LIQUOR VIOLATIONS"/>
    <s v="LIQUOR VIOLATIONS"/>
    <d v="2016-03-28T05:21:00"/>
    <x v="2"/>
    <x v="12"/>
    <s v="3XX BLOCK OF 2 AV S"/>
    <x v="6"/>
    <s v="K3"/>
    <n v="9200.2027999999991"/>
    <n v="-122.33081"/>
    <n v="47.600464000000002"/>
    <s v="(47.600464, -122.33081)"/>
    <s v="DETOX - REQUEST FOR"/>
    <s v="LIQUOR VIOLATIONS"/>
    <x v="3"/>
    <m/>
    <n v="2"/>
  </r>
  <r>
    <n v="1703249"/>
    <x v="915"/>
    <n v="2016106457"/>
    <n v="460"/>
    <s v="TRAFFIC (MOVING) VIOLATION"/>
    <s v="TRAFFIC RELATED CALLS"/>
    <s v="TRAFFIC RELATED CALLS"/>
    <d v="2016-03-28T05:16:00"/>
    <x v="2"/>
    <x v="12"/>
    <s v="47XX BLOCK OF RAINIER AV S"/>
    <x v="0"/>
    <s v="R3"/>
    <n v="10300.5002"/>
    <n v="-122.28649"/>
    <n v="47.560110000000002"/>
    <s v="(47.56011, -122.28649)"/>
    <s v="TRAFFIC STOP - OFFICER INITIATED ONVIEW"/>
    <s v="TRAFFIC RELATED CALLS"/>
    <x v="7"/>
    <m/>
    <n v="4"/>
  </r>
  <r>
    <n v="1703250"/>
    <x v="916"/>
    <n v="2016106449"/>
    <n v="244"/>
    <s v="NOISE DISTURBANCE"/>
    <s v="DISTURBANCES"/>
    <s v="DISTURBANCES"/>
    <d v="2016-03-28T05:23:00"/>
    <x v="2"/>
    <x v="12"/>
    <s v="5XX BLOCK OF 3 AV"/>
    <x v="6"/>
    <s v="K2"/>
    <n v="8100.2043000000003"/>
    <n v="-122.331085"/>
    <n v="47.602412999999999"/>
    <s v="(47.602413, -122.331085)"/>
    <s v="NOISE - DIST, GENERAL (CONST, RESID, BALL PLAY)"/>
    <s v="DISTURBANCES"/>
    <x v="25"/>
    <m/>
    <n v="4"/>
  </r>
  <r>
    <n v="1703251"/>
    <x v="917"/>
    <n v="2016106447"/>
    <n v="201"/>
    <s v="ALACAD - RESIDENTIAL BURGLARY (FALSE)"/>
    <s v="BURGLARY ALACAD (FALSE)"/>
    <s v="FALSE ALACAD"/>
    <d v="2016-03-28T05:11:00"/>
    <x v="2"/>
    <x v="12"/>
    <s v="13XX BLOCK OF 6 AV N"/>
    <x v="11"/>
    <s v="H3"/>
    <n v="6700.3015999999998"/>
    <n v="-122.34495"/>
    <n v="47.630997000000001"/>
    <s v="(47.630997, -122.34495)"/>
    <s v="ALARM - RESIDENTIAL - BURGLARY, SILENT/AUDIBLE"/>
    <s v="ALACAD"/>
    <x v="2"/>
    <m/>
    <n v="1"/>
  </r>
  <r>
    <n v="1703252"/>
    <x v="918"/>
    <n v="2016106462"/>
    <n v="460"/>
    <s v="TRAFFIC (MOVING) VIOLATION"/>
    <s v="TRAFFIC RELATED CALLS"/>
    <s v="TRAFFIC RELATED CALLS"/>
    <d v="2016-03-28T05:30:00"/>
    <x v="2"/>
    <x v="12"/>
    <s v="RAINIER AV S / S WALKER ST"/>
    <x v="0"/>
    <s v="R2"/>
    <n v="9500.2062999999998"/>
    <n v="-122.3022"/>
    <n v="47.583655999999998"/>
    <s v="(47.583656, -122.3022)"/>
    <s v="TRAFFIC STOP - OFFICER INITIATED ONVIEW"/>
    <s v="TRAFFIC RELATED CALLS"/>
    <x v="7"/>
    <m/>
    <n v="0"/>
  </r>
  <r>
    <n v="1703253"/>
    <x v="919"/>
    <n v="2016106446"/>
    <n v="430"/>
    <s v="MOTOR VEHICLE COLLISION"/>
    <s v="TRAFFIC RELATED CALLS"/>
    <s v="MOTOR VEHICLE COLLISION INVESTIGATION"/>
    <d v="2016-03-28T05:21:00"/>
    <x v="2"/>
    <x v="12"/>
    <s v="HARBOR AV SW ON RP / WEST SEATTLE BR EB"/>
    <x v="9"/>
    <s v="W1"/>
    <n v="9900.4064999999991"/>
    <n v="-122.366"/>
    <n v="47.571373000000001"/>
    <s v="(47.571373, -122.366)"/>
    <s v="TRAFFIC - BLOCKING ROADWAY"/>
    <s v="TRAFFIC RELATED CALLS"/>
    <x v="7"/>
    <m/>
    <n v="0"/>
  </r>
  <r>
    <n v="1703254"/>
    <x v="920"/>
    <n v="2016106376"/>
    <n v="465"/>
    <s v="PEDESTRIAN VIOLATION"/>
    <s v="TRAFFIC RELATED CALLS"/>
    <s v="TRAFFIC RELATED CALLS"/>
    <d v="2016-03-28T05:24:00"/>
    <x v="2"/>
    <x v="12"/>
    <s v="3 AV / PIKE ST"/>
    <x v="10"/>
    <s v="M3"/>
    <n v="8100.2012999999997"/>
    <n v="-122.33779"/>
    <n v="47.609749999999998"/>
    <s v="(47.60975, -122.33779)"/>
    <s v="SUSPICIOUS STOP - OFFICER INITIATED ONVIEW"/>
    <s v="SUSPICIOUS CIRCUMSTANCES"/>
    <x v="2"/>
    <d v="2016-03-28T02:01:00"/>
    <n v="0"/>
  </r>
  <r>
    <n v="1703255"/>
    <x v="921"/>
    <n v="2016106377"/>
    <n v="244"/>
    <s v="NOISE DISTURBANCE"/>
    <s v="DISTURBANCES"/>
    <s v="DISTURBANCES"/>
    <d v="2016-03-28T05:34:00"/>
    <x v="2"/>
    <x v="12"/>
    <s v="NW 46 ST / 15 AV NW"/>
    <x v="12"/>
    <s v="B1"/>
    <n v="4700.2046"/>
    <n v="-122.376335"/>
    <n v="47.662205"/>
    <s v="(47.662205, -122.376335)"/>
    <s v="DISTURBANCE, MISCELLANEOUS/OTHER"/>
    <s v="DISTURBANCES"/>
    <x v="0"/>
    <m/>
    <n v="4"/>
  </r>
  <r>
    <n v="1703256"/>
    <x v="922"/>
    <n v="2016106469"/>
    <n v="245"/>
    <s v="DISTURBANCE, OTHER"/>
    <s v="DISTURBANCES"/>
    <s v="DISTURBANCES"/>
    <d v="2016-03-28T05:49:00"/>
    <x v="2"/>
    <x v="12"/>
    <s v="NE 143 ST / 17 AV NE"/>
    <x v="16"/>
    <s v="L1"/>
    <n v="200.4"/>
    <n v="-122.31003"/>
    <n v="47.732093999999996"/>
    <s v="(47.732094, -122.31003)"/>
    <s v="SLEEPER ABOARD BUS/COMMUTER TRAIN"/>
    <s v="DISTURBANCES"/>
    <x v="0"/>
    <m/>
    <n v="4"/>
  </r>
  <r>
    <n v="1703257"/>
    <x v="923"/>
    <n v="2016106464"/>
    <n v="282"/>
    <s v="SUSPICIOUS CIRCUMSTANCES - BUILDING (OPEN DOOR, ETC.)"/>
    <s v="SUSPICIOUS CIRCUMSTANCES"/>
    <s v="SUSPICIOUS CIRCUMSTANCES"/>
    <d v="2016-03-28T05:51:00"/>
    <x v="2"/>
    <x v="12"/>
    <s v="90XX BLOCK OF 9 AV SW"/>
    <x v="15"/>
    <s v="F3"/>
    <n v="11300.301299999999"/>
    <n v="-122.34672500000001"/>
    <n v="47.521892999999999"/>
    <s v="(47.521893, -122.346725)"/>
    <s v="BURG - IP/JO - RES (INCL UNOCC STRUCTURES)"/>
    <s v="BURGLARY"/>
    <x v="16"/>
    <m/>
    <n v="1"/>
  </r>
  <r>
    <n v="1703258"/>
    <x v="924"/>
    <n v="2016106474"/>
    <n v="245"/>
    <s v="DISTURBANCE, OTHER"/>
    <s v="DISTURBANCES"/>
    <s v="DISTURBANCES"/>
    <d v="2016-03-28T06:03:00"/>
    <x v="2"/>
    <x v="13"/>
    <s v="8XX BLOCK OF MADISON ST"/>
    <x v="7"/>
    <s v="E3"/>
    <n v="8200.2008000000005"/>
    <n v="-122.32792000000001"/>
    <n v="47.608176999999998"/>
    <s v="(47.608177, -122.32792)"/>
    <s v="DISTURBANCE, MISCELLANEOUS/OTHER"/>
    <s v="DISTURBANCES"/>
    <x v="0"/>
    <m/>
    <n v="1"/>
  </r>
  <r>
    <n v="1703259"/>
    <x v="925"/>
    <n v="2016106472"/>
    <n v="245"/>
    <s v="DISTURBANCE, OTHER"/>
    <s v="DISTURBANCES"/>
    <s v="DISTURBANCES"/>
    <d v="2016-03-28T06:03:00"/>
    <x v="2"/>
    <x v="13"/>
    <s v="4XX BLOCK OF 4 AV"/>
    <x v="6"/>
    <s v="K3"/>
    <n v="8100.2046"/>
    <n v="-122.32919"/>
    <n v="47.602040000000002"/>
    <s v="(47.60204, -122.32919)"/>
    <s v="TRESPASS"/>
    <s v="TRESPASS"/>
    <x v="4"/>
    <m/>
    <n v="3"/>
  </r>
  <r>
    <n v="1703260"/>
    <x v="926"/>
    <n v="2016106470"/>
    <n v="460"/>
    <s v="TRAFFIC (MOVING) VIOLATION"/>
    <s v="TRAFFIC RELATED CALLS"/>
    <s v="TRAFFIC RELATED CALLS"/>
    <d v="2016-03-28T05:59:00"/>
    <x v="2"/>
    <x v="12"/>
    <s v="27XX BLOCK OF RAINIER AV S"/>
    <x v="0"/>
    <s v="R2"/>
    <n v="10001.100200000001"/>
    <n v="-122.29916"/>
    <n v="47.579673999999997"/>
    <s v="(47.579674, -122.29916)"/>
    <s v="TRAFFIC STOP - OFFICER INITIATED ONVIEW"/>
    <s v="TRAFFIC RELATED CALLS"/>
    <x v="7"/>
    <m/>
    <n v="3"/>
  </r>
  <r>
    <n v="1703261"/>
    <x v="927"/>
    <n v="2016106467"/>
    <n v="245"/>
    <s v="DISTURBANCE, OTHER"/>
    <s v="DISTURBANCES"/>
    <s v="DISTURBANCES"/>
    <d v="2016-03-28T05:55:00"/>
    <x v="2"/>
    <x v="12"/>
    <s v="45XX BLOCK OF UNIVERSITY WY NE"/>
    <x v="14"/>
    <s v="U2"/>
    <n v="5301.2008999999998"/>
    <n v="-122.31312"/>
    <n v="47.662179999999999"/>
    <s v="(47.66218, -122.31312)"/>
    <s v="DISTURBANCE, MISCELLANEOUS/OTHER"/>
    <s v="DISTURBANCES"/>
    <x v="0"/>
    <m/>
    <n v="1"/>
  </r>
  <r>
    <n v="1703262"/>
    <x v="928"/>
    <n v="2016106465"/>
    <n v="200"/>
    <s v="ALACAD - COMMERCIAL BURGLARY (FALSE)"/>
    <s v="BURGLARY ALACAD (FALSE)"/>
    <s v="FALSE ALACAD"/>
    <d v="2016-03-28T05:58:00"/>
    <x v="2"/>
    <x v="12"/>
    <s v="10XX BLOCK OF NE 64 ST"/>
    <x v="14"/>
    <s v="U1"/>
    <n v="4400.2003000000004"/>
    <n v="-122.31650999999999"/>
    <n v="47.674979999999998"/>
    <s v="(47.67498, -122.31651)"/>
    <s v="ALARM - COMM, SILENT/AUD BURG (INCL BANKS)"/>
    <s v="ALACAD"/>
    <x v="2"/>
    <m/>
    <n v="2"/>
  </r>
  <r>
    <n v="1703263"/>
    <x v="929"/>
    <n v="2016106463"/>
    <n v="161"/>
    <s v="TRESPASS"/>
    <s v="TRESPASS"/>
    <s v="TRESPASS"/>
    <d v="2016-03-28T05:58:00"/>
    <x v="2"/>
    <x v="12"/>
    <s v="1XX BLOCK OF 1 AV S"/>
    <x v="6"/>
    <s v="K2"/>
    <n v="9200.2006000000001"/>
    <n v="-122.33418"/>
    <n v="47.601303000000001"/>
    <s v="(47.601303, -122.33418)"/>
    <s v="DISTURBANCE, MISCELLANEOUS/OTHER"/>
    <s v="DISTURBANCES"/>
    <x v="0"/>
    <m/>
    <n v="2"/>
  </r>
  <r>
    <n v="1703264"/>
    <x v="930"/>
    <n v="2016106459"/>
    <n v="470"/>
    <s v="PARKING VIOLATION (EXCEPT ABANDONED VEHICLES)"/>
    <s v="PARKING VIOLATIONS"/>
    <s v="TRAFFIC RELATED CALLS"/>
    <d v="2016-03-28T05:51:00"/>
    <x v="2"/>
    <x v="12"/>
    <s v="123XX BLOCK OF 10 PL NE"/>
    <x v="11"/>
    <s v="H2"/>
    <n v="600.60019999999997"/>
    <n v="-122.31681"/>
    <n v="47.718192999999999"/>
    <s v="(47.718193, -122.31681)"/>
    <s v="PARKING VIOLATION (EXCEPT ABANDONED CAR)"/>
    <s v="TRAFFIC RELATED CALLS"/>
    <x v="1"/>
    <m/>
    <n v="2"/>
  </r>
  <r>
    <n v="1703265"/>
    <x v="931"/>
    <n v="2016106477"/>
    <n v="280"/>
    <s v="SUSPICIOUS PERSON"/>
    <s v="SUSPICIOUS CIRCUMSTANCES"/>
    <s v="SUSPICIOUS CIRCUMSTANCES"/>
    <d v="2016-03-28T06:13:00"/>
    <x v="2"/>
    <x v="13"/>
    <s v="ALKI AV SW / 63 AV SW"/>
    <x v="9"/>
    <s v="W1"/>
    <n v="9701.3017"/>
    <n v="-122.413284"/>
    <n v="47.578353999999997"/>
    <s v="(47.578354, -122.413284)"/>
    <s v="BURN - RECKLESS BURNING"/>
    <s v="RECKLESS BURNING"/>
    <x v="30"/>
    <m/>
    <n v="3"/>
  </r>
  <r>
    <n v="1703266"/>
    <x v="932"/>
    <n v="2016106407"/>
    <n v="200"/>
    <s v="ALACAD - COMMERCIAL BURGLARY (FALSE)"/>
    <s v="BURGLARY ALACAD (FALSE)"/>
    <s v="FALSE ALACAD"/>
    <d v="2016-03-28T06:04:00"/>
    <x v="2"/>
    <x v="13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x v="2"/>
    <d v="2016-03-28T04:07:00"/>
    <n v="1"/>
  </r>
  <r>
    <n v="1703268"/>
    <x v="933"/>
    <n v="2016106479"/>
    <n v="460"/>
    <s v="TRAFFIC (MOVING) VIOLATION"/>
    <s v="TRAFFIC RELATED CALLS"/>
    <s v="TRAFFIC RELATED CALLS"/>
    <d v="2016-03-28T06:22:00"/>
    <x v="2"/>
    <x v="13"/>
    <s v="52XX BLOCK OF RAINIER AV S"/>
    <x v="0"/>
    <s v="R3"/>
    <n v="10300.5013"/>
    <n v="-122.282135"/>
    <n v="47.554707000000001"/>
    <s v="(47.554707, -122.282135)"/>
    <s v="TRAFFIC STOP - OFFICER INITIATED ONVIEW"/>
    <s v="TRAFFIC RELATED CALLS"/>
    <x v="7"/>
    <m/>
    <n v="2"/>
  </r>
  <r>
    <n v="1703269"/>
    <x v="934"/>
    <n v="2016106431"/>
    <n v="139"/>
    <s v="GANG GRAFFITI"/>
    <s v="PROPERTY DAMAGE"/>
    <s v="PROPERTY DAMAGE"/>
    <d v="2016-03-28T06:24:00"/>
    <x v="2"/>
    <x v="13"/>
    <s v="2XX BLOCK OF PINE ST"/>
    <x v="11"/>
    <s v="H2"/>
    <n v="8100.2007000000003"/>
    <n v="-122.33926"/>
    <n v="47.610509999999998"/>
    <s v="(47.61051, -122.33926)"/>
    <s v="PROPERTY - DAMAGE"/>
    <s v="PROPERTY DAMAGE"/>
    <x v="17"/>
    <d v="2016-03-28T04:12:00"/>
    <n v="1"/>
  </r>
  <r>
    <n v="1703270"/>
    <x v="935"/>
    <n v="2016106494"/>
    <n v="244"/>
    <s v="NOISE DISTURBANCE"/>
    <s v="DISTURBANCES"/>
    <s v="DISTURBANCES"/>
    <d v="2016-03-28T06:40:00"/>
    <x v="2"/>
    <x v="13"/>
    <s v="34XX BLOCK OF 21 AV W"/>
    <x v="3"/>
    <s v="Q1"/>
    <n v="5801.1004000000003"/>
    <n v="-122.38330000000001"/>
    <n v="47.651240000000001"/>
    <s v="(47.65124, -122.3833)"/>
    <s v="SUSPICIOUS PERSON, VEHICLE OR INCIDENT"/>
    <s v="SUSPICIOUS CIRCUMSTANCES"/>
    <x v="2"/>
    <m/>
    <n v="1"/>
  </r>
  <r>
    <n v="1703271"/>
    <x v="936"/>
    <n v="2016106485"/>
    <n v="200"/>
    <s v="ALACAD - COMMERCIAL BURGLARY (FALSE)"/>
    <s v="BURGLARY ALACAD (FALSE)"/>
    <s v="FALSE ALACAD"/>
    <d v="2016-03-28T06:39:00"/>
    <x v="2"/>
    <x v="13"/>
    <s v="20XX BLOCK OF AIRPORT WY S"/>
    <x v="2"/>
    <s v="O1"/>
    <n v="9300.3009999999995"/>
    <n v="-122.32139599999999"/>
    <n v="47.585064000000003"/>
    <s v="(47.585064, -122.321396)"/>
    <s v="ALARM - COMM, SILENT/AUD BURG (INCL BANKS)"/>
    <s v="ALACAD"/>
    <x v="2"/>
    <m/>
    <n v="1"/>
  </r>
  <r>
    <n v="1703272"/>
    <x v="937"/>
    <n v="2016106482"/>
    <n v="250"/>
    <s v="MISCHIEF, NUISANCE COMPLAINTS"/>
    <s v="NUISANCE, MISCHIEF COMPLAINTS"/>
    <s v="NUISANCE, MISCHIEF"/>
    <d v="2016-03-28T06:32:00"/>
    <x v="2"/>
    <x v="13"/>
    <s v="97XX BLOCK OF HOLMAN RD NW"/>
    <x v="17"/>
    <s v="N1"/>
    <n v="1400.3009999999999"/>
    <n v="-122.36405000000001"/>
    <n v="47.700718000000002"/>
    <s v="(47.700718, -122.36405)"/>
    <s v="NUISANCE - MISCHIEF"/>
    <s v="MISCELLANEOUS MISDEMEANORS"/>
    <x v="21"/>
    <m/>
    <n v="2"/>
  </r>
  <r>
    <n v="1703273"/>
    <x v="938"/>
    <n v="2016106451"/>
    <n v="245"/>
    <s v="DISTURBANCE, OTHER"/>
    <s v="DISTURBANCES"/>
    <s v="DISTURBANCES"/>
    <d v="2016-03-28T06:34:00"/>
    <x v="2"/>
    <x v="13"/>
    <s v="57XX BLOCK OF 22 AV NW"/>
    <x v="12"/>
    <s v="B1"/>
    <n v="4700.4004000000004"/>
    <n v="-122.38473999999999"/>
    <n v="47.670546999999999"/>
    <s v="(47.670547, -122.38474)"/>
    <s v="NUISANCE - MISCHIEF"/>
    <s v="MISCELLANEOUS MISDEMEANORS"/>
    <x v="21"/>
    <m/>
    <n v="1"/>
  </r>
  <r>
    <n v="1703274"/>
    <x v="939"/>
    <n v="2016106440"/>
    <n v="430"/>
    <s v="MOTOR VEHICLE COLLISION"/>
    <s v="TRAFFIC RELATED CALLS"/>
    <s v="MOTOR VEHICLE COLLISION INVESTIGATION"/>
    <d v="2016-03-28T06:36:00"/>
    <x v="2"/>
    <x v="13"/>
    <s v="32XX BLOCK OF W LYNN ST"/>
    <x v="3"/>
    <s v="Q1"/>
    <n v="5600.5009"/>
    <n v="-122.39899"/>
    <n v="47.639125999999997"/>
    <s v="(47.639126, -122.39899)"/>
    <s v="MOTOR VEHICLE COLLISION, HIT AND RUN"/>
    <s v="MOTOR VEHICLE COLLISION INVESTIGATION"/>
    <x v="7"/>
    <d v="2016-03-28T04:38:00"/>
    <n v="1"/>
  </r>
  <r>
    <n v="1703275"/>
    <x v="940"/>
    <n v="2016106501"/>
    <n v="200"/>
    <s v="ALACAD - COMMERCIAL BURGLARY (FALSE)"/>
    <s v="BURGLARY ALACAD (FALSE)"/>
    <s v="FALSE ALACAD"/>
    <d v="2016-03-28T06:58:00"/>
    <x v="2"/>
    <x v="13"/>
    <s v="85XX BLOCK OF 35 AV NE"/>
    <x v="14"/>
    <s v="U3"/>
    <n v="2100.1025"/>
    <n v="-122.2907"/>
    <n v="47.690562999999997"/>
    <s v="(47.690563, -122.2907)"/>
    <s v="ALARM - COMM, SILENT/AUD BURG (INCL BANKS)"/>
    <s v="ALACAD"/>
    <x v="2"/>
    <m/>
    <n v="4"/>
  </r>
  <r>
    <n v="1703276"/>
    <x v="941"/>
    <n v="2016106495"/>
    <n v="200"/>
    <s v="ALACAD - COMMERCIAL BURGLARY (FALSE)"/>
    <s v="BURGLARY ALACAD (FALSE)"/>
    <s v="FALSE ALACAD"/>
    <d v="2016-03-28T06:59:00"/>
    <x v="2"/>
    <x v="13"/>
    <s v="77XX BLOCK OF DETROIT AV SW"/>
    <x v="15"/>
    <s v="F3"/>
    <n v="11300.1"/>
    <n v="-122.339005"/>
    <n v="47.53604"/>
    <s v="(47.53604, -122.339005)"/>
    <s v="ALARM - COMM, SILENT/AUD BURG (INCL BANKS)"/>
    <s v="ALACAD"/>
    <x v="2"/>
    <m/>
    <n v="1"/>
  </r>
  <r>
    <n v="1703277"/>
    <x v="942"/>
    <n v="2016106493"/>
    <n v="200"/>
    <s v="ALACAD - COMMERCIAL BURGLARY (FALSE)"/>
    <s v="BURGLARY ALACAD (FALSE)"/>
    <s v="FALSE ALACAD"/>
    <d v="2016-03-28T07:05:00"/>
    <x v="2"/>
    <x v="14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x v="2"/>
    <m/>
    <n v="1"/>
  </r>
  <r>
    <n v="1703278"/>
    <x v="943"/>
    <n v="2016106468"/>
    <n v="71"/>
    <s v="AUTO THEFT"/>
    <s v="AUTO THEFTS"/>
    <s v="AUTO THEFTS"/>
    <d v="2016-03-28T06:55:00"/>
    <x v="2"/>
    <x v="13"/>
    <s v="25XX BLOCK OF 28 AV W"/>
    <x v="3"/>
    <s v="Q1"/>
    <n v="5700.3006999999998"/>
    <n v="-122.39296"/>
    <n v="47.642753999999996"/>
    <s v="(47.642754, -122.39296)"/>
    <s v="AUTO THEFT-IP/JO - VEHICLE, PLATES, TABS"/>
    <s v="AUTO THEFTS"/>
    <x v="13"/>
    <d v="2016-03-28T05:43:00"/>
    <n v="1"/>
  </r>
  <r>
    <n v="1703279"/>
    <x v="944"/>
    <n v="2016106450"/>
    <n v="470"/>
    <s v="PARKING VIOLATION (EXCEPT ABANDONED VEHICLES)"/>
    <s v="PARKING VIOLATIONS"/>
    <s v="TRAFFIC RELATED CALLS"/>
    <d v="2016-03-28T07:01:00"/>
    <x v="2"/>
    <x v="14"/>
    <s v="14XX BLOCK OF 6 AV N"/>
    <x v="3"/>
    <s v="Q2"/>
    <n v="6700.4032999999999"/>
    <n v="-122.344955"/>
    <n v="47.631855000000002"/>
    <s v="(47.631855, -122.344955)"/>
    <s v="PARKING VIOLATION (EXCEPT ABANDONED CAR)"/>
    <s v="TRAFFIC RELATED CALLS"/>
    <x v="1"/>
    <m/>
    <n v="2"/>
  </r>
  <r>
    <n v="1703280"/>
    <x v="945"/>
    <n v="2016106382"/>
    <n v="450"/>
    <s v="DRIVING WHILE UNDER INFLUENCE (DUI)"/>
    <s v="TRAFFIC RELATED CALLS"/>
    <s v="TRAFFIC RELATED CALLS"/>
    <d v="2016-03-28T06:57:00"/>
    <x v="2"/>
    <x v="13"/>
    <s v="4 AV / VINE ST"/>
    <x v="13"/>
    <s v="D2"/>
    <n v="7200.3005999999996"/>
    <n v="-122.34711"/>
    <n v="47.617240000000002"/>
    <s v="(47.61724, -122.34711)"/>
    <s v="TRAFFIC STOP - OFFICER INITIATED ONVIEW"/>
    <s v="TRAFFIC RELATED CALLS"/>
    <x v="7"/>
    <d v="2016-03-28T02:16:00"/>
    <n v="1"/>
  </r>
  <r>
    <n v="1703281"/>
    <x v="946"/>
    <n v="2016106490"/>
    <n v="470"/>
    <s v="PARKING VIOLATION (EXCEPT ABANDONED VEHICLES)"/>
    <s v="PARKING VIOLATIONS"/>
    <s v="TRAFFIC RELATED CALLS"/>
    <d v="2016-03-28T07:03:00"/>
    <x v="2"/>
    <x v="14"/>
    <s v="18XX BLOCK OF BELLEVUE AV"/>
    <x v="7"/>
    <s v="E1"/>
    <n v="7402.3005999999996"/>
    <n v="-122.32674400000001"/>
    <n v="47.618113999999998"/>
    <s v="(47.618114, -122.326744)"/>
    <s v="PARKING VIOLATION (EXCEPT ABANDONED CAR)"/>
    <s v="TRAFFIC RELATED CALLS"/>
    <x v="1"/>
    <m/>
    <n v="1"/>
  </r>
  <r>
    <n v="1703282"/>
    <x v="947"/>
    <n v="2016106532"/>
    <n v="250"/>
    <s v="MISCHIEF, NUISANCE COMPLAINTS"/>
    <s v="NUISANCE, MISCHIEF COMPLAINTS"/>
    <s v="NUISANCE, MISCHIEF"/>
    <d v="2016-03-28T07:28:00"/>
    <x v="2"/>
    <x v="14"/>
    <s v="15XX BLOCK OF 7 AV"/>
    <x v="10"/>
    <s v="M2"/>
    <n v="8200.1005999999998"/>
    <n v="-122.33381"/>
    <n v="47.612102999999998"/>
    <s v="(47.612103, -122.33381)"/>
    <s v="DISTURBANCE, MISCELLANEOUS/OTHER"/>
    <s v="DISTURBANCES"/>
    <x v="0"/>
    <m/>
    <n v="2"/>
  </r>
  <r>
    <n v="1703283"/>
    <x v="948"/>
    <n v="2016106513"/>
    <n v="201"/>
    <s v="ALACAD - RESIDENTIAL BURGLARY (FALSE)"/>
    <s v="BURGLARY ALACAD (FALSE)"/>
    <s v="FALSE ALACAD"/>
    <d v="2016-03-28T07:22:00"/>
    <x v="2"/>
    <x v="14"/>
    <s v="2947 1 / 2 25 AV W"/>
    <x v="11"/>
    <s v="H3"/>
    <n v="5802.1005999999998"/>
    <n v="-122.389725"/>
    <n v="47.647174999999997"/>
    <s v="(47.647175, -122.389725)"/>
    <s v="ALARM - RESIDENTIAL - BURGLARY, SILENT/AUDIBLE"/>
    <s v="ALACAD"/>
    <x v="2"/>
    <m/>
    <n v="1"/>
  </r>
  <r>
    <n v="1703284"/>
    <x v="949"/>
    <n v="2016106508"/>
    <n v="280"/>
    <s v="SUSPICIOUS PERSON"/>
    <s v="SUSPICIOUS CIRCUMSTANCES"/>
    <s v="SUSPICIOUS CIRCUMSTANCES"/>
    <d v="2016-03-28T07:21:00"/>
    <x v="2"/>
    <x v="14"/>
    <s v="CALIFORNIA AV SW / SW MYRTLE ST"/>
    <x v="9"/>
    <s v="W3"/>
    <n v="10600.302"/>
    <n v="-122.387276"/>
    <n v="47.539920000000002"/>
    <s v="(47.53992, -122.387276)"/>
    <s v="SUSPICIOUS PERSON, VEHICLE OR INCIDENT"/>
    <s v="SUSPICIOUS CIRCUMSTANCES"/>
    <x v="2"/>
    <m/>
    <n v="4"/>
  </r>
  <r>
    <n v="1703285"/>
    <x v="950"/>
    <n v="2016106507"/>
    <n v="245"/>
    <s v="DISTURBANCE, OTHER"/>
    <s v="DISTURBANCES"/>
    <s v="DISTURBANCES"/>
    <d v="2016-03-28T07:29:00"/>
    <x v="2"/>
    <x v="14"/>
    <s v="15XX BLOCK OF 7 AV"/>
    <x v="10"/>
    <s v="M2"/>
    <n v="8200.1005999999998"/>
    <n v="-122.33381"/>
    <n v="47.612102999999998"/>
    <s v="(47.612103, -122.33381)"/>
    <s v="DISTURBANCE, MISCELLANEOUS/OTHER"/>
    <s v="DISTURBANCES"/>
    <x v="0"/>
    <m/>
    <n v="2"/>
  </r>
  <r>
    <n v="1703286"/>
    <x v="951"/>
    <n v="2016106456"/>
    <n v="52"/>
    <s v="BURGLARY - COMMERCIAL"/>
    <s v="COMMERCIAL BURGLARIES"/>
    <s v="BURGLARY"/>
    <d v="2016-03-28T07:25:00"/>
    <x v="2"/>
    <x v="14"/>
    <s v="47XX BLOCK OF ROOSEVELT WY NE"/>
    <x v="14"/>
    <s v="U2"/>
    <n v="5301.2004999999999"/>
    <n v="-122.31741"/>
    <n v="47.664029999999997"/>
    <s v="(47.66403, -122.31741)"/>
    <s v="BURG - IP/JO - COMM BURG (INCLUDES SCHOOLS)"/>
    <s v="BURGLARY"/>
    <x v="27"/>
    <d v="2016-03-28T05:10:00"/>
    <n v="3"/>
  </r>
  <r>
    <n v="1703287"/>
    <x v="952"/>
    <n v="2016106436"/>
    <n v="460"/>
    <s v="TRAFFIC (MOVING) VIOLATION"/>
    <s v="TRAFFIC RELATED CALLS"/>
    <s v="TRAFFIC RELATED CALLS"/>
    <d v="2016-03-28T07:25:00"/>
    <x v="2"/>
    <x v="14"/>
    <s v="HARVARD AV / E PIKE ST"/>
    <x v="7"/>
    <s v="E2"/>
    <n v="8400.1005999999998"/>
    <n v="-122.32211"/>
    <n v="47.614063000000002"/>
    <s v="(47.614063, -122.32211)"/>
    <s v="TRAFFIC STOP - OFFICER INITIATED ONVIEW"/>
    <s v="TRAFFIC RELATED CALLS"/>
    <x v="7"/>
    <d v="2016-03-28T04:29:00"/>
    <n v="0"/>
  </r>
  <r>
    <n v="1703288"/>
    <x v="953"/>
    <n v="2016106537"/>
    <n v="201"/>
    <s v="ALACAD - RESIDENTIAL BURGLARY (FALSE)"/>
    <s v="BURGLARY ALACAD (FALSE)"/>
    <s v="FALSE ALACAD"/>
    <d v="2016-03-28T07:42:00"/>
    <x v="2"/>
    <x v="14"/>
    <s v="94XX BLOCK OF 6 AV SW"/>
    <x v="11"/>
    <s v="H2"/>
    <n v="11300.2001"/>
    <n v="-122.34287999999999"/>
    <n v="47.518203999999997"/>
    <s v="(47.518204, -122.34288)"/>
    <s v="ALARM - RESIDENTIAL - BURGLARY, SILENT/AUDIBLE"/>
    <s v="ALACAD"/>
    <x v="2"/>
    <m/>
    <n v="1"/>
  </r>
  <r>
    <n v="1703289"/>
    <x v="954"/>
    <n v="2016106534"/>
    <n v="250"/>
    <s v="MISCHIEF, NUISANCE COMPLAINTS"/>
    <s v="NUISANCE, MISCHIEF COMPLAINTS"/>
    <s v="NUISANCE, MISCHIEF"/>
    <d v="2016-03-28T07:38:00"/>
    <x v="2"/>
    <x v="14"/>
    <s v="1XX BLOCK OF STEWART ST"/>
    <x v="10"/>
    <s v="M1"/>
    <n v="8100.3"/>
    <n v="-122.3409"/>
    <n v="47.610619999999997"/>
    <s v="(47.61062, -122.3409)"/>
    <s v="DISTURBANCE, MISCELLANEOUS/OTHER"/>
    <s v="DISTURBANCES"/>
    <x v="0"/>
    <m/>
    <n v="2"/>
  </r>
  <r>
    <n v="1703290"/>
    <x v="955"/>
    <n v="2016106526"/>
    <n v="64"/>
    <s v="SHOPLIFT"/>
    <s v="THEFT"/>
    <s v="SHOPLIFTING"/>
    <d v="2016-03-28T07:44:00"/>
    <x v="2"/>
    <x v="14"/>
    <s v="2XX BLOCK OF PIKE ST"/>
    <x v="11"/>
    <s v="H2"/>
    <n v="8100.2007000000003"/>
    <n v="-122.33835000000001"/>
    <n v="47.609515999999999"/>
    <s v="(47.609516, -122.33835)"/>
    <s v="SHOPLIFT - THEFT"/>
    <s v="SHOPLIFTING"/>
    <x v="6"/>
    <m/>
    <n v="1"/>
  </r>
  <r>
    <n v="1703291"/>
    <x v="956"/>
    <n v="2016106521"/>
    <n v="161"/>
    <s v="TRESPASS"/>
    <s v="TRESPASS"/>
    <s v="TRESPASS"/>
    <d v="2016-03-28T07:32:00"/>
    <x v="2"/>
    <x v="14"/>
    <s v="6XX BLOCK OF PINE ST"/>
    <x v="10"/>
    <s v="M2"/>
    <n v="8200.1002000000008"/>
    <n v="-122.334816"/>
    <n v="47.612369999999999"/>
    <s v="(47.61237, -122.334816)"/>
    <s v="DISTURBANCE, MISCELLANEOUS/OTHER"/>
    <s v="DISTURBANCES"/>
    <x v="0"/>
    <m/>
    <n v="3"/>
  </r>
  <r>
    <n v="1703292"/>
    <x v="957"/>
    <n v="2016106516"/>
    <n v="250"/>
    <s v="MISCHIEF, NUISANCE COMPLAINTS"/>
    <s v="NUISANCE, MISCHIEF COMPLAINTS"/>
    <s v="NUISANCE, MISCHIEF"/>
    <d v="2016-03-28T07:39:00"/>
    <x v="2"/>
    <x v="14"/>
    <s v="21XX BLOCK OF 4 AV"/>
    <x v="13"/>
    <s v="D2"/>
    <n v="7200.1055999999999"/>
    <n v="-122.34198000000001"/>
    <n v="47.614215999999999"/>
    <s v="(47.614216, -122.34198)"/>
    <s v="NARCOTICS - VIOLATIONS (LOITER, USE, SELL, NARS)"/>
    <s v="NARCOTICS COMPLAINTS"/>
    <x v="11"/>
    <m/>
    <n v="2"/>
  </r>
  <r>
    <n v="1703294"/>
    <x v="958"/>
    <n v="2016106486"/>
    <n v="161"/>
    <s v="TRESPASS"/>
    <s v="TRESPASS"/>
    <s v="TRESPASS"/>
    <d v="2016-03-28T07:43:00"/>
    <x v="2"/>
    <x v="14"/>
    <s v="14XX BLOCK OF E JEFFERSON ST"/>
    <x v="1"/>
    <s v="G2"/>
    <n v="8600.1018999999997"/>
    <n v="-122.313515"/>
    <n v="47.606189999999998"/>
    <s v="(47.60619, -122.313515)"/>
    <s v="NUISANCE - MISCHIEF"/>
    <s v="MISCELLANEOUS MISDEMEANORS"/>
    <x v="21"/>
    <d v="2016-03-28T06:25:00"/>
    <n v="3"/>
  </r>
  <r>
    <n v="1703295"/>
    <x v="959"/>
    <n v="2016106540"/>
    <n v="470"/>
    <s v="PARKING VIOLATION (EXCEPT ABANDONED VEHICLES)"/>
    <s v="PARKING VIOLATIONS"/>
    <s v="TRAFFIC RELATED CALLS"/>
    <d v="2016-03-28T07:58:00"/>
    <x v="2"/>
    <x v="14"/>
    <s v="33XX BLOCK OF WALLINGFORD AV N"/>
    <x v="12"/>
    <s v="B3"/>
    <n v="5400.2029000000002"/>
    <n v="-122.33636"/>
    <n v="47.647568"/>
    <s v="(47.647568, -122.33636)"/>
    <s v="PARKING VIOLATION (EXCEPT ABANDONED CAR)"/>
    <s v="TRAFFIC RELATED CALLS"/>
    <x v="1"/>
    <m/>
    <n v="1"/>
  </r>
  <r>
    <n v="1703296"/>
    <x v="960"/>
    <n v="2016106504"/>
    <n v="430"/>
    <s v="MOTOR VEHICLE COLLISION"/>
    <s v="TRAFFIC RELATED CALLS"/>
    <s v="MOTOR VEHICLE COLLISION INVESTIGATION"/>
    <d v="2016-03-28T07:53:00"/>
    <x v="2"/>
    <x v="14"/>
    <s v="12 AV E / E THOMAS ST"/>
    <x v="7"/>
    <s v="E1"/>
    <n v="7500.3010999999997"/>
    <n v="-122.31695000000001"/>
    <n v="47.621099999999998"/>
    <s v="(47.6211, -122.31695)"/>
    <s v="MOTOR VEHICLE COLLISION, REPORT ONLY - NON INJURY/NON BLOCKING"/>
    <s v="MOTOR VEHICLE COLLISION INVESTIGATION"/>
    <x v="7"/>
    <d v="2016-03-28T06:59:00"/>
    <n v="2"/>
  </r>
  <r>
    <n v="1703297"/>
    <x v="961"/>
    <n v="2016106324"/>
    <n v="30"/>
    <s v="ARMED ROBBERY"/>
    <s v="GUN CALLS"/>
    <s v="ROBBERY"/>
    <d v="2016-03-28T06:15:00"/>
    <x v="2"/>
    <x v="13"/>
    <s v="61XX BLOCK OF 24 AV NW"/>
    <x v="12"/>
    <s v="B1"/>
    <n v="3200.2004999999999"/>
    <n v="-122.38759"/>
    <n v="47.673465999999998"/>
    <s v="(47.673466, -122.38759)"/>
    <s v="ROBBERY - IP/JO (INCLUDES STRONG ARM)"/>
    <s v="ROBBERY"/>
    <x v="23"/>
    <d v="2016-03-28T00:07:00"/>
    <n v="2"/>
  </r>
  <r>
    <n v="1703298"/>
    <x v="962"/>
    <n v="2016106555"/>
    <n v="280"/>
    <s v="SUSPICIOUS PERSON"/>
    <s v="SUSPICIOUS CIRCUMSTANCES"/>
    <s v="SUSPICIOUS CIRCUMSTANCES"/>
    <d v="2016-03-28T08:07:00"/>
    <x v="2"/>
    <x v="15"/>
    <s v="NW 84 ST / 3 AV NW"/>
    <x v="8"/>
    <s v="J2"/>
    <n v="2900.1001000000001"/>
    <n v="-122.36065000000001"/>
    <n v="47.689835000000002"/>
    <s v="(47.689835, -122.36065)"/>
    <s v="SUSPICIOUS PERSON, VEHICLE OR INCIDENT"/>
    <s v="SUSPICIOUS CIRCUMSTANCES"/>
    <x v="2"/>
    <m/>
    <n v="3"/>
  </r>
  <r>
    <n v="1703299"/>
    <x v="963"/>
    <n v="2016106552"/>
    <n v="250"/>
    <s v="MISCHIEF, NUISANCE COMPLAINTS"/>
    <s v="NUISANCE, MISCHIEF COMPLAINTS"/>
    <s v="NUISANCE, MISCHIEF"/>
    <d v="2016-03-28T08:00:00"/>
    <x v="2"/>
    <x v="15"/>
    <s v="73XX BLOCK OF ROOSEVELT WY NE"/>
    <x v="14"/>
    <s v="U1"/>
    <n v="2600.2017999999998"/>
    <n v="-122.31747"/>
    <n v="47.681891999999998"/>
    <s v="(47.681892, -122.31747)"/>
    <s v="TRESPASS"/>
    <s v="TRESPASS"/>
    <x v="4"/>
    <m/>
    <n v="0"/>
  </r>
  <r>
    <n v="1703300"/>
    <x v="964"/>
    <n v="2016106543"/>
    <n v="280"/>
    <s v="SUSPICIOUS PERSON"/>
    <s v="SUSPICIOUS CIRCUMSTANCES"/>
    <s v="SUSPICIOUS CIRCUMSTANCES"/>
    <d v="2016-03-28T08:11:00"/>
    <x v="2"/>
    <x v="15"/>
    <s v="NW 82 ST / 3 AV NW"/>
    <x v="8"/>
    <s v="J2"/>
    <n v="2900.1008999999999"/>
    <n v="-122.36065000000001"/>
    <n v="47.688384999999997"/>
    <s v="(47.688385, -122.36065)"/>
    <s v="SUSPICIOUS PERSON, VEHICLE OR INCIDENT"/>
    <s v="SUSPICIOUS CIRCUMSTANCES"/>
    <x v="2"/>
    <m/>
    <n v="3"/>
  </r>
  <r>
    <n v="1703301"/>
    <x v="965"/>
    <n v="2016106530"/>
    <n v="470"/>
    <s v="PARKING VIOLATION (EXCEPT ABANDONED VEHICLES)"/>
    <s v="PARKING VIOLATIONS"/>
    <s v="TRAFFIC RELATED CALLS"/>
    <d v="2016-03-28T08:08:00"/>
    <x v="2"/>
    <x v="15"/>
    <s v="57XX BLOCK OF 17 AV NW"/>
    <x v="12"/>
    <s v="B1"/>
    <n v="4700.3010999999997"/>
    <n v="-122.37888"/>
    <n v="47.670540000000003"/>
    <s v="(47.67054, -122.37888)"/>
    <s v="PARKING VIOLATION (EXCEPT ABANDONED CAR)"/>
    <s v="TRAFFIC RELATED CALLS"/>
    <x v="1"/>
    <m/>
    <n v="4"/>
  </r>
  <r>
    <n v="1703302"/>
    <x v="966"/>
    <n v="2016106517"/>
    <n v="470"/>
    <s v="PARKING VIOLATION (EXCEPT ABANDONED VEHICLES)"/>
    <s v="PARKING VIOLATIONS"/>
    <s v="TRAFFIC RELATED CALLS"/>
    <d v="2016-03-28T08:05:00"/>
    <x v="2"/>
    <x v="15"/>
    <s v="1XX BLOCK OF UNIVERSITY ST"/>
    <x v="10"/>
    <s v="M1"/>
    <n v="8100.1"/>
    <n v="-122.33763999999999"/>
    <n v="47.607067000000001"/>
    <s v="(47.607067, -122.33764)"/>
    <s v="PARKING VIOLATION (EXCEPT ABANDONED CAR)"/>
    <s v="TRAFFIC RELATED CALLS"/>
    <x v="1"/>
    <d v="2016-03-28T07:06:00"/>
    <n v="2"/>
  </r>
  <r>
    <n v="1703303"/>
    <x v="967"/>
    <n v="2016106580"/>
    <n v="415"/>
    <s v="BLOCKING VEHICLE"/>
    <s v="TRAFFIC RELATED CALLS"/>
    <s v="TRAFFIC RELATED CALLS"/>
    <d v="2016-03-28T08:25:00"/>
    <x v="2"/>
    <x v="15"/>
    <s v="46XX BLOCK OF S OTHELLO ST"/>
    <x v="11"/>
    <s v="H2"/>
    <n v="11101.200999999999"/>
    <n v="-122.27401"/>
    <n v="47.536945000000003"/>
    <s v="(47.536945, -122.27401)"/>
    <s v="PARKING VIOLATION (EXCEPT ABANDONED CAR)"/>
    <s v="TRAFFIC RELATED CALLS"/>
    <x v="1"/>
    <m/>
    <n v="0"/>
  </r>
  <r>
    <n v="1703304"/>
    <x v="968"/>
    <n v="2016106568"/>
    <n v="245"/>
    <s v="DISTURBANCE, OTHER"/>
    <s v="DISTURBANCES"/>
    <s v="DISTURBANCES"/>
    <d v="2016-03-28T08:30:00"/>
    <x v="2"/>
    <x v="15"/>
    <s v="1XX BLOCK OF PIKE ST"/>
    <x v="10"/>
    <s v="M1"/>
    <n v="8100.3001000000004"/>
    <n v="-122.33946"/>
    <n v="47.609054999999998"/>
    <s v="(47.609055, -122.33946)"/>
    <s v="DISTURBANCE, MISCELLANEOUS/OTHER"/>
    <s v="DISTURBANCES"/>
    <x v="0"/>
    <m/>
    <n v="3"/>
  </r>
  <r>
    <n v="1703305"/>
    <x v="969"/>
    <n v="2016106565"/>
    <n v="280"/>
    <s v="SUSPICIOUS PERSON"/>
    <s v="SUSPICIOUS CIRCUMSTANCES"/>
    <s v="SUSPICIOUS CIRCUMSTANCES"/>
    <d v="2016-03-28T08:29:00"/>
    <x v="2"/>
    <x v="15"/>
    <s v="3XX BLOCK OF N 101 ST"/>
    <x v="8"/>
    <s v="J1"/>
    <n v="1701.3009"/>
    <n v="-122.35408"/>
    <n v="47.702182999999998"/>
    <s v="(47.702183, -122.35408)"/>
    <s v="SUSPICIOUS PERSON, VEHICLE OR INCIDENT"/>
    <s v="SUSPICIOUS CIRCUMSTANCES"/>
    <x v="2"/>
    <m/>
    <n v="3"/>
  </r>
  <r>
    <n v="1703306"/>
    <x v="970"/>
    <n v="2016106563"/>
    <n v="460"/>
    <s v="TRAFFIC (MOVING) VIOLATION"/>
    <s v="TRAFFIC RELATED CALLS"/>
    <s v="TRAFFIC RELATED CALLS"/>
    <d v="2016-03-28T08:30:00"/>
    <x v="2"/>
    <x v="15"/>
    <s v="14XX BLOCK OF ELLIOTT AV W"/>
    <x v="3"/>
    <s v="Q2"/>
    <n v="5802.201"/>
    <n v="-122.37392"/>
    <n v="47.630882"/>
    <s v="(47.630882, -122.37392)"/>
    <s v="TRAFFIC STOP - OFFICER INITIATED ONVIEW"/>
    <s v="TRAFFIC RELATED CALLS"/>
    <x v="7"/>
    <m/>
    <n v="2"/>
  </r>
  <r>
    <n v="1703307"/>
    <x v="971"/>
    <n v="2016106561"/>
    <n v="280"/>
    <s v="SUSPICIOUS PERSON"/>
    <s v="SUSPICIOUS CIRCUMSTANCES"/>
    <s v="SUSPICIOUS CIRCUMSTANCES"/>
    <d v="2016-03-28T08:28:00"/>
    <x v="2"/>
    <x v="15"/>
    <s v="43XX BLOCK OF 14 AV S"/>
    <x v="0"/>
    <s v="R1"/>
    <n v="10001.2017"/>
    <n v="-122.31476000000001"/>
    <n v="47.564410000000002"/>
    <s v="(47.56441, -122.31476)"/>
    <s v="SUSPICIOUS PERSON, VEHICLE OR INCIDENT"/>
    <s v="SUSPICIOUS CIRCUMSTANCES"/>
    <x v="2"/>
    <m/>
    <n v="2"/>
  </r>
  <r>
    <n v="1703308"/>
    <x v="972"/>
    <n v="2016106542"/>
    <n v="280"/>
    <s v="SUSPICIOUS PERSON"/>
    <s v="SUSPICIOUS CIRCUMSTANCES"/>
    <s v="SUSPICIOUS CIRCUMSTANCES"/>
    <d v="2016-03-28T08:23:00"/>
    <x v="2"/>
    <x v="15"/>
    <s v="AIRPORT WY S / CORSON AV S"/>
    <x v="2"/>
    <s v="O3"/>
    <n v="10900.2063"/>
    <n v="-122.319756"/>
    <n v="47.552079999999997"/>
    <s v="(47.55208, -122.319756)"/>
    <s v="NUISANCE - MISCHIEF"/>
    <s v="MISCELLANEOUS MISDEMEANORS"/>
    <x v="21"/>
    <d v="2016-03-28T07:35:00"/>
    <n v="1"/>
  </r>
  <r>
    <n v="1703309"/>
    <x v="973"/>
    <n v="2016106514"/>
    <n v="41"/>
    <s v="HARASSMENT, THREATS"/>
    <s v="THREATS, HARASSMENT"/>
    <s v="THREATS, HARASSMENT"/>
    <d v="2016-03-28T08:29:00"/>
    <x v="2"/>
    <x v="15"/>
    <s v="1XX BLOCK OF N 82 ST"/>
    <x v="8"/>
    <s v="J2"/>
    <n v="2900.1008000000002"/>
    <n v="-122.35663599999999"/>
    <n v="47.688389999999998"/>
    <s v="(47.68839, -122.356636)"/>
    <s v="WEAPN-IP/JO-GUN,DEADLY WPN (NO THRT/ASLT/DIST)"/>
    <s v="WEAPONS CALLS"/>
    <x v="9"/>
    <d v="2016-03-28T07:08:00"/>
    <n v="3"/>
  </r>
  <r>
    <n v="1703310"/>
    <x v="974"/>
    <n v="2016106599"/>
    <n v="460"/>
    <s v="TRAFFIC (MOVING) VIOLATION"/>
    <s v="TRAFFIC RELATED CALLS"/>
    <s v="TRAFFIC RELATED CALLS"/>
    <d v="2016-03-28T08:43:00"/>
    <x v="2"/>
    <x v="15"/>
    <s v="WESTERN AV / SPRING ST"/>
    <x v="6"/>
    <s v="K1"/>
    <n v="8100.1023999999998"/>
    <n v="-122.338005"/>
    <n v="47.604942000000001"/>
    <s v="(47.604942, -122.338005)"/>
    <s v="TRAFFIC STOP - OFFICER INITIATED ONVIEW"/>
    <s v="TRAFFIC RELATED CALLS"/>
    <x v="7"/>
    <m/>
    <n v="1"/>
  </r>
  <r>
    <n v="1703311"/>
    <x v="975"/>
    <n v="2016106579"/>
    <n v="245"/>
    <s v="DISTURBANCE, OTHER"/>
    <s v="DISTURBANCES"/>
    <s v="DISTURBANCES"/>
    <d v="2016-03-28T08:31:00"/>
    <x v="2"/>
    <x v="15"/>
    <s v="20XX BLOCK OF 3 AV"/>
    <x v="10"/>
    <s v="M2"/>
    <n v="7200.1067000000003"/>
    <n v="-122.341545"/>
    <n v="47.612780000000001"/>
    <s v="(47.61278, -122.341545)"/>
    <s v="DISTURBANCE, MISCELLANEOUS/OTHER"/>
    <s v="DISTURBANCES"/>
    <x v="0"/>
    <m/>
    <n v="2"/>
  </r>
  <r>
    <n v="1703312"/>
    <x v="976"/>
    <n v="2016106503"/>
    <n v="280"/>
    <s v="SUSPICIOUS PERSON"/>
    <s v="SUSPICIOUS CIRCUMSTANCES"/>
    <s v="SUSPICIOUS CIRCUMSTANCES"/>
    <d v="2016-03-28T08:30:00"/>
    <x v="2"/>
    <x v="15"/>
    <s v="94XX BLOCK OF 18 AV SW"/>
    <x v="15"/>
    <s v="F2"/>
    <n v="11402.2012"/>
    <n v="-122.35785"/>
    <n v="47.518279999999997"/>
    <s v="(47.51828, -122.35785)"/>
    <s v="THEFT (DOES NOT INCLUDE SHOPLIFT OR SVCS)"/>
    <s v="OTHER PROPERTY"/>
    <x v="6"/>
    <d v="2016-03-28T07:11:00"/>
    <n v="4"/>
  </r>
  <r>
    <n v="1703313"/>
    <x v="977"/>
    <n v="2016106586"/>
    <n v="470"/>
    <s v="PARKING VIOLATION (EXCEPT ABANDONED VEHICLES)"/>
    <s v="PARKING VIOLATIONS"/>
    <s v="TRAFFIC RELATED CALLS"/>
    <d v="2016-03-28T08:48:00"/>
    <x v="2"/>
    <x v="15"/>
    <s v="S LUCILE ST / AIRPORT WY S"/>
    <x v="2"/>
    <s v="O2"/>
    <n v="10402.100899999999"/>
    <n v="-122.32101"/>
    <n v="47.553350000000002"/>
    <s v="(47.55335, -122.32101)"/>
    <s v="TRAFFIC - BLOCKING ROADWAY"/>
    <s v="TRAFFIC RELATED CALLS"/>
    <x v="7"/>
    <m/>
    <n v="3"/>
  </r>
  <r>
    <n v="1703314"/>
    <x v="978"/>
    <n v="2016106583"/>
    <n v="250"/>
    <s v="MISCHIEF, NUISANCE COMPLAINTS"/>
    <s v="NUISANCE, MISCHIEF COMPLAINTS"/>
    <s v="NUISANCE, MISCHIEF"/>
    <d v="2016-03-28T08:47:00"/>
    <x v="2"/>
    <x v="15"/>
    <s v="4XX BLOCK OF PINE ST"/>
    <x v="10"/>
    <s v="M2"/>
    <n v="8100.2"/>
    <n v="-122.33732000000001"/>
    <n v="47.611319999999999"/>
    <s v="(47.61132, -122.33732)"/>
    <s v="NUISANCE - MISCHIEF"/>
    <s v="MISCELLANEOUS MISDEMEANORS"/>
    <x v="21"/>
    <m/>
    <n v="2"/>
  </r>
  <r>
    <n v="1703315"/>
    <x v="979"/>
    <n v="2016106574"/>
    <n v="40"/>
    <s v="ASSAULTS, OTHER"/>
    <s v="ASSAULTS"/>
    <s v="ASSAULTS"/>
    <d v="2016-03-28T08:49:00"/>
    <x v="2"/>
    <x v="15"/>
    <s v="99XX BLOCK OF HOLMAN RD NW"/>
    <x v="17"/>
    <s v="N1"/>
    <n v="1400.3009999999999"/>
    <n v="-122.36273"/>
    <n v="47.701393000000003"/>
    <s v="(47.701393, -122.36273)"/>
    <s v="ASLT - IP/JO - WITH OR W/O WPNS (NO SHOOTINGS)"/>
    <s v="ASSAULTS"/>
    <x v="19"/>
    <m/>
    <n v="2"/>
  </r>
  <r>
    <n v="1703316"/>
    <x v="980"/>
    <n v="2016106570"/>
    <n v="430"/>
    <s v="MOTOR VEHICLE COLLISION"/>
    <s v="TRAFFIC RELATED CALLS"/>
    <s v="MOTOR VEHICLE COLLISION INVESTIGATION"/>
    <d v="2016-03-28T08:48:00"/>
    <x v="2"/>
    <x v="15"/>
    <s v="2XX BLOCK OF 16 AV E"/>
    <x v="5"/>
    <s v="C1"/>
    <n v="7600.3010000000004"/>
    <n v="-122.31139"/>
    <n v="47.620086999999998"/>
    <s v="(47.620087, -122.31139)"/>
    <s v="TRU- MOTOR VEHICLE COLLISION, HIT AND RUN AFTER THE FACT"/>
    <s v="MOTOR VEHICLE COLLISION INVESTIGATION"/>
    <x v="7"/>
    <m/>
    <n v="3"/>
  </r>
  <r>
    <n v="1703317"/>
    <x v="981"/>
    <n v="2016106550"/>
    <n v="130"/>
    <s v="PROPERTY DESTRUCTION"/>
    <s v="PROPERTY DAMAGE"/>
    <s v="PROPERTY DAMAGE"/>
    <d v="2016-03-28T08:49:00"/>
    <x v="2"/>
    <x v="15"/>
    <s v="7XX BLOCK OF JOHN ST"/>
    <x v="13"/>
    <s v="D2"/>
    <n v="7200.107"/>
    <n v="-122.341736"/>
    <n v="47.619717000000001"/>
    <s v="(47.619717, -122.341736)"/>
    <s v="PROPERTY - DAMAGE"/>
    <s v="PROPERTY DAMAGE"/>
    <x v="17"/>
    <d v="2016-03-28T07:54:00"/>
    <n v="3"/>
  </r>
  <r>
    <n v="1703318"/>
    <x v="982"/>
    <n v="2016106500"/>
    <n v="280"/>
    <s v="SUSPICIOUS PERSON"/>
    <s v="SUSPICIOUS CIRCUMSTANCES"/>
    <s v="SUSPICIOUS CIRCUMSTANCES"/>
    <d v="2016-03-28T08:42:00"/>
    <x v="2"/>
    <x v="15"/>
    <s v="135XX BLOCK OF LINDEN AV N"/>
    <x v="17"/>
    <s v="N1"/>
    <n v="401.3"/>
    <n v="-122.34772"/>
    <n v="47.727314"/>
    <s v="(47.727314, -122.34772)"/>
    <s v="SUSPICIOUS PERSON, VEHICLE OR INCIDENT"/>
    <s v="SUSPICIOUS CIRCUMSTANCES"/>
    <x v="2"/>
    <d v="2016-03-28T06:53:00"/>
    <n v="2"/>
  </r>
  <r>
    <n v="1703319"/>
    <x v="983"/>
    <n v="2016106595"/>
    <n v="52"/>
    <s v="BURGLARY - COMMERCIAL"/>
    <s v="COMMERCIAL BURGLARIES"/>
    <s v="BURGLARY"/>
    <d v="2016-03-28T08:56:00"/>
    <x v="2"/>
    <x v="15"/>
    <s v="84XX BLOCK OF GREENWOOD AV N"/>
    <x v="11"/>
    <s v="H3"/>
    <n v="2800.4002999999998"/>
    <n v="-122.3553"/>
    <n v="47.690215999999999"/>
    <s v="(47.690216, -122.3553)"/>
    <s v="BURG - COMM BURGLARY (INCLUDES SCHOOLS)"/>
    <s v="BURGLARY"/>
    <x v="27"/>
    <m/>
    <n v="2"/>
  </r>
  <r>
    <n v="1703320"/>
    <x v="984"/>
    <n v="2016106593"/>
    <n v="161"/>
    <s v="TRESPASS"/>
    <s v="TRESPASS"/>
    <s v="TRESPASS"/>
    <d v="2016-03-28T08:50:00"/>
    <x v="2"/>
    <x v="15"/>
    <s v="47XX BLOCK OF 7 AV NE"/>
    <x v="14"/>
    <s v="U2"/>
    <n v="5200.5001000000002"/>
    <n v="-122.32071000000001"/>
    <n v="47.664512999999999"/>
    <s v="(47.664513, -122.32071)"/>
    <s v="TRESPASS"/>
    <s v="TRESPASS"/>
    <x v="4"/>
    <m/>
    <n v="2"/>
  </r>
  <r>
    <n v="1703321"/>
    <x v="985"/>
    <n v="2016106588"/>
    <n v="161"/>
    <s v="TRESPASS"/>
    <s v="TRESPASS"/>
    <s v="TRESPASS"/>
    <d v="2016-03-28T08:56:00"/>
    <x v="2"/>
    <x v="15"/>
    <s v="18XX BLOCK OF 9 AV"/>
    <x v="13"/>
    <s v="D2"/>
    <n v="7300.2022999999999"/>
    <n v="-122.33378999999999"/>
    <n v="47.615223"/>
    <s v="(47.615223, -122.33379)"/>
    <s v="TRESPASS"/>
    <s v="TRESPASS"/>
    <x v="4"/>
    <m/>
    <n v="3"/>
  </r>
  <r>
    <n v="1703322"/>
    <x v="986"/>
    <n v="2016106587"/>
    <n v="63"/>
    <s v="THEFT - CAR PROWL"/>
    <s v="CAR PROWL"/>
    <s v="CAR PROWL"/>
    <d v="2016-03-28T08:56:00"/>
    <x v="2"/>
    <x v="15"/>
    <s v="E HOWELL ST / 12 AV"/>
    <x v="7"/>
    <s v="E2"/>
    <n v="7500.4000999999998"/>
    <n v="-122.316895"/>
    <n v="47.617600000000003"/>
    <s v="(47.6176, -122.316895)"/>
    <s v="TRU - THEFT"/>
    <s v="OTHER PROPERTY"/>
    <x v="6"/>
    <m/>
    <n v="0"/>
  </r>
  <r>
    <n v="1703323"/>
    <x v="987"/>
    <n v="2016106585"/>
    <n v="470"/>
    <s v="PARKING VIOLATION (EXCEPT ABANDONED VEHICLES)"/>
    <s v="PARKING VIOLATIONS"/>
    <s v="TRAFFIC RELATED CALLS"/>
    <d v="2016-03-28T08:50:00"/>
    <x v="2"/>
    <x v="15"/>
    <s v="10XX BLOCK OF E ALDER ST"/>
    <x v="1"/>
    <s v="G1"/>
    <n v="8600.2021000000004"/>
    <n v="-122.31875599999999"/>
    <n v="47.60436"/>
    <s v="(47.60436, -122.318756)"/>
    <s v="PARKING VIOLATION (EXCEPT ABANDONED CAR)"/>
    <s v="TRAFFIC RELATED CALLS"/>
    <x v="1"/>
    <m/>
    <n v="4"/>
  </r>
  <r>
    <n v="1703324"/>
    <x v="988"/>
    <n v="2016106557"/>
    <n v="160"/>
    <s v="PROWLER"/>
    <s v="PROWLER"/>
    <s v="PROWLER"/>
    <d v="2016-03-28T08:56:00"/>
    <x v="2"/>
    <x v="15"/>
    <s v="87XX BLOCK OF PHINNEY AV N"/>
    <x v="8"/>
    <s v="J1"/>
    <n v="1701.2014999999999"/>
    <n v="-122.35396"/>
    <n v="47.693314000000001"/>
    <s v="(47.693314, -122.35396)"/>
    <s v="TRESPASS"/>
    <s v="TRESPASS"/>
    <x v="4"/>
    <m/>
    <n v="1"/>
  </r>
  <r>
    <n v="1703325"/>
    <x v="989"/>
    <n v="2016106515"/>
    <n v="220"/>
    <s v="CRISIS COMPLAINT - GENERAL"/>
    <s v="CRISIS CALL"/>
    <s v="BEHAVIORAL HEALTH"/>
    <d v="2016-03-28T08:52:00"/>
    <x v="2"/>
    <x v="15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x v="18"/>
    <d v="2016-03-28T07:55:00"/>
    <n v="4"/>
  </r>
  <r>
    <n v="1703326"/>
    <x v="990"/>
    <n v="2016106602"/>
    <n v="430"/>
    <s v="MOTOR VEHICLE COLLISION"/>
    <s v="TRAFFIC RELATED CALLS"/>
    <s v="MOTOR VEHICLE COLLISION INVESTIGATION"/>
    <d v="2016-03-28T09:06:00"/>
    <x v="2"/>
    <x v="16"/>
    <s v="E SPRUCE ST / 10 AV"/>
    <x v="1"/>
    <s v="G1"/>
    <n v="8600.3009000000002"/>
    <n v="-122.31941"/>
    <n v="47.603520000000003"/>
    <s v="(47.60352, -122.31941)"/>
    <s v="TRU- MOTOR VEHICLE COLLISION, HIT AND RUN AFTER THE FACT"/>
    <s v="MOTOR VEHICLE COLLISION INVESTIGATION"/>
    <x v="7"/>
    <m/>
    <n v="2"/>
  </r>
  <r>
    <n v="1703327"/>
    <x v="991"/>
    <n v="2016106466"/>
    <n v="220"/>
    <s v="CRISIS COMPLAINT - GENERAL"/>
    <s v="CRISIS CALL"/>
    <s v="BEHAVIORAL HEALTH"/>
    <d v="2016-03-28T09:09:00"/>
    <x v="2"/>
    <x v="16"/>
    <s v="9XX BLOCK OF JAMES ST"/>
    <x v="7"/>
    <s v="E3"/>
    <n v="8500.1020000000008"/>
    <n v="-122.324196"/>
    <n v="47.605784999999997"/>
    <s v="(47.605785, -122.324196)"/>
    <s v="DISTURBANCE, MISCELLANEOUS/OTHER"/>
    <s v="DISTURBANCES"/>
    <x v="0"/>
    <d v="2016-03-28T05:38:00"/>
    <n v="1"/>
  </r>
  <r>
    <n v="1703328"/>
    <x v="992"/>
    <n v="2016106618"/>
    <n v="470"/>
    <s v="PARKING VIOLATION (EXCEPT ABANDONED VEHICLES)"/>
    <s v="PARKING VIOLATIONS"/>
    <s v="TRAFFIC RELATED CALLS"/>
    <d v="2016-03-28T09:16:00"/>
    <x v="2"/>
    <x v="16"/>
    <s v="5XX BLOCK OF 11 AV E"/>
    <x v="7"/>
    <s v="E1"/>
    <n v="7500.3001999999997"/>
    <n v="-122.317795"/>
    <n v="47.623690000000003"/>
    <s v="(47.62369, -122.317795)"/>
    <s v="PARKING VIOLATION (EXCEPT ABANDONED CAR)"/>
    <s v="TRAFFIC RELATED CALLS"/>
    <x v="1"/>
    <m/>
    <n v="3"/>
  </r>
  <r>
    <n v="1703329"/>
    <x v="993"/>
    <n v="2016106560"/>
    <n v="470"/>
    <s v="PARKING VIOLATION (EXCEPT ABANDONED VEHICLES)"/>
    <s v="PARKING VIOLATIONS"/>
    <s v="TRAFFIC RELATED CALLS"/>
    <d v="2016-03-28T09:13:00"/>
    <x v="2"/>
    <x v="16"/>
    <s v="38XX BLOCK OF S JUNEAU ST"/>
    <x v="0"/>
    <s v="R3"/>
    <n v="10300.301100000001"/>
    <n v="-122.285194"/>
    <n v="47.549743999999997"/>
    <s v="(47.549744, -122.285194)"/>
    <s v="PARKING VIOLATION (EXCEPT ABANDONED CAR)"/>
    <s v="TRAFFIC RELATED CALLS"/>
    <x v="1"/>
    <m/>
    <n v="1"/>
  </r>
  <r>
    <n v="1703330"/>
    <x v="994"/>
    <n v="2016106611"/>
    <n v="64"/>
    <s v="SHOPLIFT"/>
    <s v="THEFT"/>
    <s v="SHOPLIFTING"/>
    <d v="2016-03-28T09:20:00"/>
    <x v="2"/>
    <x v="16"/>
    <s v="1XX BLOCK OF MERCER ST"/>
    <x v="3"/>
    <s v="Q3"/>
    <n v="7000.3020999999999"/>
    <n v="-122.35475"/>
    <n v="47.624577000000002"/>
    <s v="(47.624577, -122.35475)"/>
    <s v="SHOPLIFT - THEFT"/>
    <s v="SHOPLIFTING"/>
    <x v="6"/>
    <m/>
    <n v="3"/>
  </r>
  <r>
    <n v="1703331"/>
    <x v="995"/>
    <n v="2016106653"/>
    <n v="245"/>
    <s v="DISTURBANCE, OTHER"/>
    <s v="DISTURBANCES"/>
    <s v="DISTURBANCES"/>
    <d v="2016-03-28T09:37:00"/>
    <x v="2"/>
    <x v="16"/>
    <s v="4 AV / PINE ST"/>
    <x v="10"/>
    <s v="M2"/>
    <n v="8100.2003999999997"/>
    <n v="-122.33759000000001"/>
    <n v="47.611206000000003"/>
    <s v="(47.611206, -122.33759)"/>
    <s v="FIGHT - IP - PHYSICAL (NO WEAPONS)"/>
    <s v="DISTURBANCES"/>
    <x v="0"/>
    <m/>
    <n v="0"/>
  </r>
  <r>
    <n v="1703332"/>
    <x v="996"/>
    <n v="2016106636"/>
    <n v="64"/>
    <s v="SHOPLIFT"/>
    <s v="THEFT"/>
    <s v="SHOPLIFTING"/>
    <d v="2016-03-28T09:33:00"/>
    <x v="2"/>
    <x v="16"/>
    <s v="14XX BLOCK OF S LANE ST"/>
    <x v="1"/>
    <s v="G3"/>
    <n v="9000.2032999999992"/>
    <n v="-122.31344"/>
    <n v="47.596653000000003"/>
    <s v="(47.596653, -122.31344)"/>
    <s v="ROBBERY (INCLUDES STRONG ARM)"/>
    <s v="ROBBERY"/>
    <x v="23"/>
    <m/>
    <n v="2"/>
  </r>
  <r>
    <n v="1703333"/>
    <x v="997"/>
    <n v="2016106626"/>
    <n v="245"/>
    <s v="DISTURBANCE, OTHER"/>
    <s v="DISTURBANCES"/>
    <s v="DISTURBANCES"/>
    <d v="2016-03-28T09:34:00"/>
    <x v="2"/>
    <x v="16"/>
    <s v="BROADWAY / E UNION ST"/>
    <x v="7"/>
    <s v="E2"/>
    <n v="7500.4016000000001"/>
    <n v="-122.32076000000001"/>
    <n v="47.612960000000001"/>
    <s v="(47.61296, -122.32076)"/>
    <s v="DISTURBANCE, MISCELLANEOUS/OTHER"/>
    <s v="DISTURBANCES"/>
    <x v="0"/>
    <m/>
    <n v="0"/>
  </r>
  <r>
    <n v="1703334"/>
    <x v="998"/>
    <n v="2016106608"/>
    <n v="280"/>
    <s v="SUSPICIOUS PERSON"/>
    <s v="SUSPICIOUS CIRCUMSTANCES"/>
    <s v="SUSPICIOUS CIRCUMSTANCES"/>
    <d v="2016-03-28T09:35:00"/>
    <x v="2"/>
    <x v="16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x v="2"/>
    <d v="2016-03-28T08:48:00"/>
    <n v="4"/>
  </r>
  <r>
    <n v="1703335"/>
    <x v="999"/>
    <n v="2016106606"/>
    <n v="470"/>
    <s v="PARKING VIOLATION (EXCEPT ABANDONED VEHICLES)"/>
    <s v="PARKING VIOLATIONS"/>
    <s v="TRAFFIC RELATED CALLS"/>
    <d v="2016-03-28T09:31:00"/>
    <x v="2"/>
    <x v="16"/>
    <s v="140XX BLOCK OF LINDEN AV N"/>
    <x v="17"/>
    <s v="N2"/>
    <n v="401.10070000000002"/>
    <n v="-122.34775500000001"/>
    <n v="47.730316000000002"/>
    <s v="(47.730316, -122.347755)"/>
    <s v="PARKING VIOLATION (EXCEPT ABANDONED CAR)"/>
    <s v="TRAFFIC RELATED CALLS"/>
    <x v="1"/>
    <m/>
    <n v="2"/>
  </r>
  <r>
    <n v="1703336"/>
    <x v="1000"/>
    <n v="2016106582"/>
    <n v="470"/>
    <s v="PARKING VIOLATION (EXCEPT ABANDONED VEHICLES)"/>
    <s v="PARKING VIOLATIONS"/>
    <s v="TRAFFIC RELATED CALLS"/>
    <d v="2016-03-28T09:32:00"/>
    <x v="2"/>
    <x v="16"/>
    <s v="11XX BLOCK OF NW 54 ST"/>
    <x v="12"/>
    <s v="B2"/>
    <n v="4700.1014999999998"/>
    <n v="-122.37218"/>
    <n v="47.66789"/>
    <s v="(47.66789, -122.37218)"/>
    <s v="PARKING VIOLATION (EXCEPT ABANDONED CAR)"/>
    <s v="TRAFFIC RELATED CALLS"/>
    <x v="1"/>
    <m/>
    <n v="3"/>
  </r>
  <r>
    <n v="1703337"/>
    <x v="1001"/>
    <n v="2016106665"/>
    <n v="64"/>
    <s v="SHOPLIFT"/>
    <s v="THEFT"/>
    <s v="SHOPLIFTING"/>
    <d v="2016-03-28T09:48:00"/>
    <x v="2"/>
    <x v="16"/>
    <s v="14XX BLOCK OF S LANE ST"/>
    <x v="11"/>
    <s v="H3"/>
    <n v="9000.2032999999992"/>
    <n v="-122.31344"/>
    <n v="47.596653000000003"/>
    <s v="(47.596653, -122.31344)"/>
    <s v="SHOPLIFT - THEFT"/>
    <s v="SHOPLIFTING"/>
    <x v="6"/>
    <m/>
    <n v="1"/>
  </r>
  <r>
    <n v="1703338"/>
    <x v="1002"/>
    <n v="2016106641"/>
    <n v="101"/>
    <s v="FORGERY, BAD CHECKS"/>
    <s v="FRAUD CALLS"/>
    <s v="FRAUD CALLS"/>
    <d v="2016-03-28T09:45:00"/>
    <x v="2"/>
    <x v="16"/>
    <s v="4XX BLOCK OF 26 AV E"/>
    <x v="5"/>
    <s v="C2"/>
    <n v="7700.2007999999996"/>
    <n v="-122.29877500000001"/>
    <n v="47.623126999999997"/>
    <s v="(47.623127, -122.298775)"/>
    <s v="TRU - FORGERY/CHKS/BUNCO/SCAMS/ID THEFT"/>
    <s v="FRAUD CALLS"/>
    <x v="14"/>
    <m/>
    <n v="3"/>
  </r>
  <r>
    <n v="1703339"/>
    <x v="1003"/>
    <n v="2016106634"/>
    <n v="430"/>
    <s v="MOTOR VEHICLE COLLISION"/>
    <s v="TRAFFIC RELATED CALLS"/>
    <s v="MOTOR VEHICLE COLLISION INVESTIGATION"/>
    <d v="2016-03-28T09:49:00"/>
    <x v="2"/>
    <x v="16"/>
    <s v="ROOSEVELT WY NE / NE 50 ST"/>
    <x v="14"/>
    <s v="U1"/>
    <n v="5200.5"/>
    <n v="-122.31740600000001"/>
    <n v="47.664935999999997"/>
    <s v="(47.664936, -122.317406)"/>
    <s v="TRU- MOTOR VEHICLE COLLISION, HIT AND RUN AFTER THE FACT"/>
    <s v="MOTOR VEHICLE COLLISION INVESTIGATION"/>
    <x v="7"/>
    <m/>
    <n v="2"/>
  </r>
  <r>
    <n v="1703340"/>
    <x v="1004"/>
    <n v="2016106628"/>
    <n v="63"/>
    <s v="THEFT - CAR PROWL"/>
    <s v="CAR PROWL"/>
    <s v="CAR PROWL"/>
    <d v="2016-03-28T09:51:00"/>
    <x v="2"/>
    <x v="16"/>
    <s v="4XX BLOCK OF 26 AV E"/>
    <x v="5"/>
    <s v="C2"/>
    <n v="7700.2007999999996"/>
    <n v="-122.29877500000001"/>
    <n v="47.623126999999997"/>
    <s v="(47.623127, -122.298775)"/>
    <s v="TRU - THEFT"/>
    <s v="OTHER PROPERTY"/>
    <x v="6"/>
    <m/>
    <n v="2"/>
  </r>
  <r>
    <n v="1703341"/>
    <x v="1005"/>
    <n v="2016106615"/>
    <n v="470"/>
    <s v="PARKING VIOLATION (EXCEPT ABANDONED VEHICLES)"/>
    <s v="PARKING VIOLATIONS"/>
    <s v="TRAFFIC RELATED CALLS"/>
    <d v="2016-03-28T09:42:00"/>
    <x v="2"/>
    <x v="16"/>
    <s v="28XX BLOCK OF 62 AV SW"/>
    <x v="9"/>
    <s v="W1"/>
    <n v="9701.2001"/>
    <n v="-122.41198"/>
    <n v="47.578249999999997"/>
    <s v="(47.57825, -122.41198)"/>
    <s v="PARKING VIOLATION (EXCEPT ABANDONED CAR)"/>
    <s v="TRAFFIC RELATED CALLS"/>
    <x v="1"/>
    <m/>
    <n v="4"/>
  </r>
  <r>
    <n v="1703342"/>
    <x v="1006"/>
    <n v="2016106647"/>
    <n v="470"/>
    <s v="PARKING VIOLATION (EXCEPT ABANDONED VEHICLES)"/>
    <s v="PARKING VIOLATIONS"/>
    <s v="TRAFFIC RELATED CALLS"/>
    <d v="2016-03-28T09:50:00"/>
    <x v="2"/>
    <x v="16"/>
    <s v="15XX BLOCK OF THORNDYKE AV W"/>
    <x v="3"/>
    <s v="Q1"/>
    <n v="5600.5046000000002"/>
    <n v="-122.39187"/>
    <n v="47.633327000000001"/>
    <s v="(47.633327, -122.39187)"/>
    <s v="PARKING VIOLATION (EXCEPT ABANDONED CAR)"/>
    <s v="TRAFFIC RELATED CALLS"/>
    <x v="1"/>
    <m/>
    <n v="1"/>
  </r>
  <r>
    <n v="1703343"/>
    <x v="1007"/>
    <n v="2016106638"/>
    <n v="176"/>
    <s v="LIQUOR VIOLATION - ADULT"/>
    <s v="LIQUOR VIOLATIONS"/>
    <s v="LIQUOR VIOLATIONS"/>
    <d v="2016-03-28T09:54:00"/>
    <x v="2"/>
    <x v="16"/>
    <s v="NE 45 ST / ROOSEVELT WY NE"/>
    <x v="14"/>
    <s v="U2"/>
    <n v="5301.2006000000001"/>
    <n v="-122.31764"/>
    <n v="47.661296999999998"/>
    <s v="(47.661297, -122.31764)"/>
    <s v="DISTURBANCE, MISCELLANEOUS/OTHER"/>
    <s v="DISTURBANCES"/>
    <x v="0"/>
    <m/>
    <n v="4"/>
  </r>
  <r>
    <n v="1703344"/>
    <x v="1008"/>
    <n v="2016106630"/>
    <n v="161"/>
    <s v="TRESPASS"/>
    <s v="TRESPASS"/>
    <s v="TRESPASS"/>
    <d v="2016-03-28T09:56:00"/>
    <x v="2"/>
    <x v="16"/>
    <s v="14XX BLOCK OF NW 54 ST"/>
    <x v="12"/>
    <s v="B1"/>
    <n v="4700.2003999999997"/>
    <n v="-122.3749"/>
    <n v="47.66789"/>
    <s v="(47.66789, -122.3749)"/>
    <s v="DISTURBANCE, MISCELLANEOUS/OTHER"/>
    <s v="DISTURBANCES"/>
    <x v="0"/>
    <m/>
    <n v="1"/>
  </r>
  <r>
    <n v="1703345"/>
    <x v="1009"/>
    <n v="2016106617"/>
    <n v="63"/>
    <s v="THEFT - CAR PROWL"/>
    <s v="CAR PROWL"/>
    <s v="CAR PROWL"/>
    <d v="2016-03-28T09:51:00"/>
    <x v="2"/>
    <x v="16"/>
    <s v="29XX BLOCK OF 4 AV S"/>
    <x v="2"/>
    <s v="O2"/>
    <n v="9300.3223999999991"/>
    <n v="-122.32905599999999"/>
    <n v="47.576650000000001"/>
    <s v="(47.57665, -122.329056)"/>
    <s v="TRU - THEFT"/>
    <s v="OTHER PROPERTY"/>
    <x v="6"/>
    <d v="2016-03-28T08:58:00"/>
    <n v="0"/>
  </r>
  <r>
    <n v="1703346"/>
    <x v="1010"/>
    <n v="2016106610"/>
    <n v="130"/>
    <s v="PROPERTY DESTRUCTION"/>
    <s v="PROPERTY DAMAGE"/>
    <s v="PROPERTY DAMAGE"/>
    <d v="2016-03-28T09:57:00"/>
    <x v="2"/>
    <x v="16"/>
    <s v="ALKI AV SW / 62 AV SW"/>
    <x v="9"/>
    <s v="W1"/>
    <n v="9701.3017"/>
    <n v="-122.411964"/>
    <n v="47.578740000000003"/>
    <s v="(47.57874, -122.411964)"/>
    <s v="PROPERTY - DAMAGE"/>
    <s v="PROPERTY DAMAGE"/>
    <x v="17"/>
    <d v="2016-03-28T09:03:00"/>
    <n v="4"/>
  </r>
  <r>
    <n v="1703347"/>
    <x v="1011"/>
    <n v="2016106576"/>
    <n v="245"/>
    <s v="DISTURBANCE, OTHER"/>
    <s v="DISTURBANCES"/>
    <s v="DISTURBANCES"/>
    <d v="2016-03-28T09:53:00"/>
    <x v="2"/>
    <x v="16"/>
    <s v="57XX BLOCK OF 22 AV NW"/>
    <x v="12"/>
    <s v="B1"/>
    <n v="4700.4004000000004"/>
    <n v="-122.38473999999999"/>
    <n v="47.670546999999999"/>
    <s v="(47.670547, -122.38474)"/>
    <s v="TRESPASS"/>
    <s v="TRESPASS"/>
    <x v="4"/>
    <m/>
    <n v="1"/>
  </r>
  <r>
    <n v="1703348"/>
    <x v="1012"/>
    <n v="2016106496"/>
    <n v="52"/>
    <s v="BURGLARY - COMMERCIAL"/>
    <s v="COMMERCIAL BURGLARIES"/>
    <s v="BURGLARY"/>
    <d v="2016-03-28T09:56:00"/>
    <x v="2"/>
    <x v="16"/>
    <s v="12XX BLOCK OF NE 65 ST"/>
    <x v="14"/>
    <s v="U1"/>
    <n v="4400.2002000000002"/>
    <n v="-122.315"/>
    <n v="47.675808000000004"/>
    <s v="(47.675808, -122.315)"/>
    <s v="BURG - COMM BURGLARY (INCLUDES SCHOOLS)"/>
    <s v="BURGLARY"/>
    <x v="27"/>
    <d v="2016-03-28T06:57:00"/>
    <n v="0"/>
  </r>
  <r>
    <n v="1703349"/>
    <x v="1013"/>
    <n v="2016106642"/>
    <n v="245"/>
    <s v="DISTURBANCE, OTHER"/>
    <s v="DISTURBANCES"/>
    <s v="DISTURBANCES"/>
    <d v="2016-03-28T10:07:00"/>
    <x v="2"/>
    <x v="17"/>
    <s v="4XX BLOCK OF 2 AV S"/>
    <x v="6"/>
    <s v="K3"/>
    <n v="9200.2001999999993"/>
    <n v="-122.33139"/>
    <n v="47.601073999999997"/>
    <s v="(47.601074, -122.33139)"/>
    <s v="FIGHT - IP - PHYSICAL (NO WEAPONS)"/>
    <s v="DISTURBANCES"/>
    <x v="0"/>
    <m/>
    <n v="1"/>
  </r>
  <r>
    <n v="1703350"/>
    <x v="1014"/>
    <n v="2016106633"/>
    <n v="177"/>
    <s v="LIQUOR VIOLATION - INTOXICATED PERSON"/>
    <s v="LIQUOR VIOLATIONS"/>
    <s v="LIQUOR VIOLATIONS"/>
    <d v="2016-03-28T10:06:00"/>
    <x v="2"/>
    <x v="17"/>
    <s v="35 AV NW / NW 67 ST"/>
    <x v="8"/>
    <s v="J2"/>
    <n v="3200.7020000000002"/>
    <n v="-122.40213"/>
    <n v="47.677013000000002"/>
    <s v="(47.677013, -122.40213)"/>
    <s v="SUSPICIOUS PERSON, VEHICLE OR INCIDENT"/>
    <s v="SUSPICIOUS CIRCUMSTANCES"/>
    <x v="2"/>
    <m/>
    <n v="1"/>
  </r>
  <r>
    <n v="1703351"/>
    <x v="1015"/>
    <n v="2016106605"/>
    <n v="281"/>
    <s v="SUSPICIOUS VEHICLE"/>
    <s v="SUSPICIOUS CIRCUMSTANCES"/>
    <s v="SUSPICIOUS CIRCUMSTANCES"/>
    <d v="2016-03-28T10:04:00"/>
    <x v="2"/>
    <x v="17"/>
    <s v="117XX BLOCK OF LAKE CITY WY NE"/>
    <x v="16"/>
    <s v="L3"/>
    <n v="700.20159999999998"/>
    <n v="-122.29781"/>
    <n v="47.714911999999998"/>
    <s v="(47.714912, -122.29781)"/>
    <s v="ILLEGAL DUMPING"/>
    <s v="MISCELLANEOUS MISDEMEANORS"/>
    <x v="21"/>
    <d v="2016-03-28T08:56:00"/>
    <n v="1"/>
  </r>
  <r>
    <n v="1703352"/>
    <x v="1016"/>
    <n v="2016106578"/>
    <n v="280"/>
    <s v="SUSPICIOUS PERSON"/>
    <s v="SUSPICIOUS CIRCUMSTANCES"/>
    <s v="SUSPICIOUS CIRCUMSTANCES"/>
    <d v="2016-03-28T10:16:00"/>
    <x v="2"/>
    <x v="17"/>
    <s v="4XX BLOCK OF 24 AV E"/>
    <x v="5"/>
    <s v="C2"/>
    <n v="7700.2006000000001"/>
    <n v="-122.30116"/>
    <n v="47.623519999999999"/>
    <s v="(47.62352, -122.30116)"/>
    <s v="SUSPICIOUS PERSON, VEHICLE OR INCIDENT"/>
    <s v="SUSPICIOUS CIRCUMSTANCES"/>
    <x v="2"/>
    <m/>
    <n v="1"/>
  </r>
  <r>
    <n v="1703354"/>
    <x v="1017"/>
    <n v="2016106662"/>
    <n v="460"/>
    <s v="TRAFFIC (MOVING) VIOLATION"/>
    <s v="TRAFFIC RELATED CALLS"/>
    <s v="TRAFFIC RELATED CALLS"/>
    <d v="2016-03-28T10:10:00"/>
    <x v="2"/>
    <x v="17"/>
    <s v="HOLLY PARK DR S / S MYRTLE PL"/>
    <x v="4"/>
    <s v="S1"/>
    <n v="11001.1006"/>
    <n v="-122.28686500000001"/>
    <n v="47.537300000000002"/>
    <s v="(47.5373, -122.286865)"/>
    <s v="TRAFFIC STOP - OFFICER INITIATED ONVIEW"/>
    <s v="TRAFFIC RELATED CALLS"/>
    <x v="7"/>
    <m/>
    <n v="0"/>
  </r>
  <r>
    <n v="1703355"/>
    <x v="1018"/>
    <n v="2016106656"/>
    <n v="430"/>
    <s v="MOTOR VEHICLE COLLISION"/>
    <s v="TRAFFIC RELATED CALLS"/>
    <s v="MOTOR VEHICLE COLLISION INVESTIGATION"/>
    <d v="2016-03-28T10:18:00"/>
    <x v="2"/>
    <x v="17"/>
    <s v="52XX BLOCK OF 24 AV S"/>
    <x v="0"/>
    <s v="R1"/>
    <n v="10401.2012"/>
    <n v="-122.30173499999999"/>
    <n v="47.555079999999997"/>
    <s v="(47.55508, -122.301735)"/>
    <s v="TRU- MOTOR VEHICLE COLLISION, HIT AND RUN AFTER THE FACT"/>
    <s v="MOTOR VEHICLE COLLISION INVESTIGATION"/>
    <x v="7"/>
    <m/>
    <n v="1"/>
  </r>
  <r>
    <n v="1703356"/>
    <x v="1019"/>
    <n v="2016106623"/>
    <n v="470"/>
    <s v="PARKING VIOLATION (EXCEPT ABANDONED VEHICLES)"/>
    <s v="PARKING VIOLATIONS"/>
    <s v="TRAFFIC RELATED CALLS"/>
    <d v="2016-03-28T10:15:00"/>
    <x v="2"/>
    <x v="17"/>
    <s v="67XX BLOCK OF ALONZO AV NW"/>
    <x v="8"/>
    <s v="J2"/>
    <n v="3300.1008999999999"/>
    <n v="-122.37513"/>
    <n v="47.678673000000003"/>
    <s v="(47.678673, -122.37513)"/>
    <s v="PARKING VIOLATION (EXCEPT ABANDONED CAR)"/>
    <s v="TRAFFIC RELATED CALLS"/>
    <x v="1"/>
    <m/>
    <n v="1"/>
  </r>
  <r>
    <n v="1703357"/>
    <x v="1020"/>
    <n v="2016106596"/>
    <n v="41"/>
    <s v="HARASSMENT, THREATS"/>
    <s v="THREATS, HARASSMENT"/>
    <s v="THREATS, HARASSMENT"/>
    <d v="2016-03-28T10:13:00"/>
    <x v="2"/>
    <x v="17"/>
    <s v="92XX BLOCK OF RAINIER AV S"/>
    <x v="4"/>
    <s v="S3"/>
    <n v="11800.401"/>
    <n v="-122.26926"/>
    <n v="47.519919999999999"/>
    <s v="(47.51992, -122.26926)"/>
    <s v="THREATS (INCLS IN-PERSON/BY PHONE/IN WRITING)"/>
    <s v="THREATS, HARASSMENT"/>
    <x v="5"/>
    <d v="2016-03-28T08:59:00"/>
    <n v="1"/>
  </r>
  <r>
    <n v="1703358"/>
    <x v="1021"/>
    <n v="2016106577"/>
    <n v="71"/>
    <s v="AUTO THEFT"/>
    <s v="AUTO THEFTS"/>
    <s v="AUTO THEFTS"/>
    <d v="2016-03-28T10:12:00"/>
    <x v="2"/>
    <x v="17"/>
    <s v="73XX BLOCK OF 29 AV SW"/>
    <x v="15"/>
    <s v="F1"/>
    <n v="10701.201999999999"/>
    <n v="-122.369804"/>
    <n v="47.536453000000002"/>
    <s v="(47.536453, -122.369804)"/>
    <s v="AUTO THEFT - VEH THEFT OR THEFT AND RECOVERY"/>
    <s v="AUTO THEFTS"/>
    <x v="13"/>
    <d v="2016-03-28T08:58:00"/>
    <n v="3"/>
  </r>
  <r>
    <n v="1703359"/>
    <x v="1022"/>
    <n v="2016106499"/>
    <n v="330"/>
    <s v="CASUALTY (NON CRIMINAL/TRAFFIC) - MAN DOWN, SICK PERSONS, INJURED, DOA)"/>
    <s v="CASUALTIES"/>
    <s v="PERSON DOWN/INJURY"/>
    <d v="2016-03-28T10:10:00"/>
    <x v="2"/>
    <x v="17"/>
    <s v="7XX BLOCK OF E DENNY WY"/>
    <x v="7"/>
    <s v="E1"/>
    <n v="7402.1009000000004"/>
    <n v="-122.32286000000001"/>
    <n v="47.618729999999999"/>
    <s v="(47.61873, -122.32286)"/>
    <s v="TRESPASS"/>
    <s v="TRESPASS"/>
    <x v="4"/>
    <d v="2016-03-28T07:24:00"/>
    <n v="1"/>
  </r>
  <r>
    <n v="1703360"/>
    <x v="1023"/>
    <n v="2016106660"/>
    <n v="371"/>
    <s v="PROPERTY - MISSING"/>
    <s v="PROPERTY - MISSING, FOUND"/>
    <s v="PROPERTY - MISSING, FOUND"/>
    <d v="2016-03-28T10:25:00"/>
    <x v="2"/>
    <x v="17"/>
    <s v="8XX BLOCK OF VIRGINIA ST"/>
    <x v="13"/>
    <s v="D2"/>
    <n v="7300.3022000000001"/>
    <n v="-122.33617"/>
    <n v="47.616055000000003"/>
    <s v="(47.616055, -122.33617)"/>
    <s v="PROPERTY, LOST OR MISSING"/>
    <s v="PROPERTY - MISSING, FOUND"/>
    <x v="12"/>
    <d v="2016-03-28T09:39:00"/>
    <n v="0"/>
  </r>
  <r>
    <n v="1703361"/>
    <x v="1024"/>
    <n v="2016106650"/>
    <n v="63"/>
    <s v="THEFT - CAR PROWL"/>
    <s v="CAR PROWL"/>
    <s v="CAR PROWL"/>
    <d v="2016-03-28T10:29:00"/>
    <x v="2"/>
    <x v="17"/>
    <s v="69XX BLOCK OF WEEDIN PL NE"/>
    <x v="8"/>
    <s v="J3"/>
    <n v="3600.4"/>
    <n v="-122.32239"/>
    <n v="47.679139999999997"/>
    <s v="(47.67914, -122.32239)"/>
    <s v="TRU - THEFT"/>
    <s v="OTHER PROPERTY"/>
    <x v="6"/>
    <m/>
    <n v="0"/>
  </r>
  <r>
    <n v="1703362"/>
    <x v="1025"/>
    <n v="2016106529"/>
    <n v="430"/>
    <s v="MOTOR VEHICLE COLLISION"/>
    <s v="TRAFFIC RELATED CALLS"/>
    <s v="MOTOR VEHICLE COLLISION INVESTIGATION"/>
    <d v="2016-03-28T10:26:00"/>
    <x v="2"/>
    <x v="17"/>
    <s v="GREENWOOD AV N / N 105 ST"/>
    <x v="17"/>
    <s v="N1"/>
    <n v="1701.3001999999999"/>
    <n v="-122.35545"/>
    <n v="47.705081999999997"/>
    <s v="(47.705082, -122.35545)"/>
    <s v="MOTOR VEHICLE COLLISION, REPORT ONLY - NON INJURY/NON BLOCKING"/>
    <s v="MOTOR VEHICLE COLLISION INVESTIGATION"/>
    <x v="7"/>
    <d v="2016-03-28T07:49:00"/>
    <n v="1"/>
  </r>
  <r>
    <n v="1703363"/>
    <x v="1026"/>
    <n v="2016106461"/>
    <n v="460"/>
    <s v="TRAFFIC (MOVING) VIOLATION"/>
    <s v="TRAFFIC RELATED CALLS"/>
    <s v="TRAFFIC RELATED CALLS"/>
    <d v="2016-03-28T10:28:00"/>
    <x v="2"/>
    <x v="17"/>
    <s v="17 AV NW / NW BALLARD WY"/>
    <x v="12"/>
    <s v="B1"/>
    <n v="4700.4014999999999"/>
    <n v="-122.3789"/>
    <n v="47.662936999999999"/>
    <s v="(47.662937, -122.3789)"/>
    <s v="TRAFFIC STOP - OFFICER INITIATED ONVIEW"/>
    <s v="TRAFFIC RELATED CALLS"/>
    <x v="7"/>
    <d v="2016-03-28T05:17:00"/>
    <n v="3"/>
  </r>
  <r>
    <n v="1703364"/>
    <x v="1027"/>
    <n v="2016106679"/>
    <n v="202"/>
    <s v="ALACAD - COMMERCIAL PANIC (FALSE)"/>
    <s v="PANIC ALACAD (FALSE)"/>
    <s v="FALSE ALACAD"/>
    <d v="2016-03-28T10:39:00"/>
    <x v="2"/>
    <x v="17"/>
    <s v="52XX BLOCK OF E MARGINAL WY S"/>
    <x v="2"/>
    <s v="O2"/>
    <n v="10900.2012"/>
    <n v="-122.33783"/>
    <n v="47.554977000000001"/>
    <s v="(47.554977, -122.33783)"/>
    <s v="ALARM - COMM, HOLD-UP/PANIC (EXCEPT BANKS)"/>
    <s v="ALACAD"/>
    <x v="2"/>
    <m/>
    <n v="3"/>
  </r>
  <r>
    <n v="1703365"/>
    <x v="1028"/>
    <n v="2016106675"/>
    <n v="470"/>
    <s v="PARKING VIOLATION (EXCEPT ABANDONED VEHICLES)"/>
    <s v="PARKING VIOLATIONS"/>
    <s v="TRAFFIC RELATED CALLS"/>
    <d v="2016-03-28T10:34:00"/>
    <x v="2"/>
    <x v="17"/>
    <s v="TERRY AV / SPRING ST"/>
    <x v="7"/>
    <s v="E3"/>
    <n v="8300.1003000000001"/>
    <n v="-122.326904"/>
    <n v="47.609585000000003"/>
    <s v="(47.609585, -122.326904)"/>
    <s v="PARKING VIOLATION (EXCEPT ABANDONED CAR)"/>
    <s v="TRAFFIC RELATED CALLS"/>
    <x v="1"/>
    <m/>
    <n v="1"/>
  </r>
  <r>
    <n v="1703366"/>
    <x v="1029"/>
    <n v="2016106668"/>
    <n v="245"/>
    <s v="DISTURBANCE, OTHER"/>
    <s v="DISTURBANCES"/>
    <s v="DISTURBANCES"/>
    <d v="2016-03-28T10:31:00"/>
    <x v="2"/>
    <x v="17"/>
    <s v="45XX BLOCK OF STONE WY N"/>
    <x v="12"/>
    <s v="B3"/>
    <n v="5000.3"/>
    <n v="-122.34213"/>
    <n v="47.661754999999999"/>
    <s v="(47.661755, -122.34213)"/>
    <s v="TRESPASS"/>
    <s v="TRESPASS"/>
    <x v="4"/>
    <m/>
    <n v="1"/>
  </r>
  <r>
    <n v="1703367"/>
    <x v="1030"/>
    <n v="2016106664"/>
    <n v="470"/>
    <s v="PARKING VIOLATION (EXCEPT ABANDONED VEHICLES)"/>
    <s v="PARKING VIOLATIONS"/>
    <s v="TRAFFIC RELATED CALLS"/>
    <d v="2016-03-28T10:39:00"/>
    <x v="2"/>
    <x v="17"/>
    <s v="45XX BLOCK OF THACKERAY PL NE"/>
    <x v="12"/>
    <s v="B3"/>
    <n v="5200.4009999999998"/>
    <n v="-122.32616400000001"/>
    <n v="47.662260000000003"/>
    <s v="(47.66226, -122.326164)"/>
    <s v="PARKING VIOLATION (EXCEPT ABANDONED CAR)"/>
    <s v="TRAFFIC RELATED CALLS"/>
    <x v="1"/>
    <m/>
    <n v="1"/>
  </r>
  <r>
    <n v="1703368"/>
    <x v="1031"/>
    <n v="2016106659"/>
    <n v="63"/>
    <s v="THEFT - CAR PROWL"/>
    <s v="CAR PROWL"/>
    <s v="CAR PROWL"/>
    <d v="2016-03-28T10:37:00"/>
    <x v="2"/>
    <x v="17"/>
    <s v="14XX BLOCK OF ALASKAN WY"/>
    <x v="11"/>
    <s v="H3"/>
    <n v="8100.1016"/>
    <n v="-122.34175"/>
    <n v="47.607258000000002"/>
    <s v="(47.607258, -122.34175)"/>
    <s v="TRU - THEFT"/>
    <s v="OTHER PROPERTY"/>
    <x v="6"/>
    <d v="2016-03-28T09:51:00"/>
    <n v="1"/>
  </r>
  <r>
    <n v="1703369"/>
    <x v="1032"/>
    <n v="2016106644"/>
    <n v="245"/>
    <s v="DISTURBANCE, OTHER"/>
    <s v="DISTURBANCES"/>
    <s v="DISTURBANCES"/>
    <d v="2016-03-28T10:47:00"/>
    <x v="2"/>
    <x v="17"/>
    <s v="20XX BLOCK OF 2 AV"/>
    <x v="10"/>
    <s v="M1"/>
    <n v="8002.1000999999997"/>
    <n v="-122.3424"/>
    <n v="47.612118000000002"/>
    <s v="(47.612118, -122.3424)"/>
    <s v="DISTURBANCE, MISCELLANEOUS/OTHER"/>
    <s v="DISTURBANCES"/>
    <x v="0"/>
    <d v="2016-03-28T09:30:00"/>
    <n v="3"/>
  </r>
  <r>
    <n v="1703370"/>
    <x v="1033"/>
    <n v="2016106571"/>
    <n v="245"/>
    <s v="DISTURBANCE, OTHER"/>
    <s v="DISTURBANCES"/>
    <s v="DISTURBANCES"/>
    <d v="2016-03-28T10:37:00"/>
    <x v="2"/>
    <x v="17"/>
    <s v="19XX BLOCK OF OCCIDENTAL AV S"/>
    <x v="2"/>
    <s v="O1"/>
    <n v="9300.3017"/>
    <n v="-122.33327"/>
    <n v="47.585039999999999"/>
    <s v="(47.58504, -122.33327)"/>
    <s v="THREATS (INCLS IN-PERSON/BY PHONE/IN WRITING)"/>
    <s v="THREATS, HARASSMENT"/>
    <x v="5"/>
    <d v="2016-03-28T08:33:00"/>
    <n v="3"/>
  </r>
  <r>
    <n v="1703371"/>
    <x v="1034"/>
    <n v="2016106458"/>
    <n v="52"/>
    <s v="BURGLARY - COMMERCIAL"/>
    <s v="COMMERCIAL BURGLARIES"/>
    <s v="BURGLARY"/>
    <d v="2016-03-28T10:37:00"/>
    <x v="2"/>
    <x v="17"/>
    <s v="38XX BLOCK OF LATONA AV NE"/>
    <x v="12"/>
    <s v="B3"/>
    <n v="5200.3032000000003"/>
    <n v="-122.32571"/>
    <n v="47.654335000000003"/>
    <s v="(47.654335, -122.32571)"/>
    <s v="BURG - COMM BURGLARY (INCLUDES SCHOOLS)"/>
    <s v="BURGLARY"/>
    <x v="27"/>
    <d v="2016-03-28T05:35:00"/>
    <n v="1"/>
  </r>
  <r>
    <n v="1703372"/>
    <x v="1035"/>
    <n v="2016106727"/>
    <n v="280"/>
    <s v="SUSPICIOUS PERSON"/>
    <s v="SUSPICIOUS CIRCUMSTANCES"/>
    <s v="SUSPICIOUS CIRCUMSTANCES"/>
    <d v="2016-03-28T10:55:00"/>
    <x v="2"/>
    <x v="17"/>
    <s v="I5 EXPRESS / NE 42 ST OFF RP"/>
    <x v="14"/>
    <s v="U2"/>
    <n v="5200.3001000000004"/>
    <n v="-122.32245"/>
    <n v="47.656002000000001"/>
    <s v="(47.656002, -122.32245)"/>
    <s v="SUSPICIOUS STOP - OFFICER INITIATED ONVIEW"/>
    <s v="SUSPICIOUS CIRCUMSTANCES"/>
    <x v="2"/>
    <m/>
    <n v="2"/>
  </r>
  <r>
    <n v="1703373"/>
    <x v="1036"/>
    <n v="2016106693"/>
    <n v="281"/>
    <s v="SUSPICIOUS VEHICLE"/>
    <s v="SUSPICIOUS CIRCUMSTANCES"/>
    <s v="SUSPICIOUS CIRCUMSTANCES"/>
    <d v="2016-03-28T10:45:00"/>
    <x v="2"/>
    <x v="17"/>
    <s v="39 AV SW / SW HANFORD ST"/>
    <x v="11"/>
    <s v="H1"/>
    <n v="9800.2009999999991"/>
    <n v="-122.38137"/>
    <n v="47.575595999999997"/>
    <s v="(47.575596, -122.38137)"/>
    <s v="SUSPICIOUS PERSON, VEHICLE OR INCIDENT"/>
    <s v="SUSPICIOUS CIRCUMSTANCES"/>
    <x v="2"/>
    <m/>
    <n v="2"/>
  </r>
  <r>
    <n v="1703374"/>
    <x v="1037"/>
    <n v="2016106688"/>
    <n v="73"/>
    <s v="AUTO RECOVERY"/>
    <s v="AUTO RECOVERIES"/>
    <s v="AUTO THEFTS"/>
    <d v="2016-03-28T10:47:00"/>
    <x v="2"/>
    <x v="17"/>
    <s v="92XX BLOCK OF M L KING JR WY S"/>
    <x v="4"/>
    <s v="S1"/>
    <n v="11700.400100000001"/>
    <n v="-122.27983"/>
    <n v="47.518880000000003"/>
    <s v="(47.51888, -122.27983)"/>
    <s v="AUTO RECOVERY"/>
    <s v="AUTO THEFTS"/>
    <x v="13"/>
    <m/>
    <n v="3"/>
  </r>
  <r>
    <n v="1703375"/>
    <x v="1038"/>
    <n v="2016106738"/>
    <n v="250"/>
    <s v="MISCHIEF, NUISANCE COMPLAINTS"/>
    <s v="NUISANCE, MISCHIEF COMPLAINTS"/>
    <s v="NUISANCE, MISCHIEF"/>
    <d v="2016-03-28T11:00:00"/>
    <x v="2"/>
    <x v="18"/>
    <s v="2XX BLOCK OF BROADWAY E"/>
    <x v="7"/>
    <s v="E1"/>
    <n v="7402.1"/>
    <n v="-122.320885"/>
    <n v="47.620489999999997"/>
    <s v="(47.62049, -122.320885)"/>
    <s v="SUSPICIOUS STOP - OFFICER INITIATED ONVIEW"/>
    <s v="SUSPICIOUS CIRCUMSTANCES"/>
    <x v="2"/>
    <m/>
    <n v="3"/>
  </r>
  <r>
    <n v="1703376"/>
    <x v="1039"/>
    <n v="2016106719"/>
    <n v="245"/>
    <s v="DISTURBANCE, OTHER"/>
    <s v="DISTURBANCES"/>
    <s v="DISTURBANCES"/>
    <d v="2016-03-28T10:55:00"/>
    <x v="2"/>
    <x v="17"/>
    <s v="8XX BLOCK OF E PIKE ST"/>
    <x v="7"/>
    <s v="E2"/>
    <n v="8400.1007000000009"/>
    <n v="-122.32145"/>
    <n v="47.614069999999998"/>
    <s v="(47.61407, -122.32145)"/>
    <s v="FIGHT - IP - PHYSICAL (NO WEAPONS)"/>
    <s v="DISTURBANCES"/>
    <x v="0"/>
    <m/>
    <n v="3"/>
  </r>
  <r>
    <n v="1703377"/>
    <x v="1040"/>
    <n v="2016106692"/>
    <n v="470"/>
    <s v="PARKING VIOLATION (EXCEPT ABANDONED VEHICLES)"/>
    <s v="PARKING VIOLATIONS"/>
    <s v="TRAFFIC RELATED CALLS"/>
    <d v="2016-03-28T10:55:00"/>
    <x v="2"/>
    <x v="17"/>
    <s v="3XX BLOCK OF SENECA ST"/>
    <x v="6"/>
    <s v="K1"/>
    <n v="8100.2031999999999"/>
    <n v="-122.33477000000001"/>
    <n v="47.607284999999997"/>
    <s v="(47.607285, -122.33477)"/>
    <s v="PARKING VIOLATION (EXCEPT ABANDONED CAR)"/>
    <s v="TRAFFIC RELATED CALLS"/>
    <x v="1"/>
    <m/>
    <n v="4"/>
  </r>
  <r>
    <n v="1703378"/>
    <x v="1041"/>
    <n v="2016106655"/>
    <n v="470"/>
    <s v="PARKING VIOLATION (EXCEPT ABANDONED VEHICLES)"/>
    <s v="PARKING VIOLATIONS"/>
    <s v="TRAFFIC RELATED CALLS"/>
    <d v="2016-03-28T10:53:00"/>
    <x v="2"/>
    <x v="17"/>
    <s v="NE 77 ST / 40 AV NE"/>
    <x v="14"/>
    <s v="U3"/>
    <n v="2400.2004999999999"/>
    <n v="-122.28525999999999"/>
    <n v="47.684852999999997"/>
    <s v="(47.684853, -122.28526)"/>
    <s v="PARKING VIOLATION (EXCEPT ABANDONED CAR)"/>
    <s v="TRAFFIC RELATED CALLS"/>
    <x v="1"/>
    <m/>
    <n v="1"/>
  </r>
  <r>
    <n v="1703379"/>
    <x v="1042"/>
    <n v="2016106592"/>
    <n v="470"/>
    <s v="PARKING VIOLATION (EXCEPT ABANDONED VEHICLES)"/>
    <s v="PARKING VIOLATIONS"/>
    <s v="TRAFFIC RELATED CALLS"/>
    <d v="2016-03-28T10:55:00"/>
    <x v="2"/>
    <x v="17"/>
    <s v="NW 50 ST / 11 AV NW"/>
    <x v="12"/>
    <s v="B2"/>
    <n v="4700.2030999999997"/>
    <n v="-122.370766"/>
    <n v="47.665042999999997"/>
    <s v="(47.665043, -122.370766)"/>
    <s v="PARKING VIOLATION (EXCEPT ABANDONED CAR)"/>
    <s v="TRAFFIC RELATED CALLS"/>
    <x v="1"/>
    <d v="2016-03-28T09:32:00"/>
    <n v="1"/>
  </r>
  <r>
    <n v="1703380"/>
    <x v="1043"/>
    <n v="2016106728"/>
    <n v="280"/>
    <s v="SUSPICIOUS PERSON"/>
    <s v="SUSPICIOUS CIRCUMSTANCES"/>
    <s v="SUSPICIOUS CIRCUMSTANCES"/>
    <d v="2016-03-28T11:03:00"/>
    <x v="2"/>
    <x v="18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x v="2"/>
    <m/>
    <n v="2"/>
  </r>
  <r>
    <n v="1703381"/>
    <x v="1044"/>
    <n v="2016106612"/>
    <n v="460"/>
    <s v="TRAFFIC (MOVING) VIOLATION"/>
    <s v="TRAFFIC RELATED CALLS"/>
    <s v="TRAFFIC RELATED CALLS"/>
    <d v="2016-03-28T11:03:00"/>
    <x v="2"/>
    <x v="18"/>
    <s v="S CLOVERDALE ST / RENTON AV S"/>
    <x v="4"/>
    <s v="S2"/>
    <n v="11800.500099999999"/>
    <n v="-122.27694"/>
    <n v="47.526114999999997"/>
    <s v="(47.526115, -122.27694)"/>
    <s v="MOTOR VEHICLE COLLISION WITH INJURIES - PRIORITY 1"/>
    <s v="MOTOR VEHICLE COLLISION INVESTIGATION"/>
    <x v="7"/>
    <d v="2016-03-28T08:52:00"/>
    <n v="1"/>
  </r>
  <r>
    <n v="1703382"/>
    <x v="1045"/>
    <n v="2016106547"/>
    <n v="430"/>
    <s v="MOTOR VEHICLE COLLISION"/>
    <s v="TRAFFIC RELATED CALLS"/>
    <s v="MOTOR VEHICLE COLLISION INVESTIGATION"/>
    <d v="2016-03-28T11:03:00"/>
    <x v="2"/>
    <x v="18"/>
    <s v="AIRPORT WY S / S HOLGATE ST"/>
    <x v="2"/>
    <s v="O1"/>
    <n v="9300.1046999999999"/>
    <n v="-122.32139599999999"/>
    <n v="47.586205"/>
    <s v="(47.586205, -122.321396)"/>
    <s v="MOTOR VEHICLE COLLISION, BLOCKING"/>
    <s v="MOTOR VEHICLE COLLISION INVESTIGATION"/>
    <x v="7"/>
    <d v="2016-03-28T08:00:00"/>
    <n v="2"/>
  </r>
  <r>
    <m/>
    <x v="1046"/>
    <m/>
    <m/>
    <m/>
    <m/>
    <m/>
    <m/>
    <x v="3"/>
    <x v="24"/>
    <m/>
    <x v="18"/>
    <m/>
    <m/>
    <m/>
    <m/>
    <m/>
    <m/>
    <m/>
    <x v="3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Date">
  <location ref="A3:B6" firstHeaderRow="1" firstDataRow="1" firstDataCol="1"/>
  <pivotFields count="22">
    <pivotField showAll="0"/>
    <pivotField dataField="1" showAll="0">
      <items count="1048">
        <item x="27"/>
        <item x="26"/>
        <item x="64"/>
        <item x="54"/>
        <item x="85"/>
        <item x="43"/>
        <item x="45"/>
        <item x="42"/>
        <item x="84"/>
        <item x="151"/>
        <item x="150"/>
        <item x="149"/>
        <item x="115"/>
        <item x="44"/>
        <item x="99"/>
        <item x="17"/>
        <item x="55"/>
        <item x="98"/>
        <item x="114"/>
        <item x="25"/>
        <item x="113"/>
        <item x="9"/>
        <item x="77"/>
        <item x="16"/>
        <item x="76"/>
        <item x="53"/>
        <item x="128"/>
        <item x="97"/>
        <item x="24"/>
        <item x="141"/>
        <item x="41"/>
        <item x="241"/>
        <item x="59"/>
        <item x="33"/>
        <item x="63"/>
        <item x="32"/>
        <item x="96"/>
        <item x="112"/>
        <item x="127"/>
        <item x="8"/>
        <item x="52"/>
        <item x="40"/>
        <item x="51"/>
        <item x="58"/>
        <item x="31"/>
        <item x="15"/>
        <item x="156"/>
        <item x="95"/>
        <item x="14"/>
        <item x="57"/>
        <item x="50"/>
        <item x="111"/>
        <item x="174"/>
        <item x="13"/>
        <item x="72"/>
        <item x="7"/>
        <item x="83"/>
        <item x="94"/>
        <item x="30"/>
        <item x="71"/>
        <item x="110"/>
        <item x="109"/>
        <item x="1"/>
        <item x="68"/>
        <item x="29"/>
        <item x="28"/>
        <item x="82"/>
        <item x="0"/>
        <item x="23"/>
        <item x="6"/>
        <item x="22"/>
        <item x="81"/>
        <item x="5"/>
        <item x="4"/>
        <item x="3"/>
        <item x="2"/>
        <item x="49"/>
        <item x="75"/>
        <item x="21"/>
        <item x="39"/>
        <item x="20"/>
        <item x="12"/>
        <item x="120"/>
        <item x="223"/>
        <item x="11"/>
        <item x="108"/>
        <item x="10"/>
        <item x="38"/>
        <item x="93"/>
        <item x="48"/>
        <item x="198"/>
        <item x="74"/>
        <item x="119"/>
        <item x="19"/>
        <item x="18"/>
        <item x="37"/>
        <item x="47"/>
        <item x="92"/>
        <item x="91"/>
        <item x="36"/>
        <item x="385"/>
        <item x="35"/>
        <item x="165"/>
        <item x="107"/>
        <item x="62"/>
        <item x="34"/>
        <item x="106"/>
        <item x="126"/>
        <item x="80"/>
        <item x="140"/>
        <item x="61"/>
        <item x="145"/>
        <item x="73"/>
        <item x="144"/>
        <item x="79"/>
        <item x="250"/>
        <item x="67"/>
        <item x="197"/>
        <item x="46"/>
        <item x="70"/>
        <item x="90"/>
        <item x="139"/>
        <item x="159"/>
        <item x="78"/>
        <item x="66"/>
        <item x="69"/>
        <item x="89"/>
        <item x="135"/>
        <item x="56"/>
        <item x="105"/>
        <item x="240"/>
        <item x="104"/>
        <item x="60"/>
        <item x="88"/>
        <item x="138"/>
        <item x="212"/>
        <item x="103"/>
        <item x="87"/>
        <item x="86"/>
        <item x="65"/>
        <item x="155"/>
        <item x="173"/>
        <item x="279"/>
        <item x="118"/>
        <item x="134"/>
        <item x="102"/>
        <item x="180"/>
        <item x="222"/>
        <item x="133"/>
        <item x="117"/>
        <item x="116"/>
        <item x="311"/>
        <item x="143"/>
        <item x="300"/>
        <item x="320"/>
        <item x="170"/>
        <item x="125"/>
        <item x="101"/>
        <item x="292"/>
        <item x="148"/>
        <item x="124"/>
        <item x="100"/>
        <item x="164"/>
        <item x="163"/>
        <item x="158"/>
        <item x="154"/>
        <item x="132"/>
        <item x="211"/>
        <item x="137"/>
        <item x="153"/>
        <item x="136"/>
        <item x="123"/>
        <item x="231"/>
        <item x="122"/>
        <item x="290"/>
        <item x="196"/>
        <item x="147"/>
        <item x="121"/>
        <item x="131"/>
        <item x="162"/>
        <item x="221"/>
        <item x="373"/>
        <item x="130"/>
        <item x="220"/>
        <item x="278"/>
        <item x="169"/>
        <item x="239"/>
        <item x="269"/>
        <item x="129"/>
        <item x="268"/>
        <item x="142"/>
        <item x="157"/>
        <item x="238"/>
        <item x="146"/>
        <item x="264"/>
        <item x="161"/>
        <item x="237"/>
        <item x="195"/>
        <item x="236"/>
        <item x="152"/>
        <item x="160"/>
        <item x="179"/>
        <item x="210"/>
        <item x="168"/>
        <item x="319"/>
        <item x="395"/>
        <item x="178"/>
        <item x="219"/>
        <item x="194"/>
        <item x="218"/>
        <item x="230"/>
        <item x="172"/>
        <item x="167"/>
        <item x="166"/>
        <item x="299"/>
        <item x="362"/>
        <item x="229"/>
        <item x="338"/>
        <item x="217"/>
        <item x="235"/>
        <item x="177"/>
        <item x="209"/>
        <item x="171"/>
        <item x="208"/>
        <item x="193"/>
        <item x="192"/>
        <item x="191"/>
        <item x="190"/>
        <item x="176"/>
        <item x="333"/>
        <item x="175"/>
        <item x="277"/>
        <item x="189"/>
        <item x="245"/>
        <item x="188"/>
        <item x="207"/>
        <item x="390"/>
        <item x="187"/>
        <item x="267"/>
        <item x="263"/>
        <item x="186"/>
        <item x="262"/>
        <item x="185"/>
        <item x="184"/>
        <item x="244"/>
        <item x="206"/>
        <item x="183"/>
        <item x="205"/>
        <item x="182"/>
        <item x="291"/>
        <item x="181"/>
        <item x="361"/>
        <item x="204"/>
        <item x="228"/>
        <item x="203"/>
        <item x="261"/>
        <item x="289"/>
        <item x="418"/>
        <item x="202"/>
        <item x="201"/>
        <item x="216"/>
        <item x="200"/>
        <item x="288"/>
        <item x="199"/>
        <item x="227"/>
        <item x="260"/>
        <item x="215"/>
        <item x="276"/>
        <item x="310"/>
        <item x="309"/>
        <item x="214"/>
        <item x="308"/>
        <item x="275"/>
        <item x="213"/>
        <item x="325"/>
        <item x="287"/>
        <item x="226"/>
        <item x="286"/>
        <item x="225"/>
        <item x="249"/>
        <item x="234"/>
        <item x="285"/>
        <item x="346"/>
        <item x="307"/>
        <item x="224"/>
        <item x="284"/>
        <item x="233"/>
        <item x="232"/>
        <item x="259"/>
        <item x="306"/>
        <item x="243"/>
        <item x="248"/>
        <item x="360"/>
        <item x="247"/>
        <item x="258"/>
        <item x="257"/>
        <item x="351"/>
        <item x="242"/>
        <item x="256"/>
        <item x="283"/>
        <item x="274"/>
        <item x="273"/>
        <item x="255"/>
        <item x="254"/>
        <item x="253"/>
        <item x="246"/>
        <item x="252"/>
        <item x="298"/>
        <item x="251"/>
        <item x="377"/>
        <item x="318"/>
        <item x="266"/>
        <item x="265"/>
        <item x="272"/>
        <item x="271"/>
        <item x="282"/>
        <item x="297"/>
        <item x="270"/>
        <item x="281"/>
        <item x="296"/>
        <item x="280"/>
        <item x="416"/>
        <item x="366"/>
        <item x="355"/>
        <item x="295"/>
        <item x="365"/>
        <item x="294"/>
        <item x="293"/>
        <item x="324"/>
        <item x="317"/>
        <item x="305"/>
        <item x="323"/>
        <item x="350"/>
        <item x="404"/>
        <item x="337"/>
        <item x="332"/>
        <item x="304"/>
        <item x="341"/>
        <item x="303"/>
        <item x="302"/>
        <item x="322"/>
        <item x="321"/>
        <item x="301"/>
        <item x="372"/>
        <item x="316"/>
        <item x="315"/>
        <item x="359"/>
        <item x="314"/>
        <item x="364"/>
        <item x="345"/>
        <item x="331"/>
        <item x="313"/>
        <item x="312"/>
        <item x="354"/>
        <item x="695"/>
        <item x="588"/>
        <item x="336"/>
        <item x="330"/>
        <item x="358"/>
        <item x="384"/>
        <item x="335"/>
        <item x="329"/>
        <item x="415"/>
        <item x="349"/>
        <item x="328"/>
        <item x="327"/>
        <item x="459"/>
        <item x="326"/>
        <item x="340"/>
        <item x="357"/>
        <item x="403"/>
        <item x="334"/>
        <item x="369"/>
        <item x="368"/>
        <item x="339"/>
        <item x="344"/>
        <item x="383"/>
        <item x="353"/>
        <item x="348"/>
        <item x="371"/>
        <item x="343"/>
        <item x="352"/>
        <item x="382"/>
        <item x="381"/>
        <item x="347"/>
        <item x="342"/>
        <item x="394"/>
        <item x="449"/>
        <item x="375"/>
        <item x="389"/>
        <item x="370"/>
        <item x="363"/>
        <item x="409"/>
        <item x="356"/>
        <item x="417"/>
        <item x="408"/>
        <item x="455"/>
        <item x="407"/>
        <item x="367"/>
        <item x="406"/>
        <item x="374"/>
        <item x="402"/>
        <item x="414"/>
        <item x="393"/>
        <item x="376"/>
        <item x="446"/>
        <item x="401"/>
        <item x="379"/>
        <item x="413"/>
        <item x="523"/>
        <item x="378"/>
        <item x="400"/>
        <item x="388"/>
        <item x="387"/>
        <item x="412"/>
        <item x="380"/>
        <item x="386"/>
        <item x="399"/>
        <item x="428"/>
        <item x="398"/>
        <item x="391"/>
        <item x="397"/>
        <item x="392"/>
        <item x="405"/>
        <item x="396"/>
        <item x="436"/>
        <item x="441"/>
        <item x="445"/>
        <item x="411"/>
        <item x="410"/>
        <item x="421"/>
        <item x="510"/>
        <item x="480"/>
        <item x="444"/>
        <item x="509"/>
        <item x="499"/>
        <item x="452"/>
        <item x="464"/>
        <item x="435"/>
        <item x="430"/>
        <item x="420"/>
        <item x="451"/>
        <item x="440"/>
        <item x="419"/>
        <item x="425"/>
        <item x="471"/>
        <item x="423"/>
        <item x="470"/>
        <item x="432"/>
        <item x="422"/>
        <item x="427"/>
        <item x="426"/>
        <item x="448"/>
        <item x="424"/>
        <item x="433"/>
        <item x="475"/>
        <item x="458"/>
        <item x="434"/>
        <item x="431"/>
        <item x="429"/>
        <item x="474"/>
        <item x="438"/>
        <item x="454"/>
        <item x="437"/>
        <item x="460"/>
        <item x="476"/>
        <item x="453"/>
        <item x="450"/>
        <item x="447"/>
        <item x="443"/>
        <item x="442"/>
        <item x="469"/>
        <item x="457"/>
        <item x="498"/>
        <item x="549"/>
        <item x="468"/>
        <item x="456"/>
        <item x="439"/>
        <item x="493"/>
        <item x="497"/>
        <item x="492"/>
        <item x="463"/>
        <item x="528"/>
        <item x="473"/>
        <item x="488"/>
        <item x="462"/>
        <item x="479"/>
        <item x="461"/>
        <item x="482"/>
        <item x="508"/>
        <item x="467"/>
        <item x="472"/>
        <item x="536"/>
        <item x="466"/>
        <item x="465"/>
        <item x="485"/>
        <item x="487"/>
        <item x="478"/>
        <item x="491"/>
        <item x="513"/>
        <item x="651"/>
        <item x="507"/>
        <item x="503"/>
        <item x="496"/>
        <item x="481"/>
        <item x="490"/>
        <item x="517"/>
        <item x="522"/>
        <item x="521"/>
        <item x="506"/>
        <item x="520"/>
        <item x="477"/>
        <item x="580"/>
        <item x="502"/>
        <item x="505"/>
        <item x="501"/>
        <item x="535"/>
        <item x="559"/>
        <item x="495"/>
        <item x="540"/>
        <item x="500"/>
        <item x="484"/>
        <item x="483"/>
        <item x="519"/>
        <item x="545"/>
        <item x="650"/>
        <item x="486"/>
        <item x="489"/>
        <item x="512"/>
        <item x="702"/>
        <item x="494"/>
        <item x="539"/>
        <item x="504"/>
        <item x="527"/>
        <item x="572"/>
        <item x="511"/>
        <item x="516"/>
        <item x="531"/>
        <item x="620"/>
        <item x="515"/>
        <item x="514"/>
        <item x="534"/>
        <item x="584"/>
        <item x="553"/>
        <item x="649"/>
        <item x="694"/>
        <item x="538"/>
        <item x="537"/>
        <item x="603"/>
        <item x="526"/>
        <item x="636"/>
        <item x="544"/>
        <item x="571"/>
        <item x="525"/>
        <item x="555"/>
        <item x="524"/>
        <item x="624"/>
        <item x="518"/>
        <item x="570"/>
        <item x="552"/>
        <item x="533"/>
        <item x="532"/>
        <item x="543"/>
        <item x="760"/>
        <item x="530"/>
        <item x="610"/>
        <item x="569"/>
        <item x="529"/>
        <item x="554"/>
        <item x="733"/>
        <item x="579"/>
        <item x="542"/>
        <item x="693"/>
        <item x="602"/>
        <item x="541"/>
        <item x="551"/>
        <item x="563"/>
        <item x="548"/>
        <item x="547"/>
        <item x="562"/>
        <item x="558"/>
        <item x="609"/>
        <item x="643"/>
        <item x="594"/>
        <item x="546"/>
        <item x="568"/>
        <item x="601"/>
        <item x="550"/>
        <item x="600"/>
        <item x="557"/>
        <item x="662"/>
        <item x="567"/>
        <item x="556"/>
        <item x="701"/>
        <item x="709"/>
        <item x="566"/>
        <item x="583"/>
        <item x="561"/>
        <item x="560"/>
        <item x="578"/>
        <item x="618"/>
        <item x="682"/>
        <item x="565"/>
        <item x="661"/>
        <item x="577"/>
        <item x="576"/>
        <item x="623"/>
        <item x="564"/>
        <item x="599"/>
        <item x="766"/>
        <item x="582"/>
        <item x="575"/>
        <item x="608"/>
        <item x="642"/>
        <item x="574"/>
        <item x="581"/>
        <item x="593"/>
        <item x="590"/>
        <item x="573"/>
        <item x="677"/>
        <item x="592"/>
        <item x="591"/>
        <item x="587"/>
        <item x="607"/>
        <item x="617"/>
        <item x="667"/>
        <item x="598"/>
        <item x="589"/>
        <item x="586"/>
        <item x="635"/>
        <item x="721"/>
        <item x="585"/>
        <item x="660"/>
        <item x="629"/>
        <item x="622"/>
        <item x="597"/>
        <item x="890"/>
        <item x="648"/>
        <item x="616"/>
        <item x="596"/>
        <item x="659"/>
        <item x="606"/>
        <item x="647"/>
        <item x="641"/>
        <item x="595"/>
        <item x="615"/>
        <item x="619"/>
        <item x="658"/>
        <item x="700"/>
        <item x="732"/>
        <item x="708"/>
        <item x="605"/>
        <item x="604"/>
        <item x="621"/>
        <item x="720"/>
        <item x="666"/>
        <item x="614"/>
        <item x="628"/>
        <item x="646"/>
        <item x="613"/>
        <item x="612"/>
        <item x="676"/>
        <item x="681"/>
        <item x="611"/>
        <item x="634"/>
        <item x="645"/>
        <item x="665"/>
        <item x="699"/>
        <item x="686"/>
        <item x="640"/>
        <item x="627"/>
        <item x="670"/>
        <item x="625"/>
        <item x="639"/>
        <item x="673"/>
        <item x="698"/>
        <item x="707"/>
        <item x="654"/>
        <item x="633"/>
        <item x="638"/>
        <item x="626"/>
        <item x="669"/>
        <item x="697"/>
        <item x="713"/>
        <item x="632"/>
        <item x="657"/>
        <item x="653"/>
        <item x="719"/>
        <item x="718"/>
        <item x="656"/>
        <item x="630"/>
        <item x="739"/>
        <item x="631"/>
        <item x="712"/>
        <item x="668"/>
        <item x="685"/>
        <item x="655"/>
        <item x="692"/>
        <item x="637"/>
        <item x="711"/>
        <item x="691"/>
        <item x="811"/>
        <item x="690"/>
        <item x="689"/>
        <item x="644"/>
        <item x="664"/>
        <item x="675"/>
        <item x="672"/>
        <item x="652"/>
        <item x="696"/>
        <item x="779"/>
        <item x="822"/>
        <item x="747"/>
        <item x="663"/>
        <item x="746"/>
        <item x="671"/>
        <item x="793"/>
        <item x="680"/>
        <item x="678"/>
        <item x="731"/>
        <item x="679"/>
        <item x="706"/>
        <item x="730"/>
        <item x="674"/>
        <item x="705"/>
        <item x="717"/>
        <item x="684"/>
        <item x="821"/>
        <item x="906"/>
        <item x="716"/>
        <item x="765"/>
        <item x="715"/>
        <item x="803"/>
        <item x="820"/>
        <item x="688"/>
        <item x="683"/>
        <item x="729"/>
        <item x="728"/>
        <item x="738"/>
        <item x="724"/>
        <item x="737"/>
        <item x="764"/>
        <item x="745"/>
        <item x="756"/>
        <item x="687"/>
        <item x="723"/>
        <item x="810"/>
        <item x="727"/>
        <item x="763"/>
        <item x="704"/>
        <item x="703"/>
        <item x="781"/>
        <item x="736"/>
        <item x="710"/>
        <item x="744"/>
        <item x="751"/>
        <item x="819"/>
        <item x="726"/>
        <item x="743"/>
        <item x="772"/>
        <item x="714"/>
        <item x="750"/>
        <item x="722"/>
        <item x="778"/>
        <item x="777"/>
        <item x="742"/>
        <item x="725"/>
        <item x="844"/>
        <item x="735"/>
        <item x="755"/>
        <item x="741"/>
        <item x="749"/>
        <item x="734"/>
        <item x="740"/>
        <item x="754"/>
        <item x="753"/>
        <item x="776"/>
        <item x="748"/>
        <item x="752"/>
        <item x="762"/>
        <item x="792"/>
        <item x="759"/>
        <item x="775"/>
        <item x="758"/>
        <item x="771"/>
        <item x="761"/>
        <item x="774"/>
        <item x="757"/>
        <item x="802"/>
        <item x="801"/>
        <item x="768"/>
        <item x="770"/>
        <item x="791"/>
        <item x="818"/>
        <item x="882"/>
        <item x="767"/>
        <item x="773"/>
        <item x="800"/>
        <item x="832"/>
        <item x="769"/>
        <item x="831"/>
        <item x="790"/>
        <item x="789"/>
        <item x="788"/>
        <item x="834"/>
        <item x="809"/>
        <item x="799"/>
        <item x="817"/>
        <item x="780"/>
        <item x="873"/>
        <item x="798"/>
        <item x="843"/>
        <item x="827"/>
        <item x="797"/>
        <item x="808"/>
        <item x="830"/>
        <item x="787"/>
        <item x="816"/>
        <item x="786"/>
        <item x="807"/>
        <item x="861"/>
        <item x="785"/>
        <item x="884"/>
        <item x="826"/>
        <item x="784"/>
        <item x="806"/>
        <item x="783"/>
        <item x="782"/>
        <item x="805"/>
        <item x="796"/>
        <item x="795"/>
        <item x="833"/>
        <item x="794"/>
        <item x="886"/>
        <item x="815"/>
        <item x="841"/>
        <item x="840"/>
        <item x="814"/>
        <item x="804"/>
        <item x="813"/>
        <item x="881"/>
        <item x="854"/>
        <item x="828"/>
        <item x="812"/>
        <item x="829"/>
        <item x="824"/>
        <item x="856"/>
        <item x="853"/>
        <item x="823"/>
        <item x="825"/>
        <item x="872"/>
        <item x="839"/>
        <item x="910"/>
        <item x="961"/>
        <item x="848"/>
        <item x="909"/>
        <item x="837"/>
        <item x="836"/>
        <item x="855"/>
        <item x="838"/>
        <item x="835"/>
        <item x="871"/>
        <item x="842"/>
        <item x="852"/>
        <item x="847"/>
        <item x="851"/>
        <item x="846"/>
        <item x="845"/>
        <item x="903"/>
        <item x="850"/>
        <item x="849"/>
        <item x="870"/>
        <item x="869"/>
        <item x="893"/>
        <item x="902"/>
        <item x="860"/>
        <item x="859"/>
        <item x="883"/>
        <item x="868"/>
        <item x="858"/>
        <item x="867"/>
        <item x="866"/>
        <item x="857"/>
        <item x="920"/>
        <item x="921"/>
        <item x="885"/>
        <item x="865"/>
        <item x="864"/>
        <item x="945"/>
        <item x="863"/>
        <item x="874"/>
        <item x="862"/>
        <item x="877"/>
        <item x="876"/>
        <item x="880"/>
        <item x="908"/>
        <item x="879"/>
        <item x="875"/>
        <item x="891"/>
        <item x="889"/>
        <item x="878"/>
        <item x="888"/>
        <item x="887"/>
        <item x="905"/>
        <item x="932"/>
        <item x="899"/>
        <item x="892"/>
        <item x="913"/>
        <item x="897"/>
        <item x="896"/>
        <item x="901"/>
        <item x="912"/>
        <item x="895"/>
        <item x="904"/>
        <item x="894"/>
        <item x="900"/>
        <item x="934"/>
        <item x="898"/>
        <item x="952"/>
        <item x="907"/>
        <item x="939"/>
        <item x="911"/>
        <item x="919"/>
        <item x="917"/>
        <item x="916"/>
        <item x="944"/>
        <item x="938"/>
        <item x="951"/>
        <item x="915"/>
        <item x="1034"/>
        <item x="930"/>
        <item x="914"/>
        <item x="1026"/>
        <item x="918"/>
        <item x="929"/>
        <item x="923"/>
        <item x="928"/>
        <item x="991"/>
        <item x="927"/>
        <item x="943"/>
        <item x="922"/>
        <item x="926"/>
        <item x="925"/>
        <item x="924"/>
        <item x="931"/>
        <item x="933"/>
        <item x="937"/>
        <item x="936"/>
        <item x="958"/>
        <item x="946"/>
        <item x="942"/>
        <item x="935"/>
        <item x="941"/>
        <item x="1012"/>
        <item x="1022"/>
        <item x="982"/>
        <item x="940"/>
        <item x="976"/>
        <item x="960"/>
        <item x="950"/>
        <item x="949"/>
        <item x="948"/>
        <item x="973"/>
        <item x="989"/>
        <item x="957"/>
        <item x="966"/>
        <item x="956"/>
        <item x="955"/>
        <item x="1025"/>
        <item x="965"/>
        <item x="947"/>
        <item x="954"/>
        <item x="953"/>
        <item x="959"/>
        <item x="972"/>
        <item x="964"/>
        <item x="1045"/>
        <item x="981"/>
        <item x="963"/>
        <item x="962"/>
        <item x="988"/>
        <item x="993"/>
        <item x="971"/>
        <item x="970"/>
        <item x="969"/>
        <item x="968"/>
        <item x="980"/>
        <item x="1033"/>
        <item x="979"/>
        <item x="1011"/>
        <item x="1021"/>
        <item x="1016"/>
        <item x="975"/>
        <item x="967"/>
        <item x="1000"/>
        <item x="978"/>
        <item x="987"/>
        <item x="977"/>
        <item x="986"/>
        <item x="985"/>
        <item x="1042"/>
        <item x="984"/>
        <item x="983"/>
        <item x="1020"/>
        <item x="974"/>
        <item x="990"/>
        <item x="1015"/>
        <item x="999"/>
        <item x="998"/>
        <item x="1010"/>
        <item x="994"/>
        <item x="1044"/>
        <item x="1005"/>
        <item x="1009"/>
        <item x="992"/>
        <item x="1019"/>
        <item x="997"/>
        <item x="1004"/>
        <item x="1008"/>
        <item x="1014"/>
        <item x="1003"/>
        <item x="996"/>
        <item x="1007"/>
        <item x="1002"/>
        <item x="1013"/>
        <item x="1032"/>
        <item x="1006"/>
        <item x="1024"/>
        <item x="995"/>
        <item x="1041"/>
        <item x="1018"/>
        <item x="1031"/>
        <item x="1023"/>
        <item x="1017"/>
        <item x="1030"/>
        <item x="1001"/>
        <item x="1029"/>
        <item x="1028"/>
        <item x="1027"/>
        <item x="1037"/>
        <item x="1040"/>
        <item x="1036"/>
        <item x="1039"/>
        <item x="1035"/>
        <item x="1043"/>
        <item x="1038"/>
        <item x="104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>
      <items count="26"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# of Events" fld="1" subtotal="count" baseField="0" baseItem="0"/>
  </dataFields>
  <formats count="12">
    <format dxfId="28">
      <pivotArea collapsedLevelsAreSubtotals="1" fieldPosition="0">
        <references count="1">
          <reference field="8" count="0"/>
        </references>
      </pivotArea>
    </format>
    <format dxfId="27">
      <pivotArea dataOnly="0" labelOnly="1" fieldPosition="0">
        <references count="1">
          <reference field="8" count="0"/>
        </references>
      </pivotArea>
    </format>
    <format dxfId="26">
      <pivotArea collapsedLevelsAreSubtotals="1" fieldPosition="0">
        <references count="1">
          <reference field="8" count="1">
            <x v="0"/>
          </reference>
        </references>
      </pivotArea>
    </format>
    <format dxfId="25">
      <pivotArea dataOnly="0" labelOnly="1" fieldPosition="0">
        <references count="1">
          <reference field="8" count="1">
            <x v="0"/>
          </reference>
        </references>
      </pivotArea>
    </format>
    <format dxfId="24">
      <pivotArea collapsedLevelsAreSubtotals="1" fieldPosition="0">
        <references count="1">
          <reference field="8" count="1">
            <x v="2"/>
          </reference>
        </references>
      </pivotArea>
    </format>
    <format dxfId="23">
      <pivotArea dataOnly="0" labelOnly="1" fieldPosition="0">
        <references count="1">
          <reference field="8" count="1">
            <x v="2"/>
          </reference>
        </references>
      </pivotArea>
    </format>
    <format dxfId="22">
      <pivotArea collapsedLevelsAreSubtotals="1" fieldPosition="0">
        <references count="1">
          <reference field="8" count="1">
            <x v="1"/>
          </reference>
        </references>
      </pivotArea>
    </format>
    <format dxfId="21">
      <pivotArea dataOnly="0" labelOnly="1" fieldPosition="0">
        <references count="1">
          <reference field="8" count="1">
            <x v="1"/>
          </reference>
        </references>
      </pivotArea>
    </format>
    <format dxfId="20">
      <pivotArea collapsedLevelsAreSubtotals="1" fieldPosition="0">
        <references count="1">
          <reference field="8" count="1">
            <x v="2"/>
          </reference>
        </references>
      </pivotArea>
    </format>
    <format dxfId="19">
      <pivotArea dataOnly="0" labelOnly="1" fieldPosition="0">
        <references count="1">
          <reference field="8" count="1">
            <x v="2"/>
          </reference>
        </references>
      </pivotArea>
    </format>
    <format dxfId="18">
      <pivotArea field="8" type="button" dataOnly="0" labelOnly="1" outline="0" axis="axisRow" fieldPosition="0"/>
    </format>
    <format dxfId="17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Incident Type">
  <location ref="A3:B34" firstHeaderRow="1" firstDataRow="1" firstDataCol="1"/>
  <pivotFields count="22">
    <pivotField showAll="0"/>
    <pivotField dataField="1" showAll="0">
      <items count="1048">
        <item x="27"/>
        <item x="26"/>
        <item x="64"/>
        <item x="54"/>
        <item x="85"/>
        <item x="43"/>
        <item x="45"/>
        <item x="42"/>
        <item x="84"/>
        <item x="151"/>
        <item x="150"/>
        <item x="149"/>
        <item x="115"/>
        <item x="44"/>
        <item x="99"/>
        <item x="17"/>
        <item x="55"/>
        <item x="98"/>
        <item x="114"/>
        <item x="25"/>
        <item x="113"/>
        <item x="9"/>
        <item x="77"/>
        <item x="16"/>
        <item x="76"/>
        <item x="53"/>
        <item x="128"/>
        <item x="97"/>
        <item x="24"/>
        <item x="141"/>
        <item x="41"/>
        <item x="241"/>
        <item x="59"/>
        <item x="33"/>
        <item x="63"/>
        <item x="32"/>
        <item x="96"/>
        <item x="112"/>
        <item x="127"/>
        <item x="8"/>
        <item x="52"/>
        <item x="40"/>
        <item x="51"/>
        <item x="58"/>
        <item x="31"/>
        <item x="15"/>
        <item x="156"/>
        <item x="95"/>
        <item x="14"/>
        <item x="57"/>
        <item x="50"/>
        <item x="111"/>
        <item x="174"/>
        <item x="13"/>
        <item x="72"/>
        <item x="7"/>
        <item x="83"/>
        <item x="94"/>
        <item x="30"/>
        <item x="71"/>
        <item x="110"/>
        <item x="109"/>
        <item x="1"/>
        <item x="68"/>
        <item x="29"/>
        <item x="28"/>
        <item x="82"/>
        <item x="0"/>
        <item x="23"/>
        <item x="6"/>
        <item x="22"/>
        <item x="81"/>
        <item x="5"/>
        <item x="4"/>
        <item x="3"/>
        <item x="2"/>
        <item x="49"/>
        <item x="75"/>
        <item x="21"/>
        <item x="39"/>
        <item x="20"/>
        <item x="12"/>
        <item x="120"/>
        <item x="223"/>
        <item x="11"/>
        <item x="108"/>
        <item x="10"/>
        <item x="38"/>
        <item x="93"/>
        <item x="48"/>
        <item x="198"/>
        <item x="74"/>
        <item x="119"/>
        <item x="19"/>
        <item x="18"/>
        <item x="37"/>
        <item x="47"/>
        <item x="92"/>
        <item x="91"/>
        <item x="36"/>
        <item x="385"/>
        <item x="35"/>
        <item x="165"/>
        <item x="107"/>
        <item x="62"/>
        <item x="34"/>
        <item x="106"/>
        <item x="126"/>
        <item x="80"/>
        <item x="140"/>
        <item x="61"/>
        <item x="145"/>
        <item x="73"/>
        <item x="144"/>
        <item x="79"/>
        <item x="250"/>
        <item x="67"/>
        <item x="197"/>
        <item x="46"/>
        <item x="70"/>
        <item x="90"/>
        <item x="139"/>
        <item x="159"/>
        <item x="78"/>
        <item x="66"/>
        <item x="69"/>
        <item x="89"/>
        <item x="135"/>
        <item x="56"/>
        <item x="105"/>
        <item x="240"/>
        <item x="104"/>
        <item x="60"/>
        <item x="88"/>
        <item x="138"/>
        <item x="212"/>
        <item x="103"/>
        <item x="87"/>
        <item x="86"/>
        <item x="65"/>
        <item x="155"/>
        <item x="173"/>
        <item x="279"/>
        <item x="118"/>
        <item x="134"/>
        <item x="102"/>
        <item x="180"/>
        <item x="222"/>
        <item x="133"/>
        <item x="117"/>
        <item x="116"/>
        <item x="311"/>
        <item x="143"/>
        <item x="300"/>
        <item x="320"/>
        <item x="170"/>
        <item x="125"/>
        <item x="101"/>
        <item x="292"/>
        <item x="148"/>
        <item x="124"/>
        <item x="100"/>
        <item x="164"/>
        <item x="163"/>
        <item x="158"/>
        <item x="154"/>
        <item x="132"/>
        <item x="211"/>
        <item x="137"/>
        <item x="153"/>
        <item x="136"/>
        <item x="123"/>
        <item x="231"/>
        <item x="122"/>
        <item x="290"/>
        <item x="196"/>
        <item x="147"/>
        <item x="121"/>
        <item x="131"/>
        <item x="162"/>
        <item x="221"/>
        <item x="373"/>
        <item x="130"/>
        <item x="220"/>
        <item x="278"/>
        <item x="169"/>
        <item x="239"/>
        <item x="269"/>
        <item x="129"/>
        <item x="268"/>
        <item x="142"/>
        <item x="157"/>
        <item x="238"/>
        <item x="146"/>
        <item x="264"/>
        <item x="161"/>
        <item x="237"/>
        <item x="195"/>
        <item x="236"/>
        <item x="152"/>
        <item x="160"/>
        <item x="179"/>
        <item x="210"/>
        <item x="168"/>
        <item x="319"/>
        <item x="395"/>
        <item x="178"/>
        <item x="219"/>
        <item x="194"/>
        <item x="218"/>
        <item x="230"/>
        <item x="172"/>
        <item x="167"/>
        <item x="166"/>
        <item x="299"/>
        <item x="362"/>
        <item x="229"/>
        <item x="338"/>
        <item x="217"/>
        <item x="235"/>
        <item x="177"/>
        <item x="209"/>
        <item x="171"/>
        <item x="208"/>
        <item x="193"/>
        <item x="192"/>
        <item x="191"/>
        <item x="190"/>
        <item x="176"/>
        <item x="333"/>
        <item x="175"/>
        <item x="277"/>
        <item x="189"/>
        <item x="245"/>
        <item x="188"/>
        <item x="207"/>
        <item x="390"/>
        <item x="187"/>
        <item x="267"/>
        <item x="263"/>
        <item x="186"/>
        <item x="262"/>
        <item x="185"/>
        <item x="184"/>
        <item x="244"/>
        <item x="206"/>
        <item x="183"/>
        <item x="205"/>
        <item x="182"/>
        <item x="291"/>
        <item x="181"/>
        <item x="361"/>
        <item x="204"/>
        <item x="228"/>
        <item x="203"/>
        <item x="261"/>
        <item x="289"/>
        <item x="418"/>
        <item x="202"/>
        <item x="201"/>
        <item x="216"/>
        <item x="200"/>
        <item x="288"/>
        <item x="199"/>
        <item x="227"/>
        <item x="260"/>
        <item x="215"/>
        <item x="276"/>
        <item x="310"/>
        <item x="309"/>
        <item x="214"/>
        <item x="308"/>
        <item x="275"/>
        <item x="213"/>
        <item x="325"/>
        <item x="287"/>
        <item x="226"/>
        <item x="286"/>
        <item x="225"/>
        <item x="249"/>
        <item x="234"/>
        <item x="285"/>
        <item x="346"/>
        <item x="307"/>
        <item x="224"/>
        <item x="284"/>
        <item x="233"/>
        <item x="232"/>
        <item x="259"/>
        <item x="306"/>
        <item x="243"/>
        <item x="248"/>
        <item x="360"/>
        <item x="247"/>
        <item x="258"/>
        <item x="257"/>
        <item x="351"/>
        <item x="242"/>
        <item x="256"/>
        <item x="283"/>
        <item x="274"/>
        <item x="273"/>
        <item x="255"/>
        <item x="254"/>
        <item x="253"/>
        <item x="246"/>
        <item x="252"/>
        <item x="298"/>
        <item x="251"/>
        <item x="377"/>
        <item x="318"/>
        <item x="266"/>
        <item x="265"/>
        <item x="272"/>
        <item x="271"/>
        <item x="282"/>
        <item x="297"/>
        <item x="270"/>
        <item x="281"/>
        <item x="296"/>
        <item x="280"/>
        <item x="416"/>
        <item x="366"/>
        <item x="355"/>
        <item x="295"/>
        <item x="365"/>
        <item x="294"/>
        <item x="293"/>
        <item x="324"/>
        <item x="317"/>
        <item x="305"/>
        <item x="323"/>
        <item x="350"/>
        <item x="404"/>
        <item x="337"/>
        <item x="332"/>
        <item x="304"/>
        <item x="341"/>
        <item x="303"/>
        <item x="302"/>
        <item x="322"/>
        <item x="321"/>
        <item x="301"/>
        <item x="372"/>
        <item x="316"/>
        <item x="315"/>
        <item x="359"/>
        <item x="314"/>
        <item x="364"/>
        <item x="345"/>
        <item x="331"/>
        <item x="313"/>
        <item x="312"/>
        <item x="354"/>
        <item x="695"/>
        <item x="588"/>
        <item x="336"/>
        <item x="330"/>
        <item x="358"/>
        <item x="384"/>
        <item x="335"/>
        <item x="329"/>
        <item x="415"/>
        <item x="349"/>
        <item x="328"/>
        <item x="327"/>
        <item x="459"/>
        <item x="326"/>
        <item x="340"/>
        <item x="357"/>
        <item x="403"/>
        <item x="334"/>
        <item x="369"/>
        <item x="368"/>
        <item x="339"/>
        <item x="344"/>
        <item x="383"/>
        <item x="353"/>
        <item x="348"/>
        <item x="371"/>
        <item x="343"/>
        <item x="352"/>
        <item x="382"/>
        <item x="381"/>
        <item x="347"/>
        <item x="342"/>
        <item x="394"/>
        <item x="449"/>
        <item x="375"/>
        <item x="389"/>
        <item x="370"/>
        <item x="363"/>
        <item x="409"/>
        <item x="356"/>
        <item x="417"/>
        <item x="408"/>
        <item x="455"/>
        <item x="407"/>
        <item x="367"/>
        <item x="406"/>
        <item x="374"/>
        <item x="402"/>
        <item x="414"/>
        <item x="393"/>
        <item x="376"/>
        <item x="446"/>
        <item x="401"/>
        <item x="379"/>
        <item x="413"/>
        <item x="523"/>
        <item x="378"/>
        <item x="400"/>
        <item x="388"/>
        <item x="387"/>
        <item x="412"/>
        <item x="380"/>
        <item x="386"/>
        <item x="399"/>
        <item x="428"/>
        <item x="398"/>
        <item x="391"/>
        <item x="397"/>
        <item x="392"/>
        <item x="405"/>
        <item x="396"/>
        <item x="436"/>
        <item x="441"/>
        <item x="445"/>
        <item x="411"/>
        <item x="410"/>
        <item x="421"/>
        <item x="510"/>
        <item x="480"/>
        <item x="444"/>
        <item x="509"/>
        <item x="499"/>
        <item x="452"/>
        <item x="464"/>
        <item x="435"/>
        <item x="430"/>
        <item x="420"/>
        <item x="451"/>
        <item x="440"/>
        <item x="419"/>
        <item x="425"/>
        <item x="471"/>
        <item x="423"/>
        <item x="470"/>
        <item x="432"/>
        <item x="422"/>
        <item x="427"/>
        <item x="426"/>
        <item x="448"/>
        <item x="424"/>
        <item x="433"/>
        <item x="475"/>
        <item x="458"/>
        <item x="434"/>
        <item x="431"/>
        <item x="429"/>
        <item x="474"/>
        <item x="438"/>
        <item x="454"/>
        <item x="437"/>
        <item x="460"/>
        <item x="476"/>
        <item x="453"/>
        <item x="450"/>
        <item x="447"/>
        <item x="443"/>
        <item x="442"/>
        <item x="469"/>
        <item x="457"/>
        <item x="498"/>
        <item x="549"/>
        <item x="468"/>
        <item x="456"/>
        <item x="439"/>
        <item x="493"/>
        <item x="497"/>
        <item x="492"/>
        <item x="463"/>
        <item x="528"/>
        <item x="473"/>
        <item x="488"/>
        <item x="462"/>
        <item x="479"/>
        <item x="461"/>
        <item x="482"/>
        <item x="508"/>
        <item x="467"/>
        <item x="472"/>
        <item x="536"/>
        <item x="466"/>
        <item x="465"/>
        <item x="485"/>
        <item x="487"/>
        <item x="478"/>
        <item x="491"/>
        <item x="513"/>
        <item x="651"/>
        <item x="507"/>
        <item x="503"/>
        <item x="496"/>
        <item x="481"/>
        <item x="490"/>
        <item x="517"/>
        <item x="522"/>
        <item x="521"/>
        <item x="506"/>
        <item x="520"/>
        <item x="477"/>
        <item x="580"/>
        <item x="502"/>
        <item x="505"/>
        <item x="501"/>
        <item x="535"/>
        <item x="559"/>
        <item x="495"/>
        <item x="540"/>
        <item x="500"/>
        <item x="484"/>
        <item x="483"/>
        <item x="519"/>
        <item x="545"/>
        <item x="650"/>
        <item x="486"/>
        <item x="489"/>
        <item x="512"/>
        <item x="702"/>
        <item x="494"/>
        <item x="539"/>
        <item x="504"/>
        <item x="527"/>
        <item x="572"/>
        <item x="511"/>
        <item x="516"/>
        <item x="531"/>
        <item x="620"/>
        <item x="515"/>
        <item x="514"/>
        <item x="534"/>
        <item x="584"/>
        <item x="553"/>
        <item x="649"/>
        <item x="694"/>
        <item x="538"/>
        <item x="537"/>
        <item x="603"/>
        <item x="526"/>
        <item x="636"/>
        <item x="544"/>
        <item x="571"/>
        <item x="525"/>
        <item x="555"/>
        <item x="524"/>
        <item x="624"/>
        <item x="518"/>
        <item x="570"/>
        <item x="552"/>
        <item x="533"/>
        <item x="532"/>
        <item x="543"/>
        <item x="760"/>
        <item x="530"/>
        <item x="610"/>
        <item x="569"/>
        <item x="529"/>
        <item x="554"/>
        <item x="733"/>
        <item x="579"/>
        <item x="542"/>
        <item x="693"/>
        <item x="602"/>
        <item x="541"/>
        <item x="551"/>
        <item x="563"/>
        <item x="548"/>
        <item x="547"/>
        <item x="562"/>
        <item x="558"/>
        <item x="609"/>
        <item x="643"/>
        <item x="594"/>
        <item x="546"/>
        <item x="568"/>
        <item x="601"/>
        <item x="550"/>
        <item x="600"/>
        <item x="557"/>
        <item x="662"/>
        <item x="567"/>
        <item x="556"/>
        <item x="701"/>
        <item x="709"/>
        <item x="566"/>
        <item x="583"/>
        <item x="561"/>
        <item x="560"/>
        <item x="578"/>
        <item x="618"/>
        <item x="682"/>
        <item x="565"/>
        <item x="661"/>
        <item x="577"/>
        <item x="576"/>
        <item x="623"/>
        <item x="564"/>
        <item x="599"/>
        <item x="766"/>
        <item x="582"/>
        <item x="575"/>
        <item x="608"/>
        <item x="642"/>
        <item x="574"/>
        <item x="581"/>
        <item x="593"/>
        <item x="590"/>
        <item x="573"/>
        <item x="677"/>
        <item x="592"/>
        <item x="591"/>
        <item x="587"/>
        <item x="607"/>
        <item x="617"/>
        <item x="667"/>
        <item x="598"/>
        <item x="589"/>
        <item x="586"/>
        <item x="635"/>
        <item x="721"/>
        <item x="585"/>
        <item x="660"/>
        <item x="629"/>
        <item x="622"/>
        <item x="597"/>
        <item x="890"/>
        <item x="648"/>
        <item x="616"/>
        <item x="596"/>
        <item x="659"/>
        <item x="606"/>
        <item x="647"/>
        <item x="641"/>
        <item x="595"/>
        <item x="615"/>
        <item x="619"/>
        <item x="658"/>
        <item x="700"/>
        <item x="732"/>
        <item x="708"/>
        <item x="605"/>
        <item x="604"/>
        <item x="621"/>
        <item x="720"/>
        <item x="666"/>
        <item x="614"/>
        <item x="628"/>
        <item x="646"/>
        <item x="613"/>
        <item x="612"/>
        <item x="676"/>
        <item x="681"/>
        <item x="611"/>
        <item x="634"/>
        <item x="645"/>
        <item x="665"/>
        <item x="699"/>
        <item x="686"/>
        <item x="640"/>
        <item x="627"/>
        <item x="670"/>
        <item x="625"/>
        <item x="639"/>
        <item x="673"/>
        <item x="698"/>
        <item x="707"/>
        <item x="654"/>
        <item x="633"/>
        <item x="638"/>
        <item x="626"/>
        <item x="669"/>
        <item x="697"/>
        <item x="713"/>
        <item x="632"/>
        <item x="657"/>
        <item x="653"/>
        <item x="719"/>
        <item x="718"/>
        <item x="656"/>
        <item x="630"/>
        <item x="739"/>
        <item x="631"/>
        <item x="712"/>
        <item x="668"/>
        <item x="685"/>
        <item x="655"/>
        <item x="692"/>
        <item x="637"/>
        <item x="711"/>
        <item x="691"/>
        <item x="811"/>
        <item x="690"/>
        <item x="689"/>
        <item x="644"/>
        <item x="664"/>
        <item x="675"/>
        <item x="672"/>
        <item x="652"/>
        <item x="696"/>
        <item x="779"/>
        <item x="822"/>
        <item x="747"/>
        <item x="663"/>
        <item x="746"/>
        <item x="671"/>
        <item x="793"/>
        <item x="680"/>
        <item x="678"/>
        <item x="731"/>
        <item x="679"/>
        <item x="706"/>
        <item x="730"/>
        <item x="674"/>
        <item x="705"/>
        <item x="717"/>
        <item x="684"/>
        <item x="821"/>
        <item x="906"/>
        <item x="716"/>
        <item x="765"/>
        <item x="715"/>
        <item x="803"/>
        <item x="820"/>
        <item x="688"/>
        <item x="683"/>
        <item x="729"/>
        <item x="728"/>
        <item x="738"/>
        <item x="724"/>
        <item x="737"/>
        <item x="764"/>
        <item x="745"/>
        <item x="756"/>
        <item x="687"/>
        <item x="723"/>
        <item x="810"/>
        <item x="727"/>
        <item x="763"/>
        <item x="704"/>
        <item x="703"/>
        <item x="781"/>
        <item x="736"/>
        <item x="710"/>
        <item x="744"/>
        <item x="751"/>
        <item x="819"/>
        <item x="726"/>
        <item x="743"/>
        <item x="772"/>
        <item x="714"/>
        <item x="750"/>
        <item x="722"/>
        <item x="778"/>
        <item x="777"/>
        <item x="742"/>
        <item x="725"/>
        <item x="844"/>
        <item x="735"/>
        <item x="755"/>
        <item x="741"/>
        <item x="749"/>
        <item x="734"/>
        <item x="740"/>
        <item x="754"/>
        <item x="753"/>
        <item x="776"/>
        <item x="748"/>
        <item x="752"/>
        <item x="762"/>
        <item x="792"/>
        <item x="759"/>
        <item x="775"/>
        <item x="758"/>
        <item x="771"/>
        <item x="761"/>
        <item x="774"/>
        <item x="757"/>
        <item x="802"/>
        <item x="801"/>
        <item x="768"/>
        <item x="770"/>
        <item x="791"/>
        <item x="818"/>
        <item x="882"/>
        <item x="767"/>
        <item x="773"/>
        <item x="800"/>
        <item x="832"/>
        <item x="769"/>
        <item x="831"/>
        <item x="790"/>
        <item x="789"/>
        <item x="788"/>
        <item x="834"/>
        <item x="809"/>
        <item x="799"/>
        <item x="817"/>
        <item x="780"/>
        <item x="873"/>
        <item x="798"/>
        <item x="843"/>
        <item x="827"/>
        <item x="797"/>
        <item x="808"/>
        <item x="830"/>
        <item x="787"/>
        <item x="816"/>
        <item x="786"/>
        <item x="807"/>
        <item x="861"/>
        <item x="785"/>
        <item x="884"/>
        <item x="826"/>
        <item x="784"/>
        <item x="806"/>
        <item x="783"/>
        <item x="782"/>
        <item x="805"/>
        <item x="796"/>
        <item x="795"/>
        <item x="833"/>
        <item x="794"/>
        <item x="886"/>
        <item x="815"/>
        <item x="841"/>
        <item x="840"/>
        <item x="814"/>
        <item x="804"/>
        <item x="813"/>
        <item x="881"/>
        <item x="854"/>
        <item x="828"/>
        <item x="812"/>
        <item x="829"/>
        <item x="824"/>
        <item x="856"/>
        <item x="853"/>
        <item x="823"/>
        <item x="825"/>
        <item x="872"/>
        <item x="839"/>
        <item x="910"/>
        <item x="961"/>
        <item x="848"/>
        <item x="909"/>
        <item x="837"/>
        <item x="836"/>
        <item x="855"/>
        <item x="838"/>
        <item x="835"/>
        <item x="871"/>
        <item x="842"/>
        <item x="852"/>
        <item x="847"/>
        <item x="851"/>
        <item x="846"/>
        <item x="845"/>
        <item x="903"/>
        <item x="850"/>
        <item x="849"/>
        <item x="870"/>
        <item x="869"/>
        <item x="893"/>
        <item x="902"/>
        <item x="860"/>
        <item x="859"/>
        <item x="883"/>
        <item x="868"/>
        <item x="858"/>
        <item x="867"/>
        <item x="866"/>
        <item x="857"/>
        <item x="920"/>
        <item x="921"/>
        <item x="885"/>
        <item x="865"/>
        <item x="864"/>
        <item x="945"/>
        <item x="863"/>
        <item x="874"/>
        <item x="862"/>
        <item x="877"/>
        <item x="876"/>
        <item x="880"/>
        <item x="908"/>
        <item x="879"/>
        <item x="875"/>
        <item x="891"/>
        <item x="889"/>
        <item x="878"/>
        <item x="888"/>
        <item x="887"/>
        <item x="905"/>
        <item x="932"/>
        <item x="899"/>
        <item x="892"/>
        <item x="913"/>
        <item x="897"/>
        <item x="896"/>
        <item x="901"/>
        <item x="912"/>
        <item x="895"/>
        <item x="904"/>
        <item x="894"/>
        <item x="900"/>
        <item x="934"/>
        <item x="898"/>
        <item x="952"/>
        <item x="907"/>
        <item x="939"/>
        <item x="911"/>
        <item x="919"/>
        <item x="917"/>
        <item x="916"/>
        <item x="944"/>
        <item x="938"/>
        <item x="951"/>
        <item x="915"/>
        <item x="1034"/>
        <item x="930"/>
        <item x="914"/>
        <item x="1026"/>
        <item x="918"/>
        <item x="929"/>
        <item x="923"/>
        <item x="928"/>
        <item x="991"/>
        <item x="927"/>
        <item x="943"/>
        <item x="922"/>
        <item x="926"/>
        <item x="925"/>
        <item x="924"/>
        <item x="931"/>
        <item x="933"/>
        <item x="937"/>
        <item x="936"/>
        <item x="958"/>
        <item x="946"/>
        <item x="942"/>
        <item x="935"/>
        <item x="941"/>
        <item x="1012"/>
        <item x="1022"/>
        <item x="982"/>
        <item x="940"/>
        <item x="976"/>
        <item x="960"/>
        <item x="950"/>
        <item x="949"/>
        <item x="948"/>
        <item x="973"/>
        <item x="989"/>
        <item x="957"/>
        <item x="966"/>
        <item x="956"/>
        <item x="955"/>
        <item x="1025"/>
        <item x="965"/>
        <item x="947"/>
        <item x="954"/>
        <item x="953"/>
        <item x="959"/>
        <item x="972"/>
        <item x="964"/>
        <item x="1045"/>
        <item x="981"/>
        <item x="963"/>
        <item x="962"/>
        <item x="988"/>
        <item x="993"/>
        <item x="971"/>
        <item x="970"/>
        <item x="969"/>
        <item x="968"/>
        <item x="980"/>
        <item x="1033"/>
        <item x="979"/>
        <item x="1011"/>
        <item x="1021"/>
        <item x="1016"/>
        <item x="975"/>
        <item x="967"/>
        <item x="1000"/>
        <item x="978"/>
        <item x="987"/>
        <item x="977"/>
        <item x="986"/>
        <item x="985"/>
        <item x="1042"/>
        <item x="984"/>
        <item x="983"/>
        <item x="1020"/>
        <item x="974"/>
        <item x="990"/>
        <item x="1015"/>
        <item x="999"/>
        <item x="998"/>
        <item x="1010"/>
        <item x="994"/>
        <item x="1044"/>
        <item x="1005"/>
        <item x="1009"/>
        <item x="992"/>
        <item x="1019"/>
        <item x="997"/>
        <item x="1004"/>
        <item x="1008"/>
        <item x="1014"/>
        <item x="1003"/>
        <item x="996"/>
        <item x="1007"/>
        <item x="1002"/>
        <item x="1013"/>
        <item x="1032"/>
        <item x="1006"/>
        <item x="1024"/>
        <item x="995"/>
        <item x="1041"/>
        <item x="1018"/>
        <item x="1031"/>
        <item x="1023"/>
        <item x="1017"/>
        <item x="1030"/>
        <item x="1001"/>
        <item x="1029"/>
        <item x="1028"/>
        <item x="1027"/>
        <item x="1037"/>
        <item x="1040"/>
        <item x="1036"/>
        <item x="1039"/>
        <item x="1035"/>
        <item x="1043"/>
        <item x="1038"/>
        <item x="10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20"/>
        <item x="19"/>
        <item x="13"/>
        <item x="22"/>
        <item x="27"/>
        <item x="18"/>
        <item x="0"/>
        <item x="14"/>
        <item x="24"/>
        <item x="15"/>
        <item x="10"/>
        <item x="3"/>
        <item x="21"/>
        <item x="11"/>
        <item x="25"/>
        <item x="1"/>
        <item x="29"/>
        <item x="8"/>
        <item x="12"/>
        <item x="17"/>
        <item x="26"/>
        <item x="30"/>
        <item x="16"/>
        <item x="28"/>
        <item x="23"/>
        <item x="2"/>
        <item x="6"/>
        <item x="5"/>
        <item x="7"/>
        <item x="4"/>
        <item x="9"/>
        <item h="1" x="31"/>
        <item t="default"/>
      </items>
    </pivotField>
    <pivotField showAll="0"/>
    <pivotField showAll="0"/>
  </pivotFields>
  <rowFields count="1">
    <field x="19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# of Events" fld="1" subtotal="count" baseField="0" baseItem="0"/>
  </dataFields>
  <formats count="8">
    <format dxfId="16">
      <pivotArea collapsedLevelsAreSubtotals="1" fieldPosition="0">
        <references count="1">
          <reference field="19" count="1">
            <x v="0"/>
          </reference>
        </references>
      </pivotArea>
    </format>
    <format dxfId="15">
      <pivotArea dataOnly="0" labelOnly="1" fieldPosition="0">
        <references count="1">
          <reference field="19" count="1">
            <x v="0"/>
          </reference>
        </references>
      </pivotArea>
    </format>
    <format dxfId="14">
      <pivotArea collapsedLevelsAreSubtotals="1" fieldPosition="0">
        <references count="1">
          <reference field="19" count="1">
            <x v="1"/>
          </reference>
        </references>
      </pivotArea>
    </format>
    <format dxfId="13">
      <pivotArea dataOnly="0" labelOnly="1" fieldPosition="0">
        <references count="1">
          <reference field="19" count="1">
            <x v="1"/>
          </reference>
        </references>
      </pivotArea>
    </format>
    <format dxfId="12">
      <pivotArea collapsedLevelsAreSubtotals="1" fieldPosition="0">
        <references count="1">
          <reference field="19" count="1">
            <x v="2"/>
          </reference>
        </references>
      </pivotArea>
    </format>
    <format dxfId="11">
      <pivotArea dataOnly="0" labelOnly="1" fieldPosition="0">
        <references count="1">
          <reference field="19" count="1">
            <x v="2"/>
          </reference>
        </references>
      </pivotArea>
    </format>
    <format dxfId="10">
      <pivotArea collapsedLevelsAreSubtotals="1" fieldPosition="0">
        <references count="1">
          <reference field="19" count="28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9">
      <pivotArea dataOnly="0" labelOnly="1" fieldPosition="0">
        <references count="1">
          <reference field="19" count="28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Sectors">
  <location ref="A3:B21" firstHeaderRow="1" firstDataRow="1" firstDataCol="1"/>
  <pivotFields count="22">
    <pivotField showAll="0"/>
    <pivotField dataField="1" showAll="0">
      <items count="1048">
        <item x="27"/>
        <item x="26"/>
        <item x="64"/>
        <item x="54"/>
        <item x="85"/>
        <item x="43"/>
        <item x="45"/>
        <item x="42"/>
        <item x="84"/>
        <item x="151"/>
        <item x="150"/>
        <item x="149"/>
        <item x="115"/>
        <item x="44"/>
        <item x="99"/>
        <item x="17"/>
        <item x="55"/>
        <item x="98"/>
        <item x="114"/>
        <item x="25"/>
        <item x="113"/>
        <item x="9"/>
        <item x="77"/>
        <item x="16"/>
        <item x="76"/>
        <item x="53"/>
        <item x="128"/>
        <item x="97"/>
        <item x="24"/>
        <item x="141"/>
        <item x="41"/>
        <item x="241"/>
        <item x="59"/>
        <item x="33"/>
        <item x="63"/>
        <item x="32"/>
        <item x="96"/>
        <item x="112"/>
        <item x="127"/>
        <item x="8"/>
        <item x="52"/>
        <item x="40"/>
        <item x="51"/>
        <item x="58"/>
        <item x="31"/>
        <item x="15"/>
        <item x="156"/>
        <item x="95"/>
        <item x="14"/>
        <item x="57"/>
        <item x="50"/>
        <item x="111"/>
        <item x="174"/>
        <item x="13"/>
        <item x="72"/>
        <item x="7"/>
        <item x="83"/>
        <item x="94"/>
        <item x="30"/>
        <item x="71"/>
        <item x="110"/>
        <item x="109"/>
        <item x="1"/>
        <item x="68"/>
        <item x="29"/>
        <item x="28"/>
        <item x="82"/>
        <item x="0"/>
        <item x="23"/>
        <item x="6"/>
        <item x="22"/>
        <item x="81"/>
        <item x="5"/>
        <item x="4"/>
        <item x="3"/>
        <item x="2"/>
        <item x="49"/>
        <item x="75"/>
        <item x="21"/>
        <item x="39"/>
        <item x="20"/>
        <item x="12"/>
        <item x="120"/>
        <item x="223"/>
        <item x="11"/>
        <item x="108"/>
        <item x="10"/>
        <item x="38"/>
        <item x="93"/>
        <item x="48"/>
        <item x="198"/>
        <item x="74"/>
        <item x="119"/>
        <item x="19"/>
        <item x="18"/>
        <item x="37"/>
        <item x="47"/>
        <item x="92"/>
        <item x="91"/>
        <item x="36"/>
        <item x="385"/>
        <item x="35"/>
        <item x="165"/>
        <item x="107"/>
        <item x="62"/>
        <item x="34"/>
        <item x="106"/>
        <item x="126"/>
        <item x="80"/>
        <item x="140"/>
        <item x="61"/>
        <item x="145"/>
        <item x="73"/>
        <item x="144"/>
        <item x="79"/>
        <item x="250"/>
        <item x="67"/>
        <item x="197"/>
        <item x="46"/>
        <item x="70"/>
        <item x="90"/>
        <item x="139"/>
        <item x="159"/>
        <item x="78"/>
        <item x="66"/>
        <item x="69"/>
        <item x="89"/>
        <item x="135"/>
        <item x="56"/>
        <item x="105"/>
        <item x="240"/>
        <item x="104"/>
        <item x="60"/>
        <item x="88"/>
        <item x="138"/>
        <item x="212"/>
        <item x="103"/>
        <item x="87"/>
        <item x="86"/>
        <item x="65"/>
        <item x="155"/>
        <item x="173"/>
        <item x="279"/>
        <item x="118"/>
        <item x="134"/>
        <item x="102"/>
        <item x="180"/>
        <item x="222"/>
        <item x="133"/>
        <item x="117"/>
        <item x="116"/>
        <item x="311"/>
        <item x="143"/>
        <item x="300"/>
        <item x="320"/>
        <item x="170"/>
        <item x="125"/>
        <item x="101"/>
        <item x="292"/>
        <item x="148"/>
        <item x="124"/>
        <item x="100"/>
        <item x="164"/>
        <item x="163"/>
        <item x="158"/>
        <item x="154"/>
        <item x="132"/>
        <item x="211"/>
        <item x="137"/>
        <item x="153"/>
        <item x="136"/>
        <item x="123"/>
        <item x="231"/>
        <item x="122"/>
        <item x="290"/>
        <item x="196"/>
        <item x="147"/>
        <item x="121"/>
        <item x="131"/>
        <item x="162"/>
        <item x="221"/>
        <item x="373"/>
        <item x="130"/>
        <item x="220"/>
        <item x="278"/>
        <item x="169"/>
        <item x="239"/>
        <item x="269"/>
        <item x="129"/>
        <item x="268"/>
        <item x="142"/>
        <item x="157"/>
        <item x="238"/>
        <item x="146"/>
        <item x="264"/>
        <item x="161"/>
        <item x="237"/>
        <item x="195"/>
        <item x="236"/>
        <item x="152"/>
        <item x="160"/>
        <item x="179"/>
        <item x="210"/>
        <item x="168"/>
        <item x="319"/>
        <item x="395"/>
        <item x="178"/>
        <item x="219"/>
        <item x="194"/>
        <item x="218"/>
        <item x="230"/>
        <item x="172"/>
        <item x="167"/>
        <item x="166"/>
        <item x="299"/>
        <item x="362"/>
        <item x="229"/>
        <item x="338"/>
        <item x="217"/>
        <item x="235"/>
        <item x="177"/>
        <item x="209"/>
        <item x="171"/>
        <item x="208"/>
        <item x="193"/>
        <item x="192"/>
        <item x="191"/>
        <item x="190"/>
        <item x="176"/>
        <item x="333"/>
        <item x="175"/>
        <item x="277"/>
        <item x="189"/>
        <item x="245"/>
        <item x="188"/>
        <item x="207"/>
        <item x="390"/>
        <item x="187"/>
        <item x="267"/>
        <item x="263"/>
        <item x="186"/>
        <item x="262"/>
        <item x="185"/>
        <item x="184"/>
        <item x="244"/>
        <item x="206"/>
        <item x="183"/>
        <item x="205"/>
        <item x="182"/>
        <item x="291"/>
        <item x="181"/>
        <item x="361"/>
        <item x="204"/>
        <item x="228"/>
        <item x="203"/>
        <item x="261"/>
        <item x="289"/>
        <item x="418"/>
        <item x="202"/>
        <item x="201"/>
        <item x="216"/>
        <item x="200"/>
        <item x="288"/>
        <item x="199"/>
        <item x="227"/>
        <item x="260"/>
        <item x="215"/>
        <item x="276"/>
        <item x="310"/>
        <item x="309"/>
        <item x="214"/>
        <item x="308"/>
        <item x="275"/>
        <item x="213"/>
        <item x="325"/>
        <item x="287"/>
        <item x="226"/>
        <item x="286"/>
        <item x="225"/>
        <item x="249"/>
        <item x="234"/>
        <item x="285"/>
        <item x="346"/>
        <item x="307"/>
        <item x="224"/>
        <item x="284"/>
        <item x="233"/>
        <item x="232"/>
        <item x="259"/>
        <item x="306"/>
        <item x="243"/>
        <item x="248"/>
        <item x="360"/>
        <item x="247"/>
        <item x="258"/>
        <item x="257"/>
        <item x="351"/>
        <item x="242"/>
        <item x="256"/>
        <item x="283"/>
        <item x="274"/>
        <item x="273"/>
        <item x="255"/>
        <item x="254"/>
        <item x="253"/>
        <item x="246"/>
        <item x="252"/>
        <item x="298"/>
        <item x="251"/>
        <item x="377"/>
        <item x="318"/>
        <item x="266"/>
        <item x="265"/>
        <item x="272"/>
        <item x="271"/>
        <item x="282"/>
        <item x="297"/>
        <item x="270"/>
        <item x="281"/>
        <item x="296"/>
        <item x="280"/>
        <item x="416"/>
        <item x="366"/>
        <item x="355"/>
        <item x="295"/>
        <item x="365"/>
        <item x="294"/>
        <item x="293"/>
        <item x="324"/>
        <item x="317"/>
        <item x="305"/>
        <item x="323"/>
        <item x="350"/>
        <item x="404"/>
        <item x="337"/>
        <item x="332"/>
        <item x="304"/>
        <item x="341"/>
        <item x="303"/>
        <item x="302"/>
        <item x="322"/>
        <item x="321"/>
        <item x="301"/>
        <item x="372"/>
        <item x="316"/>
        <item x="315"/>
        <item x="359"/>
        <item x="314"/>
        <item x="364"/>
        <item x="345"/>
        <item x="331"/>
        <item x="313"/>
        <item x="312"/>
        <item x="354"/>
        <item x="695"/>
        <item x="588"/>
        <item x="336"/>
        <item x="330"/>
        <item x="358"/>
        <item x="384"/>
        <item x="335"/>
        <item x="329"/>
        <item x="415"/>
        <item x="349"/>
        <item x="328"/>
        <item x="327"/>
        <item x="459"/>
        <item x="326"/>
        <item x="340"/>
        <item x="357"/>
        <item x="403"/>
        <item x="334"/>
        <item x="369"/>
        <item x="368"/>
        <item x="339"/>
        <item x="344"/>
        <item x="383"/>
        <item x="353"/>
        <item x="348"/>
        <item x="371"/>
        <item x="343"/>
        <item x="352"/>
        <item x="382"/>
        <item x="381"/>
        <item x="347"/>
        <item x="342"/>
        <item x="394"/>
        <item x="449"/>
        <item x="375"/>
        <item x="389"/>
        <item x="370"/>
        <item x="363"/>
        <item x="409"/>
        <item x="356"/>
        <item x="417"/>
        <item x="408"/>
        <item x="455"/>
        <item x="407"/>
        <item x="367"/>
        <item x="406"/>
        <item x="374"/>
        <item x="402"/>
        <item x="414"/>
        <item x="393"/>
        <item x="376"/>
        <item x="446"/>
        <item x="401"/>
        <item x="379"/>
        <item x="413"/>
        <item x="523"/>
        <item x="378"/>
        <item x="400"/>
        <item x="388"/>
        <item x="387"/>
        <item x="412"/>
        <item x="380"/>
        <item x="386"/>
        <item x="399"/>
        <item x="428"/>
        <item x="398"/>
        <item x="391"/>
        <item x="397"/>
        <item x="392"/>
        <item x="405"/>
        <item x="396"/>
        <item x="436"/>
        <item x="441"/>
        <item x="445"/>
        <item x="411"/>
        <item x="410"/>
        <item x="421"/>
        <item x="510"/>
        <item x="480"/>
        <item x="444"/>
        <item x="509"/>
        <item x="499"/>
        <item x="452"/>
        <item x="464"/>
        <item x="435"/>
        <item x="430"/>
        <item x="420"/>
        <item x="451"/>
        <item x="440"/>
        <item x="419"/>
        <item x="425"/>
        <item x="471"/>
        <item x="423"/>
        <item x="470"/>
        <item x="432"/>
        <item x="422"/>
        <item x="427"/>
        <item x="426"/>
        <item x="448"/>
        <item x="424"/>
        <item x="433"/>
        <item x="475"/>
        <item x="458"/>
        <item x="434"/>
        <item x="431"/>
        <item x="429"/>
        <item x="474"/>
        <item x="438"/>
        <item x="454"/>
        <item x="437"/>
        <item x="460"/>
        <item x="476"/>
        <item x="453"/>
        <item x="450"/>
        <item x="447"/>
        <item x="443"/>
        <item x="442"/>
        <item x="469"/>
        <item x="457"/>
        <item x="498"/>
        <item x="549"/>
        <item x="468"/>
        <item x="456"/>
        <item x="439"/>
        <item x="493"/>
        <item x="497"/>
        <item x="492"/>
        <item x="463"/>
        <item x="528"/>
        <item x="473"/>
        <item x="488"/>
        <item x="462"/>
        <item x="479"/>
        <item x="461"/>
        <item x="482"/>
        <item x="508"/>
        <item x="467"/>
        <item x="472"/>
        <item x="536"/>
        <item x="466"/>
        <item x="465"/>
        <item x="485"/>
        <item x="487"/>
        <item x="478"/>
        <item x="491"/>
        <item x="513"/>
        <item x="651"/>
        <item x="507"/>
        <item x="503"/>
        <item x="496"/>
        <item x="481"/>
        <item x="490"/>
        <item x="517"/>
        <item x="522"/>
        <item x="521"/>
        <item x="506"/>
        <item x="520"/>
        <item x="477"/>
        <item x="580"/>
        <item x="502"/>
        <item x="505"/>
        <item x="501"/>
        <item x="535"/>
        <item x="559"/>
        <item x="495"/>
        <item x="540"/>
        <item x="500"/>
        <item x="484"/>
        <item x="483"/>
        <item x="519"/>
        <item x="545"/>
        <item x="650"/>
        <item x="486"/>
        <item x="489"/>
        <item x="512"/>
        <item x="702"/>
        <item x="494"/>
        <item x="539"/>
        <item x="504"/>
        <item x="527"/>
        <item x="572"/>
        <item x="511"/>
        <item x="516"/>
        <item x="531"/>
        <item x="620"/>
        <item x="515"/>
        <item x="514"/>
        <item x="534"/>
        <item x="584"/>
        <item x="553"/>
        <item x="649"/>
        <item x="694"/>
        <item x="538"/>
        <item x="537"/>
        <item x="603"/>
        <item x="526"/>
        <item x="636"/>
        <item x="544"/>
        <item x="571"/>
        <item x="525"/>
        <item x="555"/>
        <item x="524"/>
        <item x="624"/>
        <item x="518"/>
        <item x="570"/>
        <item x="552"/>
        <item x="533"/>
        <item x="532"/>
        <item x="543"/>
        <item x="760"/>
        <item x="530"/>
        <item x="610"/>
        <item x="569"/>
        <item x="529"/>
        <item x="554"/>
        <item x="733"/>
        <item x="579"/>
        <item x="542"/>
        <item x="693"/>
        <item x="602"/>
        <item x="541"/>
        <item x="551"/>
        <item x="563"/>
        <item x="548"/>
        <item x="547"/>
        <item x="562"/>
        <item x="558"/>
        <item x="609"/>
        <item x="643"/>
        <item x="594"/>
        <item x="546"/>
        <item x="568"/>
        <item x="601"/>
        <item x="550"/>
        <item x="600"/>
        <item x="557"/>
        <item x="662"/>
        <item x="567"/>
        <item x="556"/>
        <item x="701"/>
        <item x="709"/>
        <item x="566"/>
        <item x="583"/>
        <item x="561"/>
        <item x="560"/>
        <item x="578"/>
        <item x="618"/>
        <item x="682"/>
        <item x="565"/>
        <item x="661"/>
        <item x="577"/>
        <item x="576"/>
        <item x="623"/>
        <item x="564"/>
        <item x="599"/>
        <item x="766"/>
        <item x="582"/>
        <item x="575"/>
        <item x="608"/>
        <item x="642"/>
        <item x="574"/>
        <item x="581"/>
        <item x="593"/>
        <item x="590"/>
        <item x="573"/>
        <item x="677"/>
        <item x="592"/>
        <item x="591"/>
        <item x="587"/>
        <item x="607"/>
        <item x="617"/>
        <item x="667"/>
        <item x="598"/>
        <item x="589"/>
        <item x="586"/>
        <item x="635"/>
        <item x="721"/>
        <item x="585"/>
        <item x="660"/>
        <item x="629"/>
        <item x="622"/>
        <item x="597"/>
        <item x="890"/>
        <item x="648"/>
        <item x="616"/>
        <item x="596"/>
        <item x="659"/>
        <item x="606"/>
        <item x="647"/>
        <item x="641"/>
        <item x="595"/>
        <item x="615"/>
        <item x="619"/>
        <item x="658"/>
        <item x="700"/>
        <item x="732"/>
        <item x="708"/>
        <item x="605"/>
        <item x="604"/>
        <item x="621"/>
        <item x="720"/>
        <item x="666"/>
        <item x="614"/>
        <item x="628"/>
        <item x="646"/>
        <item x="613"/>
        <item x="612"/>
        <item x="676"/>
        <item x="681"/>
        <item x="611"/>
        <item x="634"/>
        <item x="645"/>
        <item x="665"/>
        <item x="699"/>
        <item x="686"/>
        <item x="640"/>
        <item x="627"/>
        <item x="670"/>
        <item x="625"/>
        <item x="639"/>
        <item x="673"/>
        <item x="698"/>
        <item x="707"/>
        <item x="654"/>
        <item x="633"/>
        <item x="638"/>
        <item x="626"/>
        <item x="669"/>
        <item x="697"/>
        <item x="713"/>
        <item x="632"/>
        <item x="657"/>
        <item x="653"/>
        <item x="719"/>
        <item x="718"/>
        <item x="656"/>
        <item x="630"/>
        <item x="739"/>
        <item x="631"/>
        <item x="712"/>
        <item x="668"/>
        <item x="685"/>
        <item x="655"/>
        <item x="692"/>
        <item x="637"/>
        <item x="711"/>
        <item x="691"/>
        <item x="811"/>
        <item x="690"/>
        <item x="689"/>
        <item x="644"/>
        <item x="664"/>
        <item x="675"/>
        <item x="672"/>
        <item x="652"/>
        <item x="696"/>
        <item x="779"/>
        <item x="822"/>
        <item x="747"/>
        <item x="663"/>
        <item x="746"/>
        <item x="671"/>
        <item x="793"/>
        <item x="680"/>
        <item x="678"/>
        <item x="731"/>
        <item x="679"/>
        <item x="706"/>
        <item x="730"/>
        <item x="674"/>
        <item x="705"/>
        <item x="717"/>
        <item x="684"/>
        <item x="821"/>
        <item x="906"/>
        <item x="716"/>
        <item x="765"/>
        <item x="715"/>
        <item x="803"/>
        <item x="820"/>
        <item x="688"/>
        <item x="683"/>
        <item x="729"/>
        <item x="728"/>
        <item x="738"/>
        <item x="724"/>
        <item x="737"/>
        <item x="764"/>
        <item x="745"/>
        <item x="756"/>
        <item x="687"/>
        <item x="723"/>
        <item x="810"/>
        <item x="727"/>
        <item x="763"/>
        <item x="704"/>
        <item x="703"/>
        <item x="781"/>
        <item x="736"/>
        <item x="710"/>
        <item x="744"/>
        <item x="751"/>
        <item x="819"/>
        <item x="726"/>
        <item x="743"/>
        <item x="772"/>
        <item x="714"/>
        <item x="750"/>
        <item x="722"/>
        <item x="778"/>
        <item x="777"/>
        <item x="742"/>
        <item x="725"/>
        <item x="844"/>
        <item x="735"/>
        <item x="755"/>
        <item x="741"/>
        <item x="749"/>
        <item x="734"/>
        <item x="740"/>
        <item x="754"/>
        <item x="753"/>
        <item x="776"/>
        <item x="748"/>
        <item x="752"/>
        <item x="762"/>
        <item x="792"/>
        <item x="759"/>
        <item x="775"/>
        <item x="758"/>
        <item x="771"/>
        <item x="761"/>
        <item x="774"/>
        <item x="757"/>
        <item x="802"/>
        <item x="801"/>
        <item x="768"/>
        <item x="770"/>
        <item x="791"/>
        <item x="818"/>
        <item x="882"/>
        <item x="767"/>
        <item x="773"/>
        <item x="800"/>
        <item x="832"/>
        <item x="769"/>
        <item x="831"/>
        <item x="790"/>
        <item x="789"/>
        <item x="788"/>
        <item x="834"/>
        <item x="809"/>
        <item x="799"/>
        <item x="817"/>
        <item x="780"/>
        <item x="873"/>
        <item x="798"/>
        <item x="843"/>
        <item x="827"/>
        <item x="797"/>
        <item x="808"/>
        <item x="830"/>
        <item x="787"/>
        <item x="816"/>
        <item x="786"/>
        <item x="807"/>
        <item x="861"/>
        <item x="785"/>
        <item x="884"/>
        <item x="826"/>
        <item x="784"/>
        <item x="806"/>
        <item x="783"/>
        <item x="782"/>
        <item x="805"/>
        <item x="796"/>
        <item x="795"/>
        <item x="833"/>
        <item x="794"/>
        <item x="886"/>
        <item x="815"/>
        <item x="841"/>
        <item x="840"/>
        <item x="814"/>
        <item x="804"/>
        <item x="813"/>
        <item x="881"/>
        <item x="854"/>
        <item x="828"/>
        <item x="812"/>
        <item x="829"/>
        <item x="824"/>
        <item x="856"/>
        <item x="853"/>
        <item x="823"/>
        <item x="825"/>
        <item x="872"/>
        <item x="839"/>
        <item x="910"/>
        <item x="961"/>
        <item x="848"/>
        <item x="909"/>
        <item x="837"/>
        <item x="836"/>
        <item x="855"/>
        <item x="838"/>
        <item x="835"/>
        <item x="871"/>
        <item x="842"/>
        <item x="852"/>
        <item x="847"/>
        <item x="851"/>
        <item x="846"/>
        <item x="845"/>
        <item x="903"/>
        <item x="850"/>
        <item x="849"/>
        <item x="870"/>
        <item x="869"/>
        <item x="893"/>
        <item x="902"/>
        <item x="860"/>
        <item x="859"/>
        <item x="883"/>
        <item x="868"/>
        <item x="858"/>
        <item x="867"/>
        <item x="866"/>
        <item x="857"/>
        <item x="920"/>
        <item x="921"/>
        <item x="885"/>
        <item x="865"/>
        <item x="864"/>
        <item x="945"/>
        <item x="863"/>
        <item x="874"/>
        <item x="862"/>
        <item x="877"/>
        <item x="876"/>
        <item x="880"/>
        <item x="908"/>
        <item x="879"/>
        <item x="875"/>
        <item x="891"/>
        <item x="889"/>
        <item x="878"/>
        <item x="888"/>
        <item x="887"/>
        <item x="905"/>
        <item x="932"/>
        <item x="899"/>
        <item x="892"/>
        <item x="913"/>
        <item x="897"/>
        <item x="896"/>
        <item x="901"/>
        <item x="912"/>
        <item x="895"/>
        <item x="904"/>
        <item x="894"/>
        <item x="900"/>
        <item x="934"/>
        <item x="898"/>
        <item x="952"/>
        <item x="907"/>
        <item x="939"/>
        <item x="911"/>
        <item x="919"/>
        <item x="917"/>
        <item x="916"/>
        <item x="944"/>
        <item x="938"/>
        <item x="951"/>
        <item x="915"/>
        <item x="1034"/>
        <item x="930"/>
        <item x="914"/>
        <item x="1026"/>
        <item x="918"/>
        <item x="929"/>
        <item x="923"/>
        <item x="928"/>
        <item x="991"/>
        <item x="927"/>
        <item x="943"/>
        <item x="922"/>
        <item x="926"/>
        <item x="925"/>
        <item x="924"/>
        <item x="931"/>
        <item x="933"/>
        <item x="937"/>
        <item x="936"/>
        <item x="958"/>
        <item x="946"/>
        <item x="942"/>
        <item x="935"/>
        <item x="941"/>
        <item x="1012"/>
        <item x="1022"/>
        <item x="982"/>
        <item x="940"/>
        <item x="976"/>
        <item x="960"/>
        <item x="950"/>
        <item x="949"/>
        <item x="948"/>
        <item x="973"/>
        <item x="989"/>
        <item x="957"/>
        <item x="966"/>
        <item x="956"/>
        <item x="955"/>
        <item x="1025"/>
        <item x="965"/>
        <item x="947"/>
        <item x="954"/>
        <item x="953"/>
        <item x="959"/>
        <item x="972"/>
        <item x="964"/>
        <item x="1045"/>
        <item x="981"/>
        <item x="963"/>
        <item x="962"/>
        <item x="988"/>
        <item x="993"/>
        <item x="971"/>
        <item x="970"/>
        <item x="969"/>
        <item x="968"/>
        <item x="980"/>
        <item x="1033"/>
        <item x="979"/>
        <item x="1011"/>
        <item x="1021"/>
        <item x="1016"/>
        <item x="975"/>
        <item x="967"/>
        <item x="1000"/>
        <item x="978"/>
        <item x="987"/>
        <item x="977"/>
        <item x="986"/>
        <item x="985"/>
        <item x="1042"/>
        <item x="984"/>
        <item x="983"/>
        <item x="1020"/>
        <item x="974"/>
        <item x="990"/>
        <item x="1015"/>
        <item x="999"/>
        <item x="998"/>
        <item x="1010"/>
        <item x="994"/>
        <item x="1044"/>
        <item x="1005"/>
        <item x="1009"/>
        <item x="992"/>
        <item x="1019"/>
        <item x="997"/>
        <item x="1004"/>
        <item x="1008"/>
        <item x="1014"/>
        <item x="1003"/>
        <item x="996"/>
        <item x="1007"/>
        <item x="1002"/>
        <item x="1013"/>
        <item x="1032"/>
        <item x="1006"/>
        <item x="1024"/>
        <item x="995"/>
        <item x="1041"/>
        <item x="1018"/>
        <item x="1031"/>
        <item x="1023"/>
        <item x="1017"/>
        <item x="1030"/>
        <item x="1001"/>
        <item x="1029"/>
        <item x="1028"/>
        <item x="1027"/>
        <item x="1037"/>
        <item x="1040"/>
        <item x="1036"/>
        <item x="1039"/>
        <item x="1035"/>
        <item x="1043"/>
        <item x="1038"/>
        <item x="10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2"/>
        <item x="5"/>
        <item x="13"/>
        <item x="7"/>
        <item x="15"/>
        <item x="1"/>
        <item x="11"/>
        <item x="8"/>
        <item x="6"/>
        <item x="16"/>
        <item x="10"/>
        <item x="17"/>
        <item x="2"/>
        <item x="3"/>
        <item x="0"/>
        <item x="4"/>
        <item x="14"/>
        <item x="9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Items count="1">
    <i/>
  </colItems>
  <dataFields count="1">
    <dataField name="# of Events" fld="1" subtotal="count" baseField="0" baseItem="0"/>
  </dataFields>
  <formats count="9">
    <format dxfId="8">
      <pivotArea field="11" type="button" dataOnly="0" labelOnly="1" outline="0" axis="axisRow" fieldPosition="0"/>
    </format>
    <format dxfId="7">
      <pivotArea dataOnly="0" labelOnly="1" fieldPosition="0">
        <references count="1">
          <reference field="11" count="0"/>
        </references>
      </pivotArea>
    </format>
    <format dxfId="6">
      <pivotArea dataOnly="0" labelOnly="1" outline="0" axis="axisValues" fieldPosition="0"/>
    </format>
    <format dxfId="5">
      <pivotArea field="11" type="button" dataOnly="0" labelOnly="1" outline="0" axis="axisRow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11" count="0"/>
        </references>
      </pivotArea>
    </format>
    <format dxfId="2">
      <pivotArea collapsedLevelsAreSubtotals="1" fieldPosition="0">
        <references count="1">
          <reference field="11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1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7" sqref="B7"/>
    </sheetView>
  </sheetViews>
  <sheetFormatPr baseColWidth="10" defaultRowHeight="15" x14ac:dyDescent="0.2"/>
  <cols>
    <col min="1" max="1" width="12.1640625" customWidth="1"/>
    <col min="2" max="2" width="22.33203125" bestFit="1" customWidth="1"/>
  </cols>
  <sheetData>
    <row r="3" spans="1:2" x14ac:dyDescent="0.2">
      <c r="A3" s="13" t="s">
        <v>1989</v>
      </c>
      <c r="B3" s="14" t="s">
        <v>1987</v>
      </c>
    </row>
    <row r="4" spans="1:2" x14ac:dyDescent="0.2">
      <c r="A4" s="11">
        <v>42455</v>
      </c>
      <c r="B4" s="7">
        <v>244</v>
      </c>
    </row>
    <row r="5" spans="1:2" x14ac:dyDescent="0.2">
      <c r="A5" s="12">
        <v>42456</v>
      </c>
      <c r="B5" s="10">
        <v>583</v>
      </c>
    </row>
    <row r="6" spans="1:2" x14ac:dyDescent="0.2">
      <c r="A6" s="12">
        <v>42457</v>
      </c>
      <c r="B6" s="10">
        <v>219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workbookViewId="0">
      <selection activeCell="B35" sqref="B35"/>
    </sheetView>
  </sheetViews>
  <sheetFormatPr baseColWidth="10" defaultRowHeight="15" x14ac:dyDescent="0.2"/>
  <cols>
    <col min="1" max="1" width="27" bestFit="1" customWidth="1"/>
    <col min="2" max="2" width="22.33203125" bestFit="1" customWidth="1"/>
  </cols>
  <sheetData>
    <row r="3" spans="1:2" x14ac:dyDescent="0.2">
      <c r="A3" s="5" t="s">
        <v>1988</v>
      </c>
      <c r="B3" t="s">
        <v>1987</v>
      </c>
    </row>
    <row r="4" spans="1:2" x14ac:dyDescent="0.2">
      <c r="A4" s="8" t="s">
        <v>397</v>
      </c>
      <c r="B4" s="7">
        <v>2</v>
      </c>
    </row>
    <row r="5" spans="1:2" x14ac:dyDescent="0.2">
      <c r="A5" s="9" t="s">
        <v>230</v>
      </c>
      <c r="B5" s="10">
        <v>30</v>
      </c>
    </row>
    <row r="6" spans="1:2" x14ac:dyDescent="0.2">
      <c r="A6" s="9" t="s">
        <v>190</v>
      </c>
      <c r="B6" s="10">
        <v>24</v>
      </c>
    </row>
    <row r="7" spans="1:2" x14ac:dyDescent="0.2">
      <c r="A7" s="9" t="s">
        <v>407</v>
      </c>
      <c r="B7" s="10">
        <v>10</v>
      </c>
    </row>
    <row r="8" spans="1:2" x14ac:dyDescent="0.2">
      <c r="A8" s="8" t="s">
        <v>118</v>
      </c>
      <c r="B8" s="7">
        <v>10</v>
      </c>
    </row>
    <row r="9" spans="1:2" x14ac:dyDescent="0.2">
      <c r="A9" s="8" t="s">
        <v>329</v>
      </c>
      <c r="B9" s="7">
        <v>15</v>
      </c>
    </row>
    <row r="10" spans="1:2" x14ac:dyDescent="0.2">
      <c r="A10" s="8" t="s">
        <v>42</v>
      </c>
      <c r="B10" s="7">
        <v>135</v>
      </c>
    </row>
    <row r="11" spans="1:2" x14ac:dyDescent="0.2">
      <c r="A11" s="8" t="s">
        <v>199</v>
      </c>
      <c r="B11" s="7">
        <v>8</v>
      </c>
    </row>
    <row r="12" spans="1:2" x14ac:dyDescent="0.2">
      <c r="A12" s="8" t="s">
        <v>464</v>
      </c>
      <c r="B12" s="7">
        <v>10</v>
      </c>
    </row>
    <row r="13" spans="1:2" x14ac:dyDescent="0.2">
      <c r="A13" s="8" t="s">
        <v>209</v>
      </c>
      <c r="B13" s="7">
        <v>1</v>
      </c>
    </row>
    <row r="14" spans="1:2" x14ac:dyDescent="0.2">
      <c r="A14" s="8" t="s">
        <v>155</v>
      </c>
      <c r="B14" s="7">
        <v>19</v>
      </c>
    </row>
    <row r="15" spans="1:2" x14ac:dyDescent="0.2">
      <c r="A15" s="8" t="s">
        <v>69</v>
      </c>
      <c r="B15" s="7">
        <v>51</v>
      </c>
    </row>
    <row r="16" spans="1:2" x14ac:dyDescent="0.2">
      <c r="A16" s="8" t="s">
        <v>404</v>
      </c>
      <c r="B16" s="7">
        <v>31</v>
      </c>
    </row>
    <row r="17" spans="1:2" x14ac:dyDescent="0.2">
      <c r="A17" s="8" t="s">
        <v>157</v>
      </c>
      <c r="B17" s="7">
        <v>22</v>
      </c>
    </row>
    <row r="18" spans="1:2" x14ac:dyDescent="0.2">
      <c r="A18" s="8" t="s">
        <v>561</v>
      </c>
      <c r="B18" s="7">
        <v>20</v>
      </c>
    </row>
    <row r="19" spans="1:2" x14ac:dyDescent="0.2">
      <c r="A19" s="8" t="s">
        <v>48</v>
      </c>
      <c r="B19" s="7">
        <v>71</v>
      </c>
    </row>
    <row r="20" spans="1:2" x14ac:dyDescent="0.2">
      <c r="A20" s="8" t="s">
        <v>406</v>
      </c>
      <c r="B20" s="7">
        <v>1</v>
      </c>
    </row>
    <row r="21" spans="1:2" x14ac:dyDescent="0.2">
      <c r="A21" s="8" t="s">
        <v>134</v>
      </c>
      <c r="B21" s="7">
        <v>3</v>
      </c>
    </row>
    <row r="22" spans="1:2" x14ac:dyDescent="0.2">
      <c r="A22" s="8" t="s">
        <v>167</v>
      </c>
      <c r="B22" s="7">
        <v>10</v>
      </c>
    </row>
    <row r="23" spans="1:2" x14ac:dyDescent="0.2">
      <c r="A23" s="8" t="s">
        <v>255</v>
      </c>
      <c r="B23" s="7">
        <v>17</v>
      </c>
    </row>
    <row r="24" spans="1:2" x14ac:dyDescent="0.2">
      <c r="A24" s="8" t="s">
        <v>995</v>
      </c>
      <c r="B24" s="7">
        <v>5</v>
      </c>
    </row>
    <row r="25" spans="1:2" x14ac:dyDescent="0.2">
      <c r="A25" s="8" t="s">
        <v>1811</v>
      </c>
      <c r="B25" s="7">
        <v>1</v>
      </c>
    </row>
    <row r="26" spans="1:2" x14ac:dyDescent="0.2">
      <c r="A26" s="8" t="s">
        <v>225</v>
      </c>
      <c r="B26" s="7">
        <v>22</v>
      </c>
    </row>
    <row r="27" spans="1:2" x14ac:dyDescent="0.2">
      <c r="A27" s="8" t="s">
        <v>1289</v>
      </c>
      <c r="B27" s="7">
        <v>2</v>
      </c>
    </row>
    <row r="28" spans="1:2" x14ac:dyDescent="0.2">
      <c r="A28" s="8" t="s">
        <v>421</v>
      </c>
      <c r="B28" s="7">
        <v>9</v>
      </c>
    </row>
    <row r="29" spans="1:2" x14ac:dyDescent="0.2">
      <c r="A29" s="8" t="s">
        <v>60</v>
      </c>
      <c r="B29" s="7">
        <v>185</v>
      </c>
    </row>
    <row r="30" spans="1:2" x14ac:dyDescent="0.2">
      <c r="A30" s="8" t="s">
        <v>91</v>
      </c>
      <c r="B30" s="7">
        <v>98</v>
      </c>
    </row>
    <row r="31" spans="1:2" x14ac:dyDescent="0.2">
      <c r="A31" s="8" t="s">
        <v>89</v>
      </c>
      <c r="B31" s="7">
        <v>20</v>
      </c>
    </row>
    <row r="32" spans="1:2" x14ac:dyDescent="0.2">
      <c r="A32" s="8" t="s">
        <v>49</v>
      </c>
      <c r="B32" s="7">
        <v>156</v>
      </c>
    </row>
    <row r="33" spans="1:2" x14ac:dyDescent="0.2">
      <c r="A33" s="8" t="s">
        <v>78</v>
      </c>
      <c r="B33" s="7">
        <v>50</v>
      </c>
    </row>
    <row r="34" spans="1:2" x14ac:dyDescent="0.2">
      <c r="A34" s="8" t="s">
        <v>143</v>
      </c>
      <c r="B34" s="7">
        <v>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"/>
    </sheetView>
  </sheetViews>
  <sheetFormatPr baseColWidth="10" defaultRowHeight="15" x14ac:dyDescent="0.2"/>
  <cols>
    <col min="1" max="1" width="12.1640625" bestFit="1" customWidth="1"/>
    <col min="2" max="2" width="22.33203125" bestFit="1" customWidth="1"/>
  </cols>
  <sheetData>
    <row r="3" spans="1:2" x14ac:dyDescent="0.2">
      <c r="A3" s="6" t="s">
        <v>1986</v>
      </c>
      <c r="B3" s="15" t="s">
        <v>1987</v>
      </c>
    </row>
    <row r="4" spans="1:2" x14ac:dyDescent="0.2">
      <c r="A4" s="8" t="s">
        <v>3</v>
      </c>
      <c r="B4" s="7">
        <v>83</v>
      </c>
    </row>
    <row r="5" spans="1:2" x14ac:dyDescent="0.2">
      <c r="A5" s="8" t="s">
        <v>15</v>
      </c>
      <c r="B5" s="7">
        <v>44</v>
      </c>
    </row>
    <row r="6" spans="1:2" x14ac:dyDescent="0.2">
      <c r="A6" s="8" t="s">
        <v>7</v>
      </c>
      <c r="B6" s="7">
        <v>60</v>
      </c>
    </row>
    <row r="7" spans="1:2" x14ac:dyDescent="0.2">
      <c r="A7" s="8" t="s">
        <v>20</v>
      </c>
      <c r="B7" s="7">
        <v>86</v>
      </c>
    </row>
    <row r="8" spans="1:2" x14ac:dyDescent="0.2">
      <c r="A8" s="8" t="s">
        <v>18</v>
      </c>
      <c r="B8" s="7">
        <v>35</v>
      </c>
    </row>
    <row r="9" spans="1:2" x14ac:dyDescent="0.2">
      <c r="A9" s="8" t="s">
        <v>19</v>
      </c>
      <c r="B9" s="7">
        <v>39</v>
      </c>
    </row>
    <row r="10" spans="1:2" x14ac:dyDescent="0.2">
      <c r="A10" s="8" t="s">
        <v>4</v>
      </c>
      <c r="B10" s="7">
        <v>125</v>
      </c>
    </row>
    <row r="11" spans="1:2" x14ac:dyDescent="0.2">
      <c r="A11" s="8" t="s">
        <v>12</v>
      </c>
      <c r="B11" s="7">
        <v>41</v>
      </c>
    </row>
    <row r="12" spans="1:2" x14ac:dyDescent="0.2">
      <c r="A12" s="8" t="s">
        <v>6</v>
      </c>
      <c r="B12" s="7">
        <v>64</v>
      </c>
    </row>
    <row r="13" spans="1:2" x14ac:dyDescent="0.2">
      <c r="A13" s="8" t="s">
        <v>14</v>
      </c>
      <c r="B13" s="7">
        <v>38</v>
      </c>
    </row>
    <row r="14" spans="1:2" x14ac:dyDescent="0.2">
      <c r="A14" s="8" t="s">
        <v>16</v>
      </c>
      <c r="B14" s="7">
        <v>91</v>
      </c>
    </row>
    <row r="15" spans="1:2" x14ac:dyDescent="0.2">
      <c r="A15" s="8" t="s">
        <v>17</v>
      </c>
      <c r="B15" s="7">
        <v>53</v>
      </c>
    </row>
    <row r="16" spans="1:2" x14ac:dyDescent="0.2">
      <c r="A16" s="8" t="s">
        <v>8</v>
      </c>
      <c r="B16" s="7">
        <v>31</v>
      </c>
    </row>
    <row r="17" spans="1:2" x14ac:dyDescent="0.2">
      <c r="A17" s="8" t="s">
        <v>13</v>
      </c>
      <c r="B17" s="7">
        <v>62</v>
      </c>
    </row>
    <row r="18" spans="1:2" x14ac:dyDescent="0.2">
      <c r="A18" s="8" t="s">
        <v>10</v>
      </c>
      <c r="B18" s="7">
        <v>60</v>
      </c>
    </row>
    <row r="19" spans="1:2" x14ac:dyDescent="0.2">
      <c r="A19" s="8" t="s">
        <v>11</v>
      </c>
      <c r="B19" s="7">
        <v>44</v>
      </c>
    </row>
    <row r="20" spans="1:2" x14ac:dyDescent="0.2">
      <c r="A20" s="8" t="s">
        <v>9</v>
      </c>
      <c r="B20" s="7">
        <v>52</v>
      </c>
    </row>
    <row r="21" spans="1:2" x14ac:dyDescent="0.2">
      <c r="A21" s="8" t="s">
        <v>5</v>
      </c>
      <c r="B21" s="7">
        <v>37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6"/>
  <sheetViews>
    <sheetView workbookViewId="0">
      <selection activeCell="T2" sqref="T2"/>
    </sheetView>
  </sheetViews>
  <sheetFormatPr baseColWidth="10" defaultColWidth="8.83203125" defaultRowHeight="15" x14ac:dyDescent="0.2"/>
  <cols>
    <col min="1" max="1" width="11.1640625" bestFit="1" customWidth="1"/>
    <col min="2" max="2" width="16.5" customWidth="1"/>
    <col min="3" max="3" width="21.5" customWidth="1"/>
    <col min="4" max="4" width="38.33203125" customWidth="1"/>
    <col min="5" max="6" width="18.6640625" customWidth="1"/>
    <col min="7" max="7" width="39.1640625" customWidth="1"/>
    <col min="8" max="8" width="12.83203125" bestFit="1" customWidth="1"/>
    <col min="9" max="9" width="9.5" bestFit="1" customWidth="1"/>
    <col min="10" max="10" width="11.33203125" bestFit="1" customWidth="1"/>
    <col min="11" max="11" width="11.6640625" hidden="1" customWidth="1"/>
    <col min="12" max="12" width="10" hidden="1" customWidth="1"/>
    <col min="13" max="13" width="22.1640625" bestFit="1" customWidth="1"/>
    <col min="14" max="14" width="38.33203125" hidden="1" customWidth="1"/>
    <col min="15" max="15" width="29.83203125" bestFit="1" customWidth="1"/>
    <col min="16" max="16" width="16.6640625" bestFit="1" customWidth="1"/>
    <col min="17" max="18" width="16.6640625" customWidth="1"/>
  </cols>
  <sheetData>
    <row r="1" spans="1:20" x14ac:dyDescent="0.2">
      <c r="A1" t="s">
        <v>21</v>
      </c>
      <c r="B1" t="s">
        <v>22</v>
      </c>
      <c r="C1" t="s">
        <v>23</v>
      </c>
      <c r="D1" t="s">
        <v>27</v>
      </c>
      <c r="E1" t="s">
        <v>1985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37</v>
      </c>
      <c r="O1" t="s">
        <v>38</v>
      </c>
      <c r="P1" s="3" t="s">
        <v>40</v>
      </c>
      <c r="Q1" s="3" t="s">
        <v>2024</v>
      </c>
      <c r="R1" s="3"/>
      <c r="S1" s="3" t="s">
        <v>2017</v>
      </c>
      <c r="T1" s="3" t="s">
        <v>2021</v>
      </c>
    </row>
    <row r="2" spans="1:20" x14ac:dyDescent="0.2">
      <c r="A2">
        <v>1702311</v>
      </c>
      <c r="B2">
        <v>16000104983</v>
      </c>
      <c r="C2">
        <v>2016104983</v>
      </c>
      <c r="D2" t="s">
        <v>42</v>
      </c>
      <c r="E2" s="4">
        <v>42455.720138888886</v>
      </c>
      <c r="F2" s="4">
        <f>DATE(YEAR(E2),MONTH(E2),DAY(E2))</f>
        <v>42455</v>
      </c>
      <c r="G2" t="s">
        <v>43</v>
      </c>
      <c r="H2" t="s">
        <v>10</v>
      </c>
      <c r="I2" t="s">
        <v>44</v>
      </c>
      <c r="J2">
        <v>10100.2019</v>
      </c>
      <c r="K2">
        <v>-122.284904</v>
      </c>
      <c r="L2">
        <v>47.561256</v>
      </c>
      <c r="M2" t="s">
        <v>45</v>
      </c>
      <c r="N2" t="s">
        <v>42</v>
      </c>
      <c r="O2" t="s">
        <v>42</v>
      </c>
      <c r="P2">
        <v>2</v>
      </c>
      <c r="Q2" t="b">
        <f>IF(P2&gt;=2.5,TRUE,FALSE)</f>
        <v>0</v>
      </c>
      <c r="S2">
        <f>AVERAGE(P2:P1046)</f>
        <v>1.8899521531100478</v>
      </c>
      <c r="T2">
        <f>STDEV(P2:P1046)</f>
        <v>1.1899742815758374</v>
      </c>
    </row>
    <row r="3" spans="1:20" x14ac:dyDescent="0.2">
      <c r="A3">
        <v>1702312</v>
      </c>
      <c r="B3">
        <v>16000104976</v>
      </c>
      <c r="C3">
        <v>2016104976</v>
      </c>
      <c r="D3" t="s">
        <v>49</v>
      </c>
      <c r="E3" s="4">
        <v>42455.71875</v>
      </c>
      <c r="F3" s="4">
        <f t="shared" ref="F3:F66" si="0">DATE(YEAR(E3),MONTH(E3),DAY(E3))</f>
        <v>42455</v>
      </c>
      <c r="G3" t="s">
        <v>50</v>
      </c>
      <c r="H3" t="s">
        <v>19</v>
      </c>
      <c r="I3" t="s">
        <v>51</v>
      </c>
      <c r="J3">
        <v>8800.3001999999997</v>
      </c>
      <c r="K3">
        <v>-122.29492999999999</v>
      </c>
      <c r="L3">
        <v>47.604194999999997</v>
      </c>
      <c r="M3" t="s">
        <v>52</v>
      </c>
      <c r="N3" t="s">
        <v>49</v>
      </c>
      <c r="O3" t="s">
        <v>48</v>
      </c>
      <c r="P3">
        <v>2</v>
      </c>
      <c r="Q3" t="b">
        <f t="shared" ref="Q3:Q15" si="1">IF(P3&gt;=2.5,TRUE,FALSE)</f>
        <v>0</v>
      </c>
    </row>
    <row r="4" spans="1:20" x14ac:dyDescent="0.2">
      <c r="A4">
        <v>1702316</v>
      </c>
      <c r="B4">
        <v>16000104995</v>
      </c>
      <c r="C4">
        <v>2016104995</v>
      </c>
      <c r="D4" t="s">
        <v>49</v>
      </c>
      <c r="E4" s="4">
        <v>42455.72152777778</v>
      </c>
      <c r="F4" s="4">
        <f t="shared" si="0"/>
        <v>42455</v>
      </c>
      <c r="G4" t="s">
        <v>55</v>
      </c>
      <c r="H4" t="s">
        <v>8</v>
      </c>
      <c r="I4" t="s">
        <v>56</v>
      </c>
      <c r="J4">
        <v>9300.3060000000005</v>
      </c>
      <c r="K4">
        <v>-122.33524</v>
      </c>
      <c r="L4">
        <v>47.571579999999997</v>
      </c>
      <c r="M4" t="s">
        <v>57</v>
      </c>
      <c r="N4" t="s">
        <v>49</v>
      </c>
      <c r="O4" t="s">
        <v>48</v>
      </c>
      <c r="P4">
        <v>0</v>
      </c>
      <c r="Q4" t="b">
        <f t="shared" si="1"/>
        <v>0</v>
      </c>
    </row>
    <row r="5" spans="1:20" x14ac:dyDescent="0.2">
      <c r="A5">
        <v>1702317</v>
      </c>
      <c r="B5">
        <v>16000104994</v>
      </c>
      <c r="C5">
        <v>2016104994</v>
      </c>
      <c r="D5" t="s">
        <v>60</v>
      </c>
      <c r="E5" s="4">
        <v>42455.726388888892</v>
      </c>
      <c r="F5" s="4">
        <f t="shared" si="0"/>
        <v>42455</v>
      </c>
      <c r="G5" t="s">
        <v>61</v>
      </c>
      <c r="H5" t="s">
        <v>13</v>
      </c>
      <c r="I5" t="s">
        <v>62</v>
      </c>
      <c r="J5">
        <v>5600.4030000000002</v>
      </c>
      <c r="K5">
        <v>-122.40237</v>
      </c>
      <c r="L5">
        <v>47.640357999999999</v>
      </c>
      <c r="M5" t="s">
        <v>63</v>
      </c>
      <c r="N5" t="s">
        <v>60</v>
      </c>
      <c r="O5" t="s">
        <v>60</v>
      </c>
      <c r="P5">
        <v>2</v>
      </c>
      <c r="Q5" t="b">
        <f t="shared" si="1"/>
        <v>0</v>
      </c>
      <c r="R5" t="b">
        <v>1</v>
      </c>
      <c r="S5">
        <f>COUNTIF(P1:P1045, "&gt;=2.5")</f>
        <v>346</v>
      </c>
    </row>
    <row r="6" spans="1:20" x14ac:dyDescent="0.2">
      <c r="A6">
        <v>1702318</v>
      </c>
      <c r="B6">
        <v>16000104993</v>
      </c>
      <c r="C6">
        <v>2016104993</v>
      </c>
      <c r="D6" t="s">
        <v>60</v>
      </c>
      <c r="E6" s="4">
        <v>42455.72152777778</v>
      </c>
      <c r="F6" s="4">
        <f t="shared" si="0"/>
        <v>42455</v>
      </c>
      <c r="G6" t="s">
        <v>66</v>
      </c>
      <c r="H6" t="s">
        <v>19</v>
      </c>
      <c r="I6" t="s">
        <v>51</v>
      </c>
      <c r="J6">
        <v>8800.3008000000009</v>
      </c>
      <c r="K6">
        <v>-122.30109</v>
      </c>
      <c r="L6">
        <v>47.604320000000001</v>
      </c>
      <c r="M6" t="s">
        <v>67</v>
      </c>
      <c r="N6" t="s">
        <v>60</v>
      </c>
      <c r="O6" t="s">
        <v>60</v>
      </c>
      <c r="P6">
        <v>1</v>
      </c>
      <c r="Q6" t="b">
        <f t="shared" si="1"/>
        <v>0</v>
      </c>
      <c r="R6" t="b">
        <v>0</v>
      </c>
      <c r="S6">
        <f>COUNTIF(P2:P1046, "&lt;2.5")</f>
        <v>699</v>
      </c>
    </row>
    <row r="7" spans="1:20" x14ac:dyDescent="0.2">
      <c r="A7">
        <v>1702319</v>
      </c>
      <c r="B7">
        <v>16000104992</v>
      </c>
      <c r="C7">
        <v>2016104992</v>
      </c>
      <c r="D7" t="s">
        <v>69</v>
      </c>
      <c r="E7" s="4">
        <v>42455.720138888886</v>
      </c>
      <c r="F7" s="4">
        <f t="shared" si="0"/>
        <v>42455</v>
      </c>
      <c r="G7" t="s">
        <v>70</v>
      </c>
      <c r="H7" t="s">
        <v>11</v>
      </c>
      <c r="I7" t="s">
        <v>71</v>
      </c>
      <c r="J7">
        <v>11800.602000000001</v>
      </c>
      <c r="K7">
        <v>-122.26803</v>
      </c>
      <c r="L7">
        <v>47.519849999999998</v>
      </c>
      <c r="M7" t="s">
        <v>72</v>
      </c>
      <c r="N7" t="s">
        <v>69</v>
      </c>
      <c r="O7" t="s">
        <v>69</v>
      </c>
      <c r="P7">
        <v>2</v>
      </c>
      <c r="Q7" t="b">
        <f t="shared" si="1"/>
        <v>0</v>
      </c>
    </row>
    <row r="8" spans="1:20" x14ac:dyDescent="0.2">
      <c r="A8">
        <v>1702321</v>
      </c>
      <c r="B8">
        <v>16000104986</v>
      </c>
      <c r="C8">
        <v>2016104986</v>
      </c>
      <c r="D8" t="s">
        <v>42</v>
      </c>
      <c r="E8" s="4">
        <v>42455.720833333333</v>
      </c>
      <c r="F8" s="4">
        <f t="shared" si="0"/>
        <v>42455</v>
      </c>
      <c r="G8" t="s">
        <v>75</v>
      </c>
      <c r="H8" t="s">
        <v>10</v>
      </c>
      <c r="I8" t="s">
        <v>76</v>
      </c>
      <c r="J8">
        <v>10001.100200000001</v>
      </c>
      <c r="K8">
        <v>-122.29916</v>
      </c>
      <c r="L8">
        <v>47.579673999999997</v>
      </c>
      <c r="M8" t="s">
        <v>77</v>
      </c>
      <c r="N8" t="s">
        <v>78</v>
      </c>
      <c r="O8" t="s">
        <v>78</v>
      </c>
      <c r="P8">
        <v>3</v>
      </c>
      <c r="Q8" t="b">
        <f t="shared" si="1"/>
        <v>1</v>
      </c>
    </row>
    <row r="9" spans="1:20" x14ac:dyDescent="0.2">
      <c r="A9">
        <v>1702322</v>
      </c>
      <c r="B9">
        <v>16000104962</v>
      </c>
      <c r="C9">
        <v>2016104962</v>
      </c>
      <c r="D9" t="s">
        <v>81</v>
      </c>
      <c r="E9" s="4">
        <v>42455.720138888886</v>
      </c>
      <c r="F9" s="4">
        <f t="shared" si="0"/>
        <v>42455</v>
      </c>
      <c r="G9" t="s">
        <v>82</v>
      </c>
      <c r="H9" t="s">
        <v>11</v>
      </c>
      <c r="I9" t="s">
        <v>71</v>
      </c>
      <c r="J9">
        <v>11900.2016</v>
      </c>
      <c r="K9">
        <v>-122.25063</v>
      </c>
      <c r="L9">
        <v>47.506385999999999</v>
      </c>
      <c r="M9" t="s">
        <v>83</v>
      </c>
      <c r="N9" t="s">
        <v>85</v>
      </c>
      <c r="O9" t="s">
        <v>60</v>
      </c>
      <c r="P9">
        <v>1</v>
      </c>
      <c r="Q9" t="b">
        <f t="shared" si="1"/>
        <v>0</v>
      </c>
    </row>
    <row r="10" spans="1:20" x14ac:dyDescent="0.2">
      <c r="A10">
        <v>1702323</v>
      </c>
      <c r="B10">
        <v>16000104918</v>
      </c>
      <c r="C10">
        <v>2016104918</v>
      </c>
      <c r="D10" t="s">
        <v>42</v>
      </c>
      <c r="E10" s="4">
        <v>42455.720833333333</v>
      </c>
      <c r="F10" s="4">
        <f t="shared" si="0"/>
        <v>42455</v>
      </c>
      <c r="G10" t="s">
        <v>86</v>
      </c>
      <c r="H10" t="s">
        <v>8</v>
      </c>
      <c r="I10" t="s">
        <v>56</v>
      </c>
      <c r="J10">
        <v>9300.3019000000004</v>
      </c>
      <c r="K10">
        <v>-122.32905599999999</v>
      </c>
      <c r="L10">
        <v>47.579807000000002</v>
      </c>
      <c r="M10" t="s">
        <v>87</v>
      </c>
      <c r="N10" t="s">
        <v>89</v>
      </c>
      <c r="O10" t="s">
        <v>89</v>
      </c>
      <c r="P10">
        <v>3</v>
      </c>
      <c r="Q10" t="b">
        <f t="shared" si="1"/>
        <v>1</v>
      </c>
    </row>
    <row r="11" spans="1:20" x14ac:dyDescent="0.2">
      <c r="A11">
        <v>1702324</v>
      </c>
      <c r="B11">
        <v>16000104794</v>
      </c>
      <c r="C11">
        <v>2016104794</v>
      </c>
      <c r="D11" t="s">
        <v>92</v>
      </c>
      <c r="E11" s="4">
        <v>42455.718055555553</v>
      </c>
      <c r="F11" s="4">
        <f t="shared" si="0"/>
        <v>42455</v>
      </c>
      <c r="G11" t="s">
        <v>93</v>
      </c>
      <c r="H11" t="s">
        <v>15</v>
      </c>
      <c r="I11" t="s">
        <v>94</v>
      </c>
      <c r="J11">
        <v>6500.3017</v>
      </c>
      <c r="K11">
        <v>-122.31459</v>
      </c>
      <c r="L11">
        <v>47.627274</v>
      </c>
      <c r="M11" t="s">
        <v>95</v>
      </c>
      <c r="N11" t="s">
        <v>92</v>
      </c>
      <c r="O11" t="s">
        <v>91</v>
      </c>
      <c r="P11">
        <v>1</v>
      </c>
      <c r="Q11" t="b">
        <f t="shared" si="1"/>
        <v>0</v>
      </c>
    </row>
    <row r="12" spans="1:20" x14ac:dyDescent="0.2">
      <c r="A12">
        <v>1702325</v>
      </c>
      <c r="B12">
        <v>16000105010</v>
      </c>
      <c r="C12">
        <v>2016105010</v>
      </c>
      <c r="D12" t="s">
        <v>42</v>
      </c>
      <c r="E12" s="4">
        <v>42455.73333333333</v>
      </c>
      <c r="F12" s="4">
        <f t="shared" si="0"/>
        <v>42455</v>
      </c>
      <c r="G12" t="s">
        <v>97</v>
      </c>
      <c r="H12" t="s">
        <v>6</v>
      </c>
      <c r="I12" t="s">
        <v>98</v>
      </c>
      <c r="J12">
        <v>9200.2027999999991</v>
      </c>
      <c r="K12">
        <v>-122.33081</v>
      </c>
      <c r="L12">
        <v>47.600464000000002</v>
      </c>
      <c r="M12" t="s">
        <v>99</v>
      </c>
      <c r="N12" t="s">
        <v>42</v>
      </c>
      <c r="O12" t="s">
        <v>42</v>
      </c>
      <c r="P12">
        <v>3</v>
      </c>
      <c r="Q12" t="b">
        <f t="shared" si="1"/>
        <v>1</v>
      </c>
    </row>
    <row r="13" spans="1:20" x14ac:dyDescent="0.2">
      <c r="A13">
        <v>1702326</v>
      </c>
      <c r="B13">
        <v>16000105007</v>
      </c>
      <c r="C13">
        <v>2016105007</v>
      </c>
      <c r="D13" t="s">
        <v>60</v>
      </c>
      <c r="E13" s="4">
        <v>42455.729861111111</v>
      </c>
      <c r="F13" s="4">
        <f t="shared" si="0"/>
        <v>42455</v>
      </c>
      <c r="G13" t="s">
        <v>101</v>
      </c>
      <c r="H13" t="s">
        <v>10</v>
      </c>
      <c r="I13" t="s">
        <v>44</v>
      </c>
      <c r="J13">
        <v>10300.2004</v>
      </c>
      <c r="K13">
        <v>-122.27538</v>
      </c>
      <c r="L13">
        <v>47.551909999999999</v>
      </c>
      <c r="M13" t="s">
        <v>102</v>
      </c>
      <c r="N13" t="s">
        <v>60</v>
      </c>
      <c r="O13" t="s">
        <v>60</v>
      </c>
      <c r="P13">
        <v>2</v>
      </c>
      <c r="Q13" t="b">
        <f t="shared" si="1"/>
        <v>0</v>
      </c>
    </row>
    <row r="14" spans="1:20" x14ac:dyDescent="0.2">
      <c r="A14">
        <v>1702327</v>
      </c>
      <c r="B14">
        <v>16000105002</v>
      </c>
      <c r="C14">
        <v>2016105002</v>
      </c>
      <c r="D14" t="s">
        <v>49</v>
      </c>
      <c r="E14" s="4">
        <v>42455.728472222225</v>
      </c>
      <c r="F14" s="4">
        <f t="shared" si="0"/>
        <v>42455</v>
      </c>
      <c r="G14" t="s">
        <v>104</v>
      </c>
      <c r="H14" t="s">
        <v>20</v>
      </c>
      <c r="I14" t="s">
        <v>105</v>
      </c>
      <c r="J14">
        <v>7500.4005999999999</v>
      </c>
      <c r="K14">
        <v>-122.31683</v>
      </c>
      <c r="L14">
        <v>47.614105000000002</v>
      </c>
      <c r="M14" t="s">
        <v>106</v>
      </c>
      <c r="N14" t="s">
        <v>49</v>
      </c>
      <c r="O14" t="s">
        <v>49</v>
      </c>
      <c r="P14">
        <v>0</v>
      </c>
      <c r="Q14" t="b">
        <f t="shared" si="1"/>
        <v>0</v>
      </c>
    </row>
    <row r="15" spans="1:20" x14ac:dyDescent="0.2">
      <c r="A15">
        <v>1702328</v>
      </c>
      <c r="B15">
        <v>16000104957</v>
      </c>
      <c r="C15">
        <v>2016104957</v>
      </c>
      <c r="D15" t="s">
        <v>60</v>
      </c>
      <c r="E15" s="4">
        <v>42455.727777777778</v>
      </c>
      <c r="F15" s="4">
        <f t="shared" si="0"/>
        <v>42455</v>
      </c>
      <c r="G15" t="s">
        <v>108</v>
      </c>
      <c r="H15" t="s">
        <v>8</v>
      </c>
      <c r="I15" t="s">
        <v>109</v>
      </c>
      <c r="J15">
        <v>9300.3166999999994</v>
      </c>
      <c r="K15">
        <v>-122.32896</v>
      </c>
      <c r="L15">
        <v>47.555633999999998</v>
      </c>
      <c r="M15" t="s">
        <v>110</v>
      </c>
      <c r="N15" t="s">
        <v>78</v>
      </c>
      <c r="O15" t="s">
        <v>78</v>
      </c>
      <c r="P15">
        <v>3</v>
      </c>
      <c r="Q15" t="b">
        <f t="shared" si="1"/>
        <v>1</v>
      </c>
    </row>
    <row r="16" spans="1:20" x14ac:dyDescent="0.2">
      <c r="A16">
        <v>1702329</v>
      </c>
      <c r="B16">
        <v>16000104941</v>
      </c>
      <c r="C16">
        <v>2016104941</v>
      </c>
      <c r="D16" t="s">
        <v>42</v>
      </c>
      <c r="E16" s="4">
        <v>42455.729166666664</v>
      </c>
      <c r="F16" s="4">
        <f t="shared" si="0"/>
        <v>42455</v>
      </c>
      <c r="G16" t="s">
        <v>111</v>
      </c>
      <c r="H16" t="s">
        <v>12</v>
      </c>
      <c r="I16" t="s">
        <v>112</v>
      </c>
      <c r="J16">
        <v>2900.1</v>
      </c>
      <c r="K16">
        <v>-122.3553</v>
      </c>
      <c r="L16">
        <v>47.689835000000002</v>
      </c>
      <c r="M16" t="s">
        <v>113</v>
      </c>
      <c r="N16" t="s">
        <v>42</v>
      </c>
      <c r="O16" t="s">
        <v>42</v>
      </c>
      <c r="P16">
        <v>3</v>
      </c>
    </row>
    <row r="17" spans="1:16" x14ac:dyDescent="0.2">
      <c r="A17">
        <v>1702330</v>
      </c>
      <c r="B17">
        <v>16000104933</v>
      </c>
      <c r="C17">
        <v>2016104933</v>
      </c>
      <c r="D17" t="s">
        <v>60</v>
      </c>
      <c r="E17" s="4">
        <v>42455.728472222225</v>
      </c>
      <c r="F17" s="4">
        <f t="shared" si="0"/>
        <v>42455</v>
      </c>
      <c r="G17" t="s">
        <v>114</v>
      </c>
      <c r="H17" t="s">
        <v>11</v>
      </c>
      <c r="I17" t="s">
        <v>115</v>
      </c>
      <c r="J17">
        <v>11102.200800000001</v>
      </c>
      <c r="K17">
        <v>-122.26991</v>
      </c>
      <c r="L17">
        <v>47.542492000000003</v>
      </c>
      <c r="M17" t="s">
        <v>116</v>
      </c>
      <c r="N17" t="s">
        <v>60</v>
      </c>
      <c r="O17" t="s">
        <v>60</v>
      </c>
      <c r="P17">
        <v>3</v>
      </c>
    </row>
    <row r="18" spans="1:16" x14ac:dyDescent="0.2">
      <c r="A18">
        <v>1702331</v>
      </c>
      <c r="B18">
        <v>16000104823</v>
      </c>
      <c r="C18">
        <v>2016104823</v>
      </c>
      <c r="D18" t="s">
        <v>119</v>
      </c>
      <c r="E18" s="4">
        <v>42455.730555555558</v>
      </c>
      <c r="F18" s="4">
        <f t="shared" si="0"/>
        <v>42455</v>
      </c>
      <c r="G18" t="s">
        <v>120</v>
      </c>
      <c r="H18" t="s">
        <v>10</v>
      </c>
      <c r="I18" t="s">
        <v>76</v>
      </c>
      <c r="J18">
        <v>10100.3009</v>
      </c>
      <c r="K18">
        <v>-122.29204</v>
      </c>
      <c r="L18">
        <v>47.560780000000001</v>
      </c>
      <c r="M18" t="s">
        <v>121</v>
      </c>
      <c r="N18" t="s">
        <v>60</v>
      </c>
      <c r="O18" t="s">
        <v>60</v>
      </c>
      <c r="P18">
        <v>2</v>
      </c>
    </row>
    <row r="19" spans="1:16" x14ac:dyDescent="0.2">
      <c r="A19">
        <v>1702332</v>
      </c>
      <c r="B19">
        <v>16000104752</v>
      </c>
      <c r="C19">
        <v>2016104752</v>
      </c>
      <c r="D19" t="s">
        <v>125</v>
      </c>
      <c r="E19" s="4">
        <v>42455.729166666664</v>
      </c>
      <c r="F19" s="4">
        <f t="shared" si="0"/>
        <v>42455</v>
      </c>
      <c r="G19" t="s">
        <v>126</v>
      </c>
      <c r="H19" t="s">
        <v>10</v>
      </c>
      <c r="I19" t="s">
        <v>44</v>
      </c>
      <c r="J19">
        <v>10200.4025</v>
      </c>
      <c r="K19">
        <v>-122.27476</v>
      </c>
      <c r="L19">
        <v>47.551909999999999</v>
      </c>
      <c r="M19" t="s">
        <v>127</v>
      </c>
      <c r="N19" t="s">
        <v>42</v>
      </c>
      <c r="O19" t="s">
        <v>42</v>
      </c>
      <c r="P19">
        <v>4</v>
      </c>
    </row>
    <row r="20" spans="1:16" x14ac:dyDescent="0.2">
      <c r="A20">
        <v>1702333</v>
      </c>
      <c r="B20">
        <v>16000105020</v>
      </c>
      <c r="C20">
        <v>2016105020</v>
      </c>
      <c r="D20" t="s">
        <v>69</v>
      </c>
      <c r="E20" s="4">
        <v>42455.73541666667</v>
      </c>
      <c r="F20" s="4">
        <f t="shared" si="0"/>
        <v>42455</v>
      </c>
      <c r="G20" t="s">
        <v>130</v>
      </c>
      <c r="H20" t="s">
        <v>8</v>
      </c>
      <c r="I20" t="s">
        <v>56</v>
      </c>
      <c r="J20">
        <v>9300.3014000000003</v>
      </c>
      <c r="K20">
        <v>-122.32999</v>
      </c>
      <c r="L20">
        <v>47.579807000000002</v>
      </c>
      <c r="M20" t="s">
        <v>131</v>
      </c>
      <c r="N20" t="s">
        <v>69</v>
      </c>
      <c r="O20" t="s">
        <v>69</v>
      </c>
      <c r="P20">
        <v>0</v>
      </c>
    </row>
    <row r="21" spans="1:16" x14ac:dyDescent="0.2">
      <c r="A21">
        <v>1702334</v>
      </c>
      <c r="B21">
        <v>16000105018</v>
      </c>
      <c r="C21">
        <v>2016105018</v>
      </c>
      <c r="D21" t="s">
        <v>134</v>
      </c>
      <c r="E21" s="4">
        <v>42455.734027777777</v>
      </c>
      <c r="F21" s="4">
        <f t="shared" si="0"/>
        <v>42455</v>
      </c>
      <c r="G21" t="s">
        <v>135</v>
      </c>
      <c r="H21" t="s">
        <v>5</v>
      </c>
      <c r="I21" t="s">
        <v>136</v>
      </c>
      <c r="J21">
        <v>10600.600399999999</v>
      </c>
      <c r="K21">
        <v>-122.39117400000001</v>
      </c>
      <c r="L21">
        <v>47.54945</v>
      </c>
      <c r="M21" t="s">
        <v>137</v>
      </c>
      <c r="N21" t="s">
        <v>134</v>
      </c>
      <c r="O21" t="s">
        <v>134</v>
      </c>
      <c r="P21">
        <v>2</v>
      </c>
    </row>
    <row r="22" spans="1:16" x14ac:dyDescent="0.2">
      <c r="A22">
        <v>1702335</v>
      </c>
      <c r="B22">
        <v>16000105001</v>
      </c>
      <c r="C22">
        <v>2016105001</v>
      </c>
      <c r="D22" t="s">
        <v>42</v>
      </c>
      <c r="E22" s="4">
        <v>42455.736111111109</v>
      </c>
      <c r="F22" s="4">
        <f t="shared" si="0"/>
        <v>42455</v>
      </c>
      <c r="G22" t="s">
        <v>139</v>
      </c>
      <c r="H22" t="s">
        <v>16</v>
      </c>
      <c r="I22" t="s">
        <v>140</v>
      </c>
      <c r="J22">
        <v>8200.1010000000006</v>
      </c>
      <c r="K22">
        <v>-122.332245</v>
      </c>
      <c r="L22">
        <v>47.612071999999998</v>
      </c>
      <c r="M22" t="s">
        <v>141</v>
      </c>
      <c r="N22" t="s">
        <v>143</v>
      </c>
      <c r="O22" t="s">
        <v>143</v>
      </c>
      <c r="P22">
        <v>3</v>
      </c>
    </row>
    <row r="23" spans="1:16" x14ac:dyDescent="0.2">
      <c r="A23">
        <v>1702336</v>
      </c>
      <c r="B23">
        <v>16000104999</v>
      </c>
      <c r="C23">
        <v>2016104999</v>
      </c>
      <c r="D23" t="s">
        <v>145</v>
      </c>
      <c r="E23" s="4">
        <v>42455.73541666667</v>
      </c>
      <c r="F23" s="4">
        <f t="shared" si="0"/>
        <v>42455</v>
      </c>
      <c r="G23" t="s">
        <v>146</v>
      </c>
      <c r="H23" t="s">
        <v>4</v>
      </c>
      <c r="I23" t="s">
        <v>147</v>
      </c>
      <c r="J23">
        <v>9900.2019</v>
      </c>
      <c r="K23">
        <v>-122.36287</v>
      </c>
      <c r="L23">
        <v>47.561084999999999</v>
      </c>
      <c r="M23" t="s">
        <v>148</v>
      </c>
      <c r="N23" t="s">
        <v>145</v>
      </c>
      <c r="O23" t="s">
        <v>49</v>
      </c>
      <c r="P23">
        <v>1</v>
      </c>
    </row>
    <row r="24" spans="1:16" x14ac:dyDescent="0.2">
      <c r="A24">
        <v>1702337</v>
      </c>
      <c r="B24">
        <v>16000104988</v>
      </c>
      <c r="C24">
        <v>2016104988</v>
      </c>
      <c r="D24" t="s">
        <v>60</v>
      </c>
      <c r="E24" s="4">
        <v>42455.729166666664</v>
      </c>
      <c r="F24" s="4">
        <f t="shared" si="0"/>
        <v>42455</v>
      </c>
      <c r="G24" t="s">
        <v>150</v>
      </c>
      <c r="H24" t="s">
        <v>12</v>
      </c>
      <c r="I24" t="s">
        <v>112</v>
      </c>
      <c r="J24">
        <v>2900.2003</v>
      </c>
      <c r="K24">
        <v>-122.3553</v>
      </c>
      <c r="L24">
        <v>47.684745999999997</v>
      </c>
      <c r="M24" t="s">
        <v>151</v>
      </c>
      <c r="N24" t="s">
        <v>60</v>
      </c>
      <c r="O24" t="s">
        <v>60</v>
      </c>
      <c r="P24">
        <v>1</v>
      </c>
    </row>
    <row r="25" spans="1:16" x14ac:dyDescent="0.2">
      <c r="A25">
        <v>1702338</v>
      </c>
      <c r="B25">
        <v>16000104984</v>
      </c>
      <c r="C25">
        <v>2016104984</v>
      </c>
      <c r="D25" t="s">
        <v>60</v>
      </c>
      <c r="E25" s="4">
        <v>42455.736111111109</v>
      </c>
      <c r="F25" s="4">
        <f t="shared" si="0"/>
        <v>42455</v>
      </c>
      <c r="G25" t="s">
        <v>152</v>
      </c>
      <c r="H25" t="s">
        <v>8</v>
      </c>
      <c r="I25" t="s">
        <v>56</v>
      </c>
      <c r="J25">
        <v>9300.1046999999999</v>
      </c>
      <c r="K25">
        <v>-122.32139599999999</v>
      </c>
      <c r="L25">
        <v>47.586205</v>
      </c>
      <c r="M25" t="s">
        <v>153</v>
      </c>
      <c r="N25" t="s">
        <v>155</v>
      </c>
      <c r="O25" t="s">
        <v>155</v>
      </c>
      <c r="P25">
        <v>2</v>
      </c>
    </row>
    <row r="26" spans="1:16" x14ac:dyDescent="0.2">
      <c r="A26">
        <v>1702339</v>
      </c>
      <c r="B26">
        <v>16000104855</v>
      </c>
      <c r="C26">
        <v>2016104855</v>
      </c>
      <c r="D26" t="s">
        <v>157</v>
      </c>
      <c r="E26" s="4">
        <v>42455.729861111111</v>
      </c>
      <c r="F26" s="4">
        <f t="shared" si="0"/>
        <v>42455</v>
      </c>
      <c r="G26" t="s">
        <v>158</v>
      </c>
      <c r="H26" t="s">
        <v>3</v>
      </c>
      <c r="I26" t="s">
        <v>159</v>
      </c>
      <c r="J26">
        <v>3300.3013000000001</v>
      </c>
      <c r="K26">
        <v>-122.37888</v>
      </c>
      <c r="L26">
        <v>47.673819999999999</v>
      </c>
      <c r="M26" t="s">
        <v>160</v>
      </c>
      <c r="N26" t="s">
        <v>157</v>
      </c>
      <c r="O26" t="s">
        <v>157</v>
      </c>
      <c r="P26">
        <v>3</v>
      </c>
    </row>
    <row r="27" spans="1:16" x14ac:dyDescent="0.2">
      <c r="A27">
        <v>1702340</v>
      </c>
      <c r="B27">
        <v>16000104782</v>
      </c>
      <c r="C27">
        <v>2016104782</v>
      </c>
      <c r="D27" t="s">
        <v>42</v>
      </c>
      <c r="E27" s="4">
        <v>42455.734722222223</v>
      </c>
      <c r="F27" s="4">
        <f t="shared" si="0"/>
        <v>42455</v>
      </c>
      <c r="G27" t="s">
        <v>162</v>
      </c>
      <c r="H27" t="s">
        <v>7</v>
      </c>
      <c r="I27" t="s">
        <v>163</v>
      </c>
      <c r="J27">
        <v>7200.2001</v>
      </c>
      <c r="K27">
        <v>-122.34137</v>
      </c>
      <c r="L27">
        <v>47.618546000000002</v>
      </c>
      <c r="M27" t="s">
        <v>164</v>
      </c>
      <c r="N27" t="s">
        <v>143</v>
      </c>
      <c r="O27" t="s">
        <v>143</v>
      </c>
      <c r="P27">
        <v>0</v>
      </c>
    </row>
    <row r="28" spans="1:16" x14ac:dyDescent="0.2">
      <c r="A28">
        <v>1702341</v>
      </c>
      <c r="B28">
        <v>16000104525</v>
      </c>
      <c r="C28">
        <v>2016104525</v>
      </c>
      <c r="D28" t="s">
        <v>167</v>
      </c>
      <c r="E28" s="4">
        <v>42455.729166666664</v>
      </c>
      <c r="F28" s="4">
        <f t="shared" si="0"/>
        <v>42455</v>
      </c>
      <c r="G28" t="s">
        <v>168</v>
      </c>
      <c r="H28" t="s">
        <v>3</v>
      </c>
      <c r="I28" t="s">
        <v>169</v>
      </c>
      <c r="J28">
        <v>5100.2025999999996</v>
      </c>
      <c r="K28">
        <v>-122.32904000000001</v>
      </c>
      <c r="L28">
        <v>47.656120000000001</v>
      </c>
      <c r="M28" t="s">
        <v>170</v>
      </c>
      <c r="N28" t="s">
        <v>167</v>
      </c>
      <c r="O28" t="s">
        <v>167</v>
      </c>
      <c r="P28">
        <v>2</v>
      </c>
    </row>
    <row r="29" spans="1:16" x14ac:dyDescent="0.2">
      <c r="A29">
        <v>1702342</v>
      </c>
      <c r="B29">
        <v>16000104508</v>
      </c>
      <c r="C29">
        <v>2016104508</v>
      </c>
      <c r="D29" t="s">
        <v>173</v>
      </c>
      <c r="E29" s="4">
        <v>42455.731249999997</v>
      </c>
      <c r="F29" s="4">
        <f t="shared" si="0"/>
        <v>42455</v>
      </c>
      <c r="G29" t="s">
        <v>174</v>
      </c>
      <c r="H29" t="s">
        <v>13</v>
      </c>
      <c r="I29" t="s">
        <v>175</v>
      </c>
      <c r="J29">
        <v>7000.6008000000002</v>
      </c>
      <c r="K29">
        <v>-122.35796000000001</v>
      </c>
      <c r="L29">
        <v>47.628219999999999</v>
      </c>
      <c r="M29" t="s">
        <v>176</v>
      </c>
      <c r="N29" t="s">
        <v>92</v>
      </c>
      <c r="O29" t="s">
        <v>91</v>
      </c>
      <c r="P29">
        <v>3</v>
      </c>
    </row>
    <row r="30" spans="1:16" x14ac:dyDescent="0.2">
      <c r="A30">
        <v>1702343</v>
      </c>
      <c r="B30">
        <v>16000104981</v>
      </c>
      <c r="C30">
        <v>2016104981</v>
      </c>
      <c r="D30" t="s">
        <v>49</v>
      </c>
      <c r="E30" s="4">
        <v>42455.738194444442</v>
      </c>
      <c r="F30" s="4">
        <f t="shared" si="0"/>
        <v>42455</v>
      </c>
      <c r="G30" t="s">
        <v>178</v>
      </c>
      <c r="H30" t="s">
        <v>20</v>
      </c>
      <c r="I30" t="s">
        <v>179</v>
      </c>
      <c r="J30">
        <v>7500.5003999999999</v>
      </c>
      <c r="K30">
        <v>-122.32088</v>
      </c>
      <c r="L30">
        <v>47.619903999999998</v>
      </c>
      <c r="M30" t="s">
        <v>180</v>
      </c>
      <c r="N30" t="s">
        <v>49</v>
      </c>
      <c r="O30" t="s">
        <v>48</v>
      </c>
      <c r="P30">
        <v>0</v>
      </c>
    </row>
    <row r="31" spans="1:16" x14ac:dyDescent="0.2">
      <c r="A31">
        <v>1702344</v>
      </c>
      <c r="B31">
        <v>16000104978</v>
      </c>
      <c r="C31">
        <v>2016104978</v>
      </c>
      <c r="D31" t="s">
        <v>78</v>
      </c>
      <c r="E31" s="4">
        <v>42455.738194444442</v>
      </c>
      <c r="F31" s="4">
        <f t="shared" si="0"/>
        <v>42455</v>
      </c>
      <c r="G31" t="s">
        <v>181</v>
      </c>
      <c r="H31" t="s">
        <v>19</v>
      </c>
      <c r="I31" t="s">
        <v>182</v>
      </c>
      <c r="J31">
        <v>9100.1002000000008</v>
      </c>
      <c r="K31">
        <v>-122.31843000000001</v>
      </c>
      <c r="L31">
        <v>47.599186000000003</v>
      </c>
      <c r="M31" t="s">
        <v>183</v>
      </c>
      <c r="N31" t="s">
        <v>78</v>
      </c>
      <c r="O31" t="s">
        <v>78</v>
      </c>
      <c r="P31">
        <v>2</v>
      </c>
    </row>
    <row r="32" spans="1:16" x14ac:dyDescent="0.2">
      <c r="A32">
        <v>1702345</v>
      </c>
      <c r="B32">
        <v>16000104969</v>
      </c>
      <c r="C32">
        <v>2016104969</v>
      </c>
      <c r="D32" t="s">
        <v>173</v>
      </c>
      <c r="E32" s="4">
        <v>42455.740972222222</v>
      </c>
      <c r="F32" s="4">
        <f t="shared" si="0"/>
        <v>42455</v>
      </c>
      <c r="G32" t="s">
        <v>185</v>
      </c>
      <c r="H32" t="s">
        <v>9</v>
      </c>
      <c r="I32" t="s">
        <v>186</v>
      </c>
      <c r="J32">
        <v>4200.4005999999999</v>
      </c>
      <c r="K32">
        <v>-122.29026</v>
      </c>
      <c r="L32">
        <v>47.674885000000003</v>
      </c>
      <c r="M32" t="s">
        <v>187</v>
      </c>
      <c r="N32" t="s">
        <v>189</v>
      </c>
      <c r="O32" t="s">
        <v>190</v>
      </c>
      <c r="P32">
        <v>4</v>
      </c>
    </row>
    <row r="33" spans="1:16" x14ac:dyDescent="0.2">
      <c r="A33">
        <v>1702346</v>
      </c>
      <c r="B33">
        <v>16000104932</v>
      </c>
      <c r="C33">
        <v>2016104932</v>
      </c>
      <c r="D33" t="s">
        <v>145</v>
      </c>
      <c r="E33" s="4">
        <v>42455.737500000003</v>
      </c>
      <c r="F33" s="4">
        <f t="shared" si="0"/>
        <v>42455</v>
      </c>
      <c r="G33" t="s">
        <v>191</v>
      </c>
      <c r="H33" t="s">
        <v>9</v>
      </c>
      <c r="I33" t="s">
        <v>192</v>
      </c>
      <c r="J33">
        <v>5301.2006000000001</v>
      </c>
      <c r="K33">
        <v>-122.31742</v>
      </c>
      <c r="L33">
        <v>47.663116000000002</v>
      </c>
      <c r="M33" t="s">
        <v>193</v>
      </c>
      <c r="N33" t="s">
        <v>145</v>
      </c>
      <c r="O33" t="s">
        <v>49</v>
      </c>
      <c r="P33">
        <v>1</v>
      </c>
    </row>
    <row r="34" spans="1:16" x14ac:dyDescent="0.2">
      <c r="A34">
        <v>1702347</v>
      </c>
      <c r="B34">
        <v>16000104898</v>
      </c>
      <c r="C34">
        <v>2016104898</v>
      </c>
      <c r="D34" t="s">
        <v>60</v>
      </c>
      <c r="E34" s="4">
        <v>42455.744444444441</v>
      </c>
      <c r="F34" s="4">
        <f t="shared" si="0"/>
        <v>42455</v>
      </c>
      <c r="G34" t="s">
        <v>195</v>
      </c>
      <c r="H34" t="s">
        <v>16</v>
      </c>
      <c r="I34" t="s">
        <v>196</v>
      </c>
      <c r="J34">
        <v>8100.1014999999998</v>
      </c>
      <c r="K34">
        <v>-122.34087</v>
      </c>
      <c r="L34">
        <v>47.606406999999997</v>
      </c>
      <c r="M34" t="s">
        <v>197</v>
      </c>
      <c r="N34" t="s">
        <v>199</v>
      </c>
      <c r="O34" t="s">
        <v>199</v>
      </c>
      <c r="P34">
        <v>2</v>
      </c>
    </row>
    <row r="35" spans="1:16" x14ac:dyDescent="0.2">
      <c r="A35">
        <v>1702348</v>
      </c>
      <c r="B35">
        <v>16000104893</v>
      </c>
      <c r="C35">
        <v>2016104893</v>
      </c>
      <c r="D35" t="s">
        <v>42</v>
      </c>
      <c r="E35" s="4">
        <v>42455.739583333336</v>
      </c>
      <c r="F35" s="4">
        <f t="shared" si="0"/>
        <v>42455</v>
      </c>
      <c r="G35" t="s">
        <v>200</v>
      </c>
      <c r="H35" t="s">
        <v>6</v>
      </c>
      <c r="I35" t="s">
        <v>201</v>
      </c>
      <c r="J35">
        <v>8100.1036000000004</v>
      </c>
      <c r="K35">
        <v>-122.33404</v>
      </c>
      <c r="L35">
        <v>47.601723</v>
      </c>
      <c r="M35" t="s">
        <v>202</v>
      </c>
      <c r="N35" t="s">
        <v>42</v>
      </c>
      <c r="O35" t="s">
        <v>42</v>
      </c>
      <c r="P35">
        <v>3</v>
      </c>
    </row>
    <row r="36" spans="1:16" x14ac:dyDescent="0.2">
      <c r="A36">
        <v>1702349</v>
      </c>
      <c r="B36">
        <v>16000105036</v>
      </c>
      <c r="C36">
        <v>2016105036</v>
      </c>
      <c r="D36" t="s">
        <v>49</v>
      </c>
      <c r="E36" s="4">
        <v>42455.74722222222</v>
      </c>
      <c r="F36" s="4">
        <f t="shared" si="0"/>
        <v>42455</v>
      </c>
      <c r="G36" t="s">
        <v>203</v>
      </c>
      <c r="H36" t="s">
        <v>18</v>
      </c>
      <c r="I36" t="s">
        <v>204</v>
      </c>
      <c r="J36">
        <v>11200.2066</v>
      </c>
      <c r="K36">
        <v>-122.33490999999999</v>
      </c>
      <c r="L36">
        <v>47.534717999999998</v>
      </c>
      <c r="M36" t="s">
        <v>205</v>
      </c>
      <c r="N36" t="s">
        <v>49</v>
      </c>
      <c r="O36" t="s">
        <v>48</v>
      </c>
      <c r="P36">
        <v>2</v>
      </c>
    </row>
    <row r="37" spans="1:16" x14ac:dyDescent="0.2">
      <c r="A37">
        <v>1702350</v>
      </c>
      <c r="B37">
        <v>16000105030</v>
      </c>
      <c r="C37">
        <v>2016105030</v>
      </c>
      <c r="D37" t="s">
        <v>42</v>
      </c>
      <c r="E37" s="4">
        <v>42455.751388888886</v>
      </c>
      <c r="F37" s="4">
        <f t="shared" si="0"/>
        <v>42455</v>
      </c>
      <c r="G37" t="s">
        <v>206</v>
      </c>
      <c r="H37" t="s">
        <v>16</v>
      </c>
      <c r="I37" t="s">
        <v>140</v>
      </c>
      <c r="J37">
        <v>7200.1061</v>
      </c>
      <c r="K37">
        <v>-122.33794</v>
      </c>
      <c r="L37">
        <v>47.614170000000001</v>
      </c>
      <c r="M37" t="s">
        <v>207</v>
      </c>
      <c r="N37" t="s">
        <v>78</v>
      </c>
      <c r="O37" t="s">
        <v>78</v>
      </c>
      <c r="P37">
        <v>1</v>
      </c>
    </row>
    <row r="38" spans="1:16" x14ac:dyDescent="0.2">
      <c r="A38">
        <v>1702351</v>
      </c>
      <c r="B38">
        <v>16000105026</v>
      </c>
      <c r="C38">
        <v>2016105026</v>
      </c>
      <c r="D38" t="s">
        <v>209</v>
      </c>
      <c r="E38" s="4">
        <v>42455.738888888889</v>
      </c>
      <c r="F38" s="4">
        <f t="shared" si="0"/>
        <v>42455</v>
      </c>
      <c r="G38" t="s">
        <v>210</v>
      </c>
      <c r="H38" t="s">
        <v>3</v>
      </c>
      <c r="I38" t="s">
        <v>169</v>
      </c>
      <c r="J38">
        <v>5400.2012000000004</v>
      </c>
      <c r="K38">
        <v>-122.3325</v>
      </c>
      <c r="L38">
        <v>47.648296000000002</v>
      </c>
      <c r="M38" t="s">
        <v>211</v>
      </c>
      <c r="N38" t="s">
        <v>209</v>
      </c>
      <c r="O38" t="s">
        <v>209</v>
      </c>
      <c r="P38">
        <v>3</v>
      </c>
    </row>
    <row r="39" spans="1:16" x14ac:dyDescent="0.2">
      <c r="A39">
        <v>1702352</v>
      </c>
      <c r="B39">
        <v>16000105021</v>
      </c>
      <c r="C39">
        <v>2016105021</v>
      </c>
      <c r="D39" t="s">
        <v>42</v>
      </c>
      <c r="E39" s="4">
        <v>42455.750694444447</v>
      </c>
      <c r="F39" s="4">
        <f t="shared" si="0"/>
        <v>42455</v>
      </c>
      <c r="G39" t="s">
        <v>213</v>
      </c>
      <c r="H39" t="s">
        <v>4</v>
      </c>
      <c r="I39" t="s">
        <v>214</v>
      </c>
      <c r="J39">
        <v>401.10059999999999</v>
      </c>
      <c r="K39">
        <v>-122.34777</v>
      </c>
      <c r="L39">
        <v>47.731678000000002</v>
      </c>
      <c r="M39" t="s">
        <v>215</v>
      </c>
      <c r="N39" t="s">
        <v>78</v>
      </c>
      <c r="O39" t="s">
        <v>78</v>
      </c>
      <c r="P39">
        <v>1</v>
      </c>
    </row>
    <row r="40" spans="1:16" x14ac:dyDescent="0.2">
      <c r="A40">
        <v>1702353</v>
      </c>
      <c r="B40">
        <v>16000105011</v>
      </c>
      <c r="C40">
        <v>2016105011</v>
      </c>
      <c r="D40" t="s">
        <v>42</v>
      </c>
      <c r="E40" s="4">
        <v>42455.751388888886</v>
      </c>
      <c r="F40" s="4">
        <f t="shared" si="0"/>
        <v>42455</v>
      </c>
      <c r="G40" t="s">
        <v>216</v>
      </c>
      <c r="H40" t="s">
        <v>20</v>
      </c>
      <c r="I40" t="s">
        <v>105</v>
      </c>
      <c r="J40">
        <v>7500.4005999999999</v>
      </c>
      <c r="K40">
        <v>-122.31814</v>
      </c>
      <c r="L40">
        <v>47.614094000000001</v>
      </c>
      <c r="M40" t="s">
        <v>217</v>
      </c>
      <c r="N40" t="s">
        <v>42</v>
      </c>
      <c r="O40" t="s">
        <v>42</v>
      </c>
      <c r="P40">
        <v>3</v>
      </c>
    </row>
    <row r="41" spans="1:16" x14ac:dyDescent="0.2">
      <c r="A41">
        <v>1702354</v>
      </c>
      <c r="B41">
        <v>16000105000</v>
      </c>
      <c r="C41">
        <v>2016105000</v>
      </c>
      <c r="D41" t="s">
        <v>60</v>
      </c>
      <c r="E41" s="4">
        <v>42455.747916666667</v>
      </c>
      <c r="F41" s="4">
        <f t="shared" si="0"/>
        <v>42455</v>
      </c>
      <c r="G41" t="s">
        <v>218</v>
      </c>
      <c r="H41" t="s">
        <v>3</v>
      </c>
      <c r="I41" t="s">
        <v>219</v>
      </c>
      <c r="J41">
        <v>3500.2015999999999</v>
      </c>
      <c r="K41">
        <v>-122.35436</v>
      </c>
      <c r="L41">
        <v>47.674570000000003</v>
      </c>
      <c r="M41" t="s">
        <v>220</v>
      </c>
      <c r="N41" t="s">
        <v>60</v>
      </c>
      <c r="O41" t="s">
        <v>60</v>
      </c>
      <c r="P41">
        <v>3</v>
      </c>
    </row>
    <row r="42" spans="1:16" x14ac:dyDescent="0.2">
      <c r="A42">
        <v>1702355</v>
      </c>
      <c r="B42">
        <v>16000104920</v>
      </c>
      <c r="C42">
        <v>2016104920</v>
      </c>
      <c r="D42" t="s">
        <v>134</v>
      </c>
      <c r="E42" s="4">
        <v>42455.74722222222</v>
      </c>
      <c r="F42" s="4">
        <f t="shared" si="0"/>
        <v>42455</v>
      </c>
      <c r="G42" t="s">
        <v>221</v>
      </c>
      <c r="H42" t="s">
        <v>15</v>
      </c>
      <c r="I42" t="s">
        <v>222</v>
      </c>
      <c r="J42">
        <v>7600.2002000000002</v>
      </c>
      <c r="K42">
        <v>-122.3047</v>
      </c>
      <c r="L42">
        <v>47.622295000000001</v>
      </c>
      <c r="M42" t="s">
        <v>223</v>
      </c>
      <c r="N42" t="s">
        <v>134</v>
      </c>
      <c r="O42" t="s">
        <v>134</v>
      </c>
      <c r="P42">
        <v>1</v>
      </c>
    </row>
    <row r="43" spans="1:16" x14ac:dyDescent="0.2">
      <c r="A43">
        <v>1702356</v>
      </c>
      <c r="B43">
        <v>16000104880</v>
      </c>
      <c r="C43">
        <v>2016104880</v>
      </c>
      <c r="D43" t="s">
        <v>119</v>
      </c>
      <c r="E43" s="4">
        <v>42455.748611111114</v>
      </c>
      <c r="F43" s="4">
        <f t="shared" si="0"/>
        <v>42455</v>
      </c>
      <c r="G43" t="s">
        <v>226</v>
      </c>
      <c r="H43" t="s">
        <v>4</v>
      </c>
      <c r="I43" t="s">
        <v>147</v>
      </c>
      <c r="J43">
        <v>9200.2013999999999</v>
      </c>
      <c r="K43">
        <v>-122.33112</v>
      </c>
      <c r="L43">
        <v>47.60172</v>
      </c>
      <c r="M43" t="s">
        <v>227</v>
      </c>
      <c r="N43" t="s">
        <v>119</v>
      </c>
      <c r="O43" t="s">
        <v>225</v>
      </c>
      <c r="P43">
        <v>2</v>
      </c>
    </row>
    <row r="44" spans="1:16" x14ac:dyDescent="0.2">
      <c r="A44">
        <v>1702357</v>
      </c>
      <c r="B44">
        <v>16000104619</v>
      </c>
      <c r="C44">
        <v>2016104619</v>
      </c>
      <c r="D44" t="s">
        <v>230</v>
      </c>
      <c r="E44" s="4">
        <v>42455.744444444441</v>
      </c>
      <c r="F44" s="4">
        <f t="shared" si="0"/>
        <v>42455</v>
      </c>
      <c r="G44" t="s">
        <v>231</v>
      </c>
      <c r="H44" t="s">
        <v>12</v>
      </c>
      <c r="I44" t="s">
        <v>232</v>
      </c>
      <c r="J44">
        <v>2900.1001000000001</v>
      </c>
      <c r="K44">
        <v>-122.35799</v>
      </c>
      <c r="L44">
        <v>47.69061</v>
      </c>
      <c r="M44" t="s">
        <v>233</v>
      </c>
      <c r="N44" t="s">
        <v>42</v>
      </c>
      <c r="O44" t="s">
        <v>42</v>
      </c>
      <c r="P44">
        <v>1</v>
      </c>
    </row>
    <row r="45" spans="1:16" x14ac:dyDescent="0.2">
      <c r="A45">
        <v>1702358</v>
      </c>
      <c r="B45">
        <v>16000104605</v>
      </c>
      <c r="C45">
        <v>2016104605</v>
      </c>
      <c r="D45" t="s">
        <v>199</v>
      </c>
      <c r="E45" s="4">
        <v>42455.743750000001</v>
      </c>
      <c r="F45" s="4">
        <f t="shared" si="0"/>
        <v>42455</v>
      </c>
      <c r="G45" t="s">
        <v>235</v>
      </c>
      <c r="H45" t="s">
        <v>3</v>
      </c>
      <c r="I45" t="s">
        <v>219</v>
      </c>
      <c r="J45">
        <v>3400.1007</v>
      </c>
      <c r="K45">
        <v>-122.366035</v>
      </c>
      <c r="L45">
        <v>47.675624999999997</v>
      </c>
      <c r="M45" t="s">
        <v>236</v>
      </c>
      <c r="N45" t="s">
        <v>199</v>
      </c>
      <c r="O45" t="s">
        <v>199</v>
      </c>
      <c r="P45">
        <v>0</v>
      </c>
    </row>
    <row r="46" spans="1:16" x14ac:dyDescent="0.2">
      <c r="A46">
        <v>1702360</v>
      </c>
      <c r="B46">
        <v>16000104739</v>
      </c>
      <c r="C46">
        <v>2016104739</v>
      </c>
      <c r="D46" t="s">
        <v>145</v>
      </c>
      <c r="E46" s="4">
        <v>42455.754861111112</v>
      </c>
      <c r="F46" s="4">
        <f t="shared" si="0"/>
        <v>42455</v>
      </c>
      <c r="G46" t="s">
        <v>237</v>
      </c>
      <c r="H46" t="s">
        <v>9</v>
      </c>
      <c r="I46" t="s">
        <v>186</v>
      </c>
      <c r="J46">
        <v>4100.1001999999999</v>
      </c>
      <c r="K46">
        <v>-122.26142</v>
      </c>
      <c r="L46">
        <v>47.674934</v>
      </c>
      <c r="M46" t="s">
        <v>238</v>
      </c>
      <c r="N46" t="s">
        <v>145</v>
      </c>
      <c r="O46" t="s">
        <v>49</v>
      </c>
      <c r="P46">
        <v>4</v>
      </c>
    </row>
    <row r="47" spans="1:16" x14ac:dyDescent="0.2">
      <c r="A47">
        <v>1702361</v>
      </c>
      <c r="B47">
        <v>16000104607</v>
      </c>
      <c r="C47">
        <v>2016104607</v>
      </c>
      <c r="D47" t="s">
        <v>125</v>
      </c>
      <c r="E47" s="4">
        <v>42455.759722222225</v>
      </c>
      <c r="F47" s="4">
        <f t="shared" si="0"/>
        <v>42455</v>
      </c>
      <c r="G47" t="s">
        <v>240</v>
      </c>
      <c r="H47" t="s">
        <v>3</v>
      </c>
      <c r="I47" t="s">
        <v>169</v>
      </c>
      <c r="J47">
        <v>5100.1012000000001</v>
      </c>
      <c r="K47">
        <v>-122.33135</v>
      </c>
      <c r="L47">
        <v>47.661999999999999</v>
      </c>
      <c r="M47" t="s">
        <v>241</v>
      </c>
      <c r="N47" t="s">
        <v>60</v>
      </c>
      <c r="O47" t="s">
        <v>60</v>
      </c>
      <c r="P47">
        <v>1</v>
      </c>
    </row>
    <row r="48" spans="1:16" x14ac:dyDescent="0.2">
      <c r="A48">
        <v>1702362</v>
      </c>
      <c r="B48">
        <v>16000105056</v>
      </c>
      <c r="C48">
        <v>2016105056</v>
      </c>
      <c r="D48" t="s">
        <v>69</v>
      </c>
      <c r="E48" s="4">
        <v>42455.763888888891</v>
      </c>
      <c r="F48" s="4">
        <f t="shared" si="0"/>
        <v>42455</v>
      </c>
      <c r="G48" t="s">
        <v>242</v>
      </c>
      <c r="H48" t="s">
        <v>4</v>
      </c>
      <c r="I48" t="s">
        <v>243</v>
      </c>
      <c r="J48">
        <v>9100.2003000000004</v>
      </c>
      <c r="K48">
        <v>-122.327675</v>
      </c>
      <c r="L48">
        <v>47.598354</v>
      </c>
      <c r="M48" t="s">
        <v>244</v>
      </c>
      <c r="N48" t="s">
        <v>69</v>
      </c>
      <c r="O48" t="s">
        <v>69</v>
      </c>
      <c r="P48">
        <v>3</v>
      </c>
    </row>
    <row r="49" spans="1:16" x14ac:dyDescent="0.2">
      <c r="A49">
        <v>1702363</v>
      </c>
      <c r="B49">
        <v>16000105022</v>
      </c>
      <c r="C49">
        <v>2016105022</v>
      </c>
      <c r="D49" t="s">
        <v>42</v>
      </c>
      <c r="E49" s="4">
        <v>42455.765972222223</v>
      </c>
      <c r="F49" s="4">
        <f t="shared" si="0"/>
        <v>42455</v>
      </c>
      <c r="G49" t="s">
        <v>246</v>
      </c>
      <c r="H49" t="s">
        <v>16</v>
      </c>
      <c r="I49" t="s">
        <v>140</v>
      </c>
      <c r="J49">
        <v>8100.2001</v>
      </c>
      <c r="K49">
        <v>-122.33797</v>
      </c>
      <c r="L49">
        <v>47.612423</v>
      </c>
      <c r="M49" t="s">
        <v>247</v>
      </c>
      <c r="N49" t="s">
        <v>92</v>
      </c>
      <c r="O49" t="s">
        <v>91</v>
      </c>
      <c r="P49">
        <v>3</v>
      </c>
    </row>
    <row r="50" spans="1:16" x14ac:dyDescent="0.2">
      <c r="A50">
        <v>1702364</v>
      </c>
      <c r="B50">
        <v>16000105013</v>
      </c>
      <c r="C50">
        <v>2016105013</v>
      </c>
      <c r="D50" t="s">
        <v>78</v>
      </c>
      <c r="E50" s="4">
        <v>42455.759722222225</v>
      </c>
      <c r="F50" s="4">
        <f t="shared" si="0"/>
        <v>42455</v>
      </c>
      <c r="G50" t="s">
        <v>249</v>
      </c>
      <c r="H50" t="s">
        <v>4</v>
      </c>
      <c r="I50" t="s">
        <v>243</v>
      </c>
      <c r="J50">
        <v>7500.3005000000003</v>
      </c>
      <c r="K50">
        <v>-122.320915</v>
      </c>
      <c r="L50">
        <v>47.62256</v>
      </c>
      <c r="M50" t="s">
        <v>250</v>
      </c>
      <c r="N50" t="s">
        <v>42</v>
      </c>
      <c r="O50" t="s">
        <v>42</v>
      </c>
      <c r="P50">
        <v>1</v>
      </c>
    </row>
    <row r="51" spans="1:16" x14ac:dyDescent="0.2">
      <c r="A51">
        <v>1702365</v>
      </c>
      <c r="B51">
        <v>16000104997</v>
      </c>
      <c r="C51">
        <v>2016104997</v>
      </c>
      <c r="D51" t="s">
        <v>60</v>
      </c>
      <c r="E51" s="4">
        <v>42455.761805555558</v>
      </c>
      <c r="F51" s="4">
        <f t="shared" si="0"/>
        <v>42455</v>
      </c>
      <c r="G51" t="s">
        <v>251</v>
      </c>
      <c r="H51" t="s">
        <v>14</v>
      </c>
      <c r="I51" t="s">
        <v>252</v>
      </c>
      <c r="J51">
        <v>100.30029999999999</v>
      </c>
      <c r="K51">
        <v>-122.292496</v>
      </c>
      <c r="L51">
        <v>47.72101</v>
      </c>
      <c r="M51" t="s">
        <v>253</v>
      </c>
      <c r="N51" t="s">
        <v>255</v>
      </c>
      <c r="O51" t="s">
        <v>255</v>
      </c>
      <c r="P51">
        <v>1</v>
      </c>
    </row>
    <row r="52" spans="1:16" x14ac:dyDescent="0.2">
      <c r="A52">
        <v>1702366</v>
      </c>
      <c r="B52">
        <v>16000104948</v>
      </c>
      <c r="C52">
        <v>2016104948</v>
      </c>
      <c r="D52" t="s">
        <v>145</v>
      </c>
      <c r="E52" s="4">
        <v>42455.763194444444</v>
      </c>
      <c r="F52" s="4">
        <f t="shared" si="0"/>
        <v>42455</v>
      </c>
      <c r="G52" t="s">
        <v>256</v>
      </c>
      <c r="H52" t="s">
        <v>11</v>
      </c>
      <c r="I52" t="s">
        <v>71</v>
      </c>
      <c r="J52">
        <v>11700.401099999999</v>
      </c>
      <c r="K52">
        <v>-122.27003000000001</v>
      </c>
      <c r="L52">
        <v>47.517150000000001</v>
      </c>
      <c r="M52" t="s">
        <v>257</v>
      </c>
      <c r="N52" t="s">
        <v>145</v>
      </c>
      <c r="O52" t="s">
        <v>49</v>
      </c>
      <c r="P52">
        <v>1</v>
      </c>
    </row>
    <row r="53" spans="1:16" x14ac:dyDescent="0.2">
      <c r="A53">
        <v>1702367</v>
      </c>
      <c r="B53">
        <v>16000104928</v>
      </c>
      <c r="C53">
        <v>2016104928</v>
      </c>
      <c r="D53" t="s">
        <v>89</v>
      </c>
      <c r="E53" s="4">
        <v>42455.756944444445</v>
      </c>
      <c r="F53" s="4">
        <f t="shared" si="0"/>
        <v>42455</v>
      </c>
      <c r="G53" t="s">
        <v>249</v>
      </c>
      <c r="H53" t="s">
        <v>20</v>
      </c>
      <c r="I53" t="s">
        <v>179</v>
      </c>
      <c r="J53">
        <v>7400.2</v>
      </c>
      <c r="K53">
        <v>-122.320915</v>
      </c>
      <c r="L53">
        <v>47.62256</v>
      </c>
      <c r="M53" t="s">
        <v>250</v>
      </c>
      <c r="N53" t="s">
        <v>89</v>
      </c>
      <c r="O53" t="s">
        <v>89</v>
      </c>
      <c r="P53">
        <v>3</v>
      </c>
    </row>
    <row r="54" spans="1:16" x14ac:dyDescent="0.2">
      <c r="A54">
        <v>1702368</v>
      </c>
      <c r="B54">
        <v>16000104919</v>
      </c>
      <c r="C54">
        <v>2016104919</v>
      </c>
      <c r="D54" t="s">
        <v>145</v>
      </c>
      <c r="E54" s="4">
        <v>42455.759722222225</v>
      </c>
      <c r="F54" s="4">
        <f t="shared" si="0"/>
        <v>42455</v>
      </c>
      <c r="G54" t="s">
        <v>260</v>
      </c>
      <c r="H54" t="s">
        <v>7</v>
      </c>
      <c r="I54" t="s">
        <v>261</v>
      </c>
      <c r="J54">
        <v>8002.2016000000003</v>
      </c>
      <c r="K54">
        <v>-122.34564</v>
      </c>
      <c r="L54">
        <v>47.611404</v>
      </c>
      <c r="M54" t="s">
        <v>262</v>
      </c>
      <c r="N54" t="s">
        <v>145</v>
      </c>
      <c r="O54" t="s">
        <v>49</v>
      </c>
      <c r="P54">
        <v>1</v>
      </c>
    </row>
    <row r="55" spans="1:16" x14ac:dyDescent="0.2">
      <c r="A55">
        <v>1702369</v>
      </c>
      <c r="B55">
        <v>16000104843</v>
      </c>
      <c r="C55">
        <v>2016104843</v>
      </c>
      <c r="D55" t="s">
        <v>145</v>
      </c>
      <c r="E55" s="4">
        <v>42455.761805555558</v>
      </c>
      <c r="F55" s="4">
        <f t="shared" si="0"/>
        <v>42455</v>
      </c>
      <c r="G55" t="s">
        <v>263</v>
      </c>
      <c r="H55" t="s">
        <v>20</v>
      </c>
      <c r="I55" t="s">
        <v>179</v>
      </c>
      <c r="J55">
        <v>7500.5</v>
      </c>
      <c r="K55">
        <v>-122.31693</v>
      </c>
      <c r="L55">
        <v>47.619934000000001</v>
      </c>
      <c r="M55" t="s">
        <v>264</v>
      </c>
      <c r="N55" t="s">
        <v>145</v>
      </c>
      <c r="O55" t="s">
        <v>49</v>
      </c>
      <c r="P55">
        <v>2</v>
      </c>
    </row>
    <row r="56" spans="1:16" x14ac:dyDescent="0.2">
      <c r="A56">
        <v>1702370</v>
      </c>
      <c r="B56">
        <v>16000104571</v>
      </c>
      <c r="C56">
        <v>2016104571</v>
      </c>
      <c r="D56" t="s">
        <v>173</v>
      </c>
      <c r="E56" s="4">
        <v>42455.758333333331</v>
      </c>
      <c r="F56" s="4">
        <f t="shared" si="0"/>
        <v>42455</v>
      </c>
      <c r="G56" t="s">
        <v>265</v>
      </c>
      <c r="H56" t="s">
        <v>18</v>
      </c>
      <c r="I56" t="s">
        <v>204</v>
      </c>
      <c r="J56">
        <v>11200.300800000001</v>
      </c>
      <c r="K56">
        <v>-122.31492</v>
      </c>
      <c r="L56">
        <v>47.526015999999998</v>
      </c>
      <c r="M56" t="s">
        <v>266</v>
      </c>
      <c r="N56" t="s">
        <v>92</v>
      </c>
      <c r="O56" t="s">
        <v>91</v>
      </c>
      <c r="P56">
        <v>1</v>
      </c>
    </row>
    <row r="57" spans="1:16" x14ac:dyDescent="0.2">
      <c r="A57">
        <v>1702372</v>
      </c>
      <c r="B57">
        <v>16000104753</v>
      </c>
      <c r="C57">
        <v>2016104753</v>
      </c>
      <c r="D57" t="s">
        <v>42</v>
      </c>
      <c r="E57" s="4">
        <v>42455.76666666667</v>
      </c>
      <c r="F57" s="4">
        <f t="shared" si="0"/>
        <v>42455</v>
      </c>
      <c r="G57" t="s">
        <v>267</v>
      </c>
      <c r="H57" t="s">
        <v>11</v>
      </c>
      <c r="I57" t="s">
        <v>71</v>
      </c>
      <c r="J57">
        <v>11800.401</v>
      </c>
      <c r="K57">
        <v>-122.26972000000001</v>
      </c>
      <c r="L57">
        <v>47.520144999999999</v>
      </c>
      <c r="M57" t="s">
        <v>268</v>
      </c>
      <c r="N57" t="s">
        <v>42</v>
      </c>
      <c r="O57" t="s">
        <v>42</v>
      </c>
      <c r="P57">
        <v>2</v>
      </c>
    </row>
    <row r="58" spans="1:16" x14ac:dyDescent="0.2">
      <c r="A58">
        <v>1702373</v>
      </c>
      <c r="B58">
        <v>16000105076</v>
      </c>
      <c r="C58">
        <v>2016105076</v>
      </c>
      <c r="D58" t="s">
        <v>49</v>
      </c>
      <c r="E58" s="4">
        <v>42455.776388888888</v>
      </c>
      <c r="F58" s="4">
        <f t="shared" si="0"/>
        <v>42455</v>
      </c>
      <c r="G58" t="s">
        <v>271</v>
      </c>
      <c r="H58" t="s">
        <v>4</v>
      </c>
      <c r="I58" t="s">
        <v>214</v>
      </c>
      <c r="J58">
        <v>11900.501200000001</v>
      </c>
      <c r="K58">
        <v>-122.264786</v>
      </c>
      <c r="L58">
        <v>47.506573000000003</v>
      </c>
      <c r="M58" t="s">
        <v>272</v>
      </c>
      <c r="N58" t="s">
        <v>49</v>
      </c>
      <c r="O58" t="s">
        <v>48</v>
      </c>
      <c r="P58">
        <v>2</v>
      </c>
    </row>
    <row r="59" spans="1:16" x14ac:dyDescent="0.2">
      <c r="A59">
        <v>1702374</v>
      </c>
      <c r="B59">
        <v>16000104946</v>
      </c>
      <c r="C59">
        <v>2016104946</v>
      </c>
      <c r="D59" t="s">
        <v>189</v>
      </c>
      <c r="E59" s="4">
        <v>42455.772222222222</v>
      </c>
      <c r="F59" s="4">
        <f t="shared" si="0"/>
        <v>42455</v>
      </c>
      <c r="G59" t="s">
        <v>274</v>
      </c>
      <c r="H59" t="s">
        <v>3</v>
      </c>
      <c r="I59" t="s">
        <v>219</v>
      </c>
      <c r="J59">
        <v>4900.2021000000004</v>
      </c>
      <c r="K59">
        <v>-122.35290500000001</v>
      </c>
      <c r="L59">
        <v>47.650112</v>
      </c>
      <c r="M59" t="s">
        <v>275</v>
      </c>
      <c r="N59" t="s">
        <v>189</v>
      </c>
      <c r="O59" t="s">
        <v>190</v>
      </c>
      <c r="P59">
        <v>3</v>
      </c>
    </row>
    <row r="60" spans="1:16" x14ac:dyDescent="0.2">
      <c r="A60">
        <v>1702375</v>
      </c>
      <c r="B60">
        <v>16000104929</v>
      </c>
      <c r="C60">
        <v>2016104929</v>
      </c>
      <c r="D60" t="s">
        <v>145</v>
      </c>
      <c r="E60" s="4">
        <v>42455.770833333336</v>
      </c>
      <c r="F60" s="4">
        <f t="shared" si="0"/>
        <v>42455</v>
      </c>
      <c r="G60" t="s">
        <v>277</v>
      </c>
      <c r="H60" t="s">
        <v>12</v>
      </c>
      <c r="I60" t="s">
        <v>112</v>
      </c>
      <c r="J60">
        <v>3600.4011999999998</v>
      </c>
      <c r="K60">
        <v>-122.326836</v>
      </c>
      <c r="L60">
        <v>47.678555000000003</v>
      </c>
      <c r="M60" t="s">
        <v>278</v>
      </c>
      <c r="N60" t="s">
        <v>145</v>
      </c>
      <c r="O60" t="s">
        <v>49</v>
      </c>
      <c r="P60">
        <v>3</v>
      </c>
    </row>
    <row r="61" spans="1:16" x14ac:dyDescent="0.2">
      <c r="A61">
        <v>1702376</v>
      </c>
      <c r="B61">
        <v>16000104888</v>
      </c>
      <c r="C61">
        <v>2016104888</v>
      </c>
      <c r="D61" t="s">
        <v>145</v>
      </c>
      <c r="E61" s="4">
        <v>42455.777083333334</v>
      </c>
      <c r="F61" s="4">
        <f t="shared" si="0"/>
        <v>42455</v>
      </c>
      <c r="G61" t="s">
        <v>279</v>
      </c>
      <c r="H61" t="s">
        <v>17</v>
      </c>
      <c r="I61" t="s">
        <v>280</v>
      </c>
      <c r="J61">
        <v>1200.5008</v>
      </c>
      <c r="K61">
        <v>-122.33266</v>
      </c>
      <c r="L61">
        <v>47.708655999999998</v>
      </c>
      <c r="M61" t="s">
        <v>281</v>
      </c>
      <c r="N61" t="s">
        <v>145</v>
      </c>
      <c r="O61" t="s">
        <v>49</v>
      </c>
      <c r="P61">
        <v>4</v>
      </c>
    </row>
    <row r="62" spans="1:16" x14ac:dyDescent="0.2">
      <c r="A62">
        <v>1702377</v>
      </c>
      <c r="B62">
        <v>16000105081</v>
      </c>
      <c r="C62">
        <v>2016105081</v>
      </c>
      <c r="D62" t="s">
        <v>69</v>
      </c>
      <c r="E62" s="4">
        <v>42455.78402777778</v>
      </c>
      <c r="F62" s="4">
        <f t="shared" si="0"/>
        <v>42455</v>
      </c>
      <c r="G62" t="s">
        <v>282</v>
      </c>
      <c r="H62" t="s">
        <v>19</v>
      </c>
      <c r="I62" t="s">
        <v>182</v>
      </c>
      <c r="J62">
        <v>9100.1003999999994</v>
      </c>
      <c r="K62">
        <v>-122.31722000000001</v>
      </c>
      <c r="L62">
        <v>47.599186000000003</v>
      </c>
      <c r="M62" t="s">
        <v>283</v>
      </c>
      <c r="N62" t="s">
        <v>69</v>
      </c>
      <c r="O62" t="s">
        <v>69</v>
      </c>
      <c r="P62">
        <v>3</v>
      </c>
    </row>
    <row r="63" spans="1:16" x14ac:dyDescent="0.2">
      <c r="A63">
        <v>1702378</v>
      </c>
      <c r="B63">
        <v>16000105045</v>
      </c>
      <c r="C63">
        <v>2016105045</v>
      </c>
      <c r="D63" t="s">
        <v>157</v>
      </c>
      <c r="E63" s="4">
        <v>42455.789583333331</v>
      </c>
      <c r="F63" s="4">
        <f t="shared" si="0"/>
        <v>42455</v>
      </c>
      <c r="G63" t="s">
        <v>285</v>
      </c>
      <c r="H63" t="s">
        <v>15</v>
      </c>
      <c r="I63" t="s">
        <v>94</v>
      </c>
      <c r="J63">
        <v>7500.2002000000002</v>
      </c>
      <c r="K63">
        <v>-122.31561000000001</v>
      </c>
      <c r="L63">
        <v>47.61936</v>
      </c>
      <c r="M63" t="s">
        <v>286</v>
      </c>
      <c r="N63" t="s">
        <v>157</v>
      </c>
      <c r="O63" t="s">
        <v>157</v>
      </c>
      <c r="P63">
        <v>1</v>
      </c>
    </row>
    <row r="64" spans="1:16" x14ac:dyDescent="0.2">
      <c r="A64">
        <v>1702379</v>
      </c>
      <c r="B64">
        <v>16000105034</v>
      </c>
      <c r="C64">
        <v>2016105034</v>
      </c>
      <c r="D64" t="s">
        <v>42</v>
      </c>
      <c r="E64" s="4">
        <v>42455.789583333331</v>
      </c>
      <c r="F64" s="4">
        <f t="shared" si="0"/>
        <v>42455</v>
      </c>
      <c r="G64" t="s">
        <v>287</v>
      </c>
      <c r="H64" t="s">
        <v>15</v>
      </c>
      <c r="I64" t="s">
        <v>288</v>
      </c>
      <c r="J64">
        <v>7900.3001999999997</v>
      </c>
      <c r="K64">
        <v>-122.31148</v>
      </c>
      <c r="L64">
        <v>47.612225000000002</v>
      </c>
      <c r="M64" t="s">
        <v>289</v>
      </c>
      <c r="N64" t="s">
        <v>42</v>
      </c>
      <c r="O64" t="s">
        <v>42</v>
      </c>
      <c r="P64">
        <v>2</v>
      </c>
    </row>
    <row r="65" spans="1:16" x14ac:dyDescent="0.2">
      <c r="A65">
        <v>1702380</v>
      </c>
      <c r="B65">
        <v>16000104895</v>
      </c>
      <c r="C65">
        <v>2016104895</v>
      </c>
      <c r="D65" t="s">
        <v>119</v>
      </c>
      <c r="E65" s="4">
        <v>42455.78125</v>
      </c>
      <c r="F65" s="4">
        <f t="shared" si="0"/>
        <v>42455</v>
      </c>
      <c r="G65" t="s">
        <v>291</v>
      </c>
      <c r="H65" t="s">
        <v>7</v>
      </c>
      <c r="I65" t="s">
        <v>292</v>
      </c>
      <c r="J65">
        <v>6100.3015999999998</v>
      </c>
      <c r="K65">
        <v>-122.32588</v>
      </c>
      <c r="L65">
        <v>47.645057999999999</v>
      </c>
      <c r="M65" t="s">
        <v>293</v>
      </c>
      <c r="N65" t="s">
        <v>119</v>
      </c>
      <c r="O65" t="s">
        <v>225</v>
      </c>
      <c r="P65">
        <v>1</v>
      </c>
    </row>
    <row r="66" spans="1:16" x14ac:dyDescent="0.2">
      <c r="A66">
        <v>1702381</v>
      </c>
      <c r="B66">
        <v>16000104530</v>
      </c>
      <c r="C66">
        <v>2016104530</v>
      </c>
      <c r="D66" t="s">
        <v>173</v>
      </c>
      <c r="E66" s="4">
        <v>42455.779166666667</v>
      </c>
      <c r="F66" s="4">
        <f t="shared" si="0"/>
        <v>42455</v>
      </c>
      <c r="G66" t="s">
        <v>294</v>
      </c>
      <c r="H66" t="s">
        <v>11</v>
      </c>
      <c r="I66" t="s">
        <v>295</v>
      </c>
      <c r="J66">
        <v>10401.3006</v>
      </c>
      <c r="K66">
        <v>-122.29541999999999</v>
      </c>
      <c r="L66">
        <v>47.549895999999997</v>
      </c>
      <c r="M66" t="s">
        <v>296</v>
      </c>
      <c r="N66" t="s">
        <v>92</v>
      </c>
      <c r="O66" t="s">
        <v>91</v>
      </c>
      <c r="P66">
        <v>0</v>
      </c>
    </row>
    <row r="67" spans="1:16" x14ac:dyDescent="0.2">
      <c r="A67">
        <v>1702382</v>
      </c>
      <c r="B67">
        <v>16000105093</v>
      </c>
      <c r="C67">
        <v>2016105093</v>
      </c>
      <c r="D67" t="s">
        <v>298</v>
      </c>
      <c r="E67" s="4">
        <v>42455.786111111112</v>
      </c>
      <c r="F67" s="4">
        <f t="shared" ref="F67:F130" si="2">DATE(YEAR(E67),MONTH(E67),DAY(E67))</f>
        <v>42455</v>
      </c>
      <c r="G67" t="s">
        <v>299</v>
      </c>
      <c r="H67" t="s">
        <v>7</v>
      </c>
      <c r="I67" t="s">
        <v>163</v>
      </c>
      <c r="J67">
        <v>7300.3019999999997</v>
      </c>
      <c r="K67">
        <v>-122.33844000000001</v>
      </c>
      <c r="L67">
        <v>47.618243999999997</v>
      </c>
      <c r="M67" t="s">
        <v>300</v>
      </c>
      <c r="N67" t="s">
        <v>298</v>
      </c>
      <c r="O67" t="s">
        <v>91</v>
      </c>
      <c r="P67">
        <v>2</v>
      </c>
    </row>
    <row r="68" spans="1:16" x14ac:dyDescent="0.2">
      <c r="A68">
        <v>1702383</v>
      </c>
      <c r="B68">
        <v>16000105067</v>
      </c>
      <c r="C68">
        <v>2016105067</v>
      </c>
      <c r="D68" t="s">
        <v>49</v>
      </c>
      <c r="E68" s="4">
        <v>42455.791666666664</v>
      </c>
      <c r="F68" s="4">
        <f t="shared" si="2"/>
        <v>42455</v>
      </c>
      <c r="G68" t="s">
        <v>302</v>
      </c>
      <c r="H68" t="s">
        <v>3</v>
      </c>
      <c r="I68" t="s">
        <v>219</v>
      </c>
      <c r="J68">
        <v>4900.2007000000003</v>
      </c>
      <c r="K68">
        <v>-122.34859</v>
      </c>
      <c r="L68">
        <v>47.65343</v>
      </c>
      <c r="M68" t="s">
        <v>303</v>
      </c>
      <c r="N68" t="s">
        <v>49</v>
      </c>
      <c r="O68" t="s">
        <v>48</v>
      </c>
      <c r="P68">
        <v>2</v>
      </c>
    </row>
    <row r="69" spans="1:16" x14ac:dyDescent="0.2">
      <c r="A69">
        <v>1702384</v>
      </c>
      <c r="B69">
        <v>16000105053</v>
      </c>
      <c r="C69">
        <v>2016105053</v>
      </c>
      <c r="D69" t="s">
        <v>81</v>
      </c>
      <c r="E69" s="4">
        <v>42455.786805555559</v>
      </c>
      <c r="F69" s="4">
        <f t="shared" si="2"/>
        <v>42455</v>
      </c>
      <c r="G69" t="s">
        <v>306</v>
      </c>
      <c r="H69" t="s">
        <v>4</v>
      </c>
      <c r="I69" t="s">
        <v>147</v>
      </c>
      <c r="J69">
        <v>4700.3010999999997</v>
      </c>
      <c r="K69">
        <v>-122.38055</v>
      </c>
      <c r="L69">
        <v>47.670906000000002</v>
      </c>
      <c r="M69" t="s">
        <v>307</v>
      </c>
      <c r="N69" t="s">
        <v>85</v>
      </c>
      <c r="O69" t="s">
        <v>60</v>
      </c>
      <c r="P69">
        <v>1</v>
      </c>
    </row>
    <row r="70" spans="1:16" x14ac:dyDescent="0.2">
      <c r="A70">
        <v>1702385</v>
      </c>
      <c r="B70">
        <v>16000104977</v>
      </c>
      <c r="C70">
        <v>2016104977</v>
      </c>
      <c r="D70" t="s">
        <v>145</v>
      </c>
      <c r="E70" s="4">
        <v>42455.789583333331</v>
      </c>
      <c r="F70" s="4">
        <f t="shared" si="2"/>
        <v>42455</v>
      </c>
      <c r="G70" t="s">
        <v>309</v>
      </c>
      <c r="H70" t="s">
        <v>15</v>
      </c>
      <c r="I70" t="s">
        <v>222</v>
      </c>
      <c r="J70">
        <v>6200.2042000000001</v>
      </c>
      <c r="K70">
        <v>-122.30461</v>
      </c>
      <c r="L70">
        <v>47.645553999999997</v>
      </c>
      <c r="M70" t="s">
        <v>310</v>
      </c>
      <c r="N70" t="s">
        <v>145</v>
      </c>
      <c r="O70" t="s">
        <v>49</v>
      </c>
      <c r="P70">
        <v>2</v>
      </c>
    </row>
    <row r="71" spans="1:16" x14ac:dyDescent="0.2">
      <c r="A71">
        <v>1702386</v>
      </c>
      <c r="B71">
        <v>16000105069</v>
      </c>
      <c r="C71">
        <v>2016105069</v>
      </c>
      <c r="D71" t="s">
        <v>49</v>
      </c>
      <c r="E71" s="4">
        <v>42455.794444444444</v>
      </c>
      <c r="F71" s="4">
        <f t="shared" si="2"/>
        <v>42455</v>
      </c>
      <c r="G71" t="s">
        <v>311</v>
      </c>
      <c r="H71" t="s">
        <v>20</v>
      </c>
      <c r="I71" t="s">
        <v>179</v>
      </c>
      <c r="J71">
        <v>7402.3009000000002</v>
      </c>
      <c r="K71">
        <v>-122.32653999999999</v>
      </c>
      <c r="L71">
        <v>47.617404999999998</v>
      </c>
      <c r="M71" t="s">
        <v>312</v>
      </c>
      <c r="N71" t="s">
        <v>49</v>
      </c>
      <c r="O71" t="s">
        <v>48</v>
      </c>
      <c r="P71">
        <v>1</v>
      </c>
    </row>
    <row r="72" spans="1:16" x14ac:dyDescent="0.2">
      <c r="A72">
        <v>1702387</v>
      </c>
      <c r="B72">
        <v>16000105058</v>
      </c>
      <c r="C72">
        <v>2016105058</v>
      </c>
      <c r="D72" t="s">
        <v>49</v>
      </c>
      <c r="E72" s="4">
        <v>42455.793749999997</v>
      </c>
      <c r="F72" s="4">
        <f t="shared" si="2"/>
        <v>42455</v>
      </c>
      <c r="G72" t="s">
        <v>313</v>
      </c>
      <c r="H72" t="s">
        <v>4</v>
      </c>
      <c r="I72" t="s">
        <v>243</v>
      </c>
      <c r="J72">
        <v>8800.1007000000009</v>
      </c>
      <c r="K72">
        <v>-122.30141999999999</v>
      </c>
      <c r="L72">
        <v>47.612262999999999</v>
      </c>
      <c r="M72" t="s">
        <v>314</v>
      </c>
      <c r="N72" t="s">
        <v>49</v>
      </c>
      <c r="O72" t="s">
        <v>48</v>
      </c>
      <c r="P72">
        <v>1</v>
      </c>
    </row>
    <row r="73" spans="1:16" x14ac:dyDescent="0.2">
      <c r="A73">
        <v>1702388</v>
      </c>
      <c r="B73">
        <v>16000104970</v>
      </c>
      <c r="C73">
        <v>2016104970</v>
      </c>
      <c r="D73" t="s">
        <v>60</v>
      </c>
      <c r="E73" s="4">
        <v>42455.793749999997</v>
      </c>
      <c r="F73" s="4">
        <f t="shared" si="2"/>
        <v>42455</v>
      </c>
      <c r="G73" t="s">
        <v>315</v>
      </c>
      <c r="H73" t="s">
        <v>12</v>
      </c>
      <c r="I73" t="s">
        <v>232</v>
      </c>
      <c r="J73">
        <v>1701.2014999999999</v>
      </c>
      <c r="K73">
        <v>-122.35397</v>
      </c>
      <c r="L73">
        <v>47.694214000000002</v>
      </c>
      <c r="M73" t="s">
        <v>316</v>
      </c>
      <c r="N73" t="s">
        <v>60</v>
      </c>
      <c r="O73" t="s">
        <v>60</v>
      </c>
      <c r="P73">
        <v>3</v>
      </c>
    </row>
    <row r="74" spans="1:16" x14ac:dyDescent="0.2">
      <c r="A74">
        <v>1702389</v>
      </c>
      <c r="B74">
        <v>16000104961</v>
      </c>
      <c r="C74">
        <v>2016104961</v>
      </c>
      <c r="D74" t="s">
        <v>145</v>
      </c>
      <c r="E74" s="4">
        <v>42455.792361111111</v>
      </c>
      <c r="F74" s="4">
        <f t="shared" si="2"/>
        <v>42455</v>
      </c>
      <c r="G74" t="s">
        <v>317</v>
      </c>
      <c r="H74" t="s">
        <v>3</v>
      </c>
      <c r="I74" t="s">
        <v>159</v>
      </c>
      <c r="J74">
        <v>4700.4007000000001</v>
      </c>
      <c r="K74">
        <v>-122.38473999999999</v>
      </c>
      <c r="L74">
        <v>47.669820000000001</v>
      </c>
      <c r="M74" t="s">
        <v>318</v>
      </c>
      <c r="N74" t="s">
        <v>145</v>
      </c>
      <c r="O74" t="s">
        <v>49</v>
      </c>
      <c r="P74">
        <v>3</v>
      </c>
    </row>
    <row r="75" spans="1:16" x14ac:dyDescent="0.2">
      <c r="A75">
        <v>1702390</v>
      </c>
      <c r="B75">
        <v>16000105047</v>
      </c>
      <c r="C75">
        <v>2016105047</v>
      </c>
      <c r="D75" t="s">
        <v>49</v>
      </c>
      <c r="E75" s="4">
        <v>42455.802777777775</v>
      </c>
      <c r="F75" s="4">
        <f t="shared" si="2"/>
        <v>42455</v>
      </c>
      <c r="G75" t="s">
        <v>319</v>
      </c>
      <c r="H75" t="s">
        <v>16</v>
      </c>
      <c r="I75" t="s">
        <v>196</v>
      </c>
      <c r="J75">
        <v>8100.3011999999999</v>
      </c>
      <c r="K75">
        <v>-122.3408</v>
      </c>
      <c r="L75">
        <v>47.608494</v>
      </c>
      <c r="M75" t="s">
        <v>320</v>
      </c>
      <c r="N75" t="s">
        <v>49</v>
      </c>
      <c r="O75" t="s">
        <v>48</v>
      </c>
      <c r="P75">
        <v>2</v>
      </c>
    </row>
    <row r="76" spans="1:16" x14ac:dyDescent="0.2">
      <c r="A76">
        <v>1702391</v>
      </c>
      <c r="B76">
        <v>16000105015</v>
      </c>
      <c r="C76">
        <v>2016105015</v>
      </c>
      <c r="D76" t="s">
        <v>143</v>
      </c>
      <c r="E76" s="4">
        <v>42455.801388888889</v>
      </c>
      <c r="F76" s="4">
        <f t="shared" si="2"/>
        <v>42455</v>
      </c>
      <c r="G76" t="s">
        <v>322</v>
      </c>
      <c r="H76" t="s">
        <v>20</v>
      </c>
      <c r="I76" t="s">
        <v>105</v>
      </c>
      <c r="J76">
        <v>7500.4016000000001</v>
      </c>
      <c r="K76">
        <v>-122.32077</v>
      </c>
      <c r="L76">
        <v>47.613517999999999</v>
      </c>
      <c r="M76" t="s">
        <v>323</v>
      </c>
      <c r="N76" t="s">
        <v>143</v>
      </c>
      <c r="O76" t="s">
        <v>143</v>
      </c>
      <c r="P76">
        <v>1</v>
      </c>
    </row>
    <row r="77" spans="1:16" x14ac:dyDescent="0.2">
      <c r="A77">
        <v>1702392</v>
      </c>
      <c r="B77">
        <v>16000104998</v>
      </c>
      <c r="C77">
        <v>2016104998</v>
      </c>
      <c r="D77" t="s">
        <v>60</v>
      </c>
      <c r="E77" s="4">
        <v>42455.8</v>
      </c>
      <c r="F77" s="4">
        <f t="shared" si="2"/>
        <v>42455</v>
      </c>
      <c r="G77" t="s">
        <v>324</v>
      </c>
      <c r="H77" t="s">
        <v>15</v>
      </c>
      <c r="I77" t="s">
        <v>288</v>
      </c>
      <c r="J77">
        <v>7900.2002000000002</v>
      </c>
      <c r="K77">
        <v>-122.308846</v>
      </c>
      <c r="L77">
        <v>47.615704000000001</v>
      </c>
      <c r="M77" t="s">
        <v>325</v>
      </c>
      <c r="N77" t="s">
        <v>157</v>
      </c>
      <c r="O77" t="s">
        <v>157</v>
      </c>
      <c r="P77">
        <v>2</v>
      </c>
    </row>
    <row r="78" spans="1:16" x14ac:dyDescent="0.2">
      <c r="A78">
        <v>1702393</v>
      </c>
      <c r="B78">
        <v>16000104824</v>
      </c>
      <c r="C78">
        <v>2016104824</v>
      </c>
      <c r="D78" t="s">
        <v>145</v>
      </c>
      <c r="E78" s="4">
        <v>42455.802777777775</v>
      </c>
      <c r="F78" s="4">
        <f t="shared" si="2"/>
        <v>42455</v>
      </c>
      <c r="G78" t="s">
        <v>326</v>
      </c>
      <c r="H78" t="s">
        <v>9</v>
      </c>
      <c r="I78" t="s">
        <v>186</v>
      </c>
      <c r="J78">
        <v>3900.1001999999999</v>
      </c>
      <c r="K78">
        <v>-122.28507</v>
      </c>
      <c r="L78">
        <v>47.681457999999999</v>
      </c>
      <c r="M78" t="s">
        <v>327</v>
      </c>
      <c r="N78" t="s">
        <v>145</v>
      </c>
      <c r="O78" t="s">
        <v>49</v>
      </c>
      <c r="P78">
        <v>3</v>
      </c>
    </row>
    <row r="79" spans="1:16" x14ac:dyDescent="0.2">
      <c r="A79">
        <v>1702394</v>
      </c>
      <c r="B79">
        <v>16000104819</v>
      </c>
      <c r="C79">
        <v>2016104819</v>
      </c>
      <c r="D79" t="s">
        <v>330</v>
      </c>
      <c r="E79" s="4">
        <v>42455.802083333336</v>
      </c>
      <c r="F79" s="4">
        <f t="shared" si="2"/>
        <v>42455</v>
      </c>
      <c r="G79" t="s">
        <v>331</v>
      </c>
      <c r="H79" t="s">
        <v>20</v>
      </c>
      <c r="I79" t="s">
        <v>179</v>
      </c>
      <c r="J79">
        <v>7402.3001000000004</v>
      </c>
      <c r="K79">
        <v>-122.32785</v>
      </c>
      <c r="L79">
        <v>47.619038000000003</v>
      </c>
      <c r="M79" t="s">
        <v>332</v>
      </c>
      <c r="N79" t="s">
        <v>330</v>
      </c>
      <c r="O79" t="s">
        <v>329</v>
      </c>
      <c r="P79">
        <v>1</v>
      </c>
    </row>
    <row r="80" spans="1:16" x14ac:dyDescent="0.2">
      <c r="A80">
        <v>1702395</v>
      </c>
      <c r="B80">
        <v>16000105066</v>
      </c>
      <c r="C80">
        <v>2016105066</v>
      </c>
      <c r="D80" t="s">
        <v>60</v>
      </c>
      <c r="E80" s="4">
        <v>42455.811111111114</v>
      </c>
      <c r="F80" s="4">
        <f t="shared" si="2"/>
        <v>42455</v>
      </c>
      <c r="G80" t="s">
        <v>334</v>
      </c>
      <c r="H80" t="s">
        <v>9</v>
      </c>
      <c r="I80" t="s">
        <v>186</v>
      </c>
      <c r="J80">
        <v>4100.1018999999997</v>
      </c>
      <c r="K80">
        <v>-122.258095</v>
      </c>
      <c r="L80">
        <v>47.669952000000002</v>
      </c>
      <c r="M80" t="s">
        <v>335</v>
      </c>
      <c r="N80" t="s">
        <v>60</v>
      </c>
      <c r="O80" t="s">
        <v>60</v>
      </c>
      <c r="P80">
        <v>1</v>
      </c>
    </row>
    <row r="81" spans="1:16" x14ac:dyDescent="0.2">
      <c r="A81">
        <v>1702396</v>
      </c>
      <c r="B81">
        <v>16000105051</v>
      </c>
      <c r="C81">
        <v>2016105051</v>
      </c>
      <c r="D81" t="s">
        <v>125</v>
      </c>
      <c r="E81" s="4">
        <v>42455.806944444441</v>
      </c>
      <c r="F81" s="4">
        <f t="shared" si="2"/>
        <v>42455</v>
      </c>
      <c r="G81" t="s">
        <v>336</v>
      </c>
      <c r="H81" t="s">
        <v>3</v>
      </c>
      <c r="I81" t="s">
        <v>219</v>
      </c>
      <c r="J81">
        <v>4700.2067999999999</v>
      </c>
      <c r="K81">
        <v>-122.37076999999999</v>
      </c>
      <c r="L81">
        <v>47.662196999999999</v>
      </c>
      <c r="M81" t="s">
        <v>337</v>
      </c>
      <c r="N81" t="s">
        <v>42</v>
      </c>
      <c r="O81" t="s">
        <v>42</v>
      </c>
      <c r="P81">
        <v>1</v>
      </c>
    </row>
    <row r="82" spans="1:16" x14ac:dyDescent="0.2">
      <c r="A82">
        <v>1702397</v>
      </c>
      <c r="B82">
        <v>16000105041</v>
      </c>
      <c r="C82">
        <v>2016105041</v>
      </c>
      <c r="D82" t="s">
        <v>60</v>
      </c>
      <c r="E82" s="4">
        <v>42455.807638888888</v>
      </c>
      <c r="F82" s="4">
        <f t="shared" si="2"/>
        <v>42455</v>
      </c>
      <c r="G82" t="s">
        <v>338</v>
      </c>
      <c r="H82" t="s">
        <v>20</v>
      </c>
      <c r="I82" t="s">
        <v>339</v>
      </c>
      <c r="J82">
        <v>8200.3004000000001</v>
      </c>
      <c r="K82">
        <v>-122.32922000000001</v>
      </c>
      <c r="L82">
        <v>47.609603999999997</v>
      </c>
      <c r="M82" t="s">
        <v>340</v>
      </c>
      <c r="N82" t="s">
        <v>157</v>
      </c>
      <c r="O82" t="s">
        <v>157</v>
      </c>
      <c r="P82">
        <v>0</v>
      </c>
    </row>
    <row r="83" spans="1:16" x14ac:dyDescent="0.2">
      <c r="A83">
        <v>1702398</v>
      </c>
      <c r="B83">
        <v>16000104990</v>
      </c>
      <c r="C83">
        <v>2016104990</v>
      </c>
      <c r="D83" t="s">
        <v>330</v>
      </c>
      <c r="E83" s="4">
        <v>42455.809027777781</v>
      </c>
      <c r="F83" s="4">
        <f t="shared" si="2"/>
        <v>42455</v>
      </c>
      <c r="G83" t="s">
        <v>341</v>
      </c>
      <c r="H83" t="s">
        <v>16</v>
      </c>
      <c r="I83" t="s">
        <v>196</v>
      </c>
      <c r="J83">
        <v>8002.1004000000003</v>
      </c>
      <c r="K83">
        <v>-122.34175999999999</v>
      </c>
      <c r="L83">
        <v>47.611732000000003</v>
      </c>
      <c r="M83" t="s">
        <v>342</v>
      </c>
      <c r="N83" t="s">
        <v>330</v>
      </c>
      <c r="O83" t="s">
        <v>329</v>
      </c>
      <c r="P83">
        <v>0</v>
      </c>
    </row>
    <row r="84" spans="1:16" x14ac:dyDescent="0.2">
      <c r="A84">
        <v>1702399</v>
      </c>
      <c r="B84">
        <v>16000104982</v>
      </c>
      <c r="C84">
        <v>2016104982</v>
      </c>
      <c r="D84" t="s">
        <v>42</v>
      </c>
      <c r="E84" s="4">
        <v>42455.811805555553</v>
      </c>
      <c r="F84" s="4">
        <f t="shared" si="2"/>
        <v>42455</v>
      </c>
      <c r="G84" t="s">
        <v>343</v>
      </c>
      <c r="H84" t="s">
        <v>6</v>
      </c>
      <c r="I84" t="s">
        <v>98</v>
      </c>
      <c r="J84">
        <v>9200.2001999999993</v>
      </c>
      <c r="K84">
        <v>-122.33139</v>
      </c>
      <c r="L84">
        <v>47.601073999999997</v>
      </c>
      <c r="M84" t="s">
        <v>344</v>
      </c>
      <c r="N84" t="s">
        <v>42</v>
      </c>
      <c r="O84" t="s">
        <v>42</v>
      </c>
      <c r="P84">
        <v>0</v>
      </c>
    </row>
    <row r="85" spans="1:16" x14ac:dyDescent="0.2">
      <c r="A85">
        <v>1702400</v>
      </c>
      <c r="B85">
        <v>16000104965</v>
      </c>
      <c r="C85">
        <v>2016104965</v>
      </c>
      <c r="D85" t="s">
        <v>298</v>
      </c>
      <c r="E85" s="4">
        <v>42455.805555555555</v>
      </c>
      <c r="F85" s="4">
        <f t="shared" si="2"/>
        <v>42455</v>
      </c>
      <c r="G85" t="s">
        <v>345</v>
      </c>
      <c r="H85" t="s">
        <v>18</v>
      </c>
      <c r="I85" t="s">
        <v>346</v>
      </c>
      <c r="J85">
        <v>11402.102800000001</v>
      </c>
      <c r="K85">
        <v>-122.36521999999999</v>
      </c>
      <c r="L85">
        <v>47.521023</v>
      </c>
      <c r="M85" t="s">
        <v>347</v>
      </c>
      <c r="N85" t="s">
        <v>298</v>
      </c>
      <c r="O85" t="s">
        <v>91</v>
      </c>
      <c r="P85">
        <v>1</v>
      </c>
    </row>
    <row r="86" spans="1:16" x14ac:dyDescent="0.2">
      <c r="A86">
        <v>1702401</v>
      </c>
      <c r="B86">
        <v>16000104627</v>
      </c>
      <c r="C86">
        <v>2016104627</v>
      </c>
      <c r="D86" t="s">
        <v>173</v>
      </c>
      <c r="E86" s="4">
        <v>42455.813888888886</v>
      </c>
      <c r="F86" s="4">
        <f t="shared" si="2"/>
        <v>42455</v>
      </c>
      <c r="G86" t="s">
        <v>348</v>
      </c>
      <c r="H86" t="s">
        <v>15</v>
      </c>
      <c r="I86" t="s">
        <v>94</v>
      </c>
      <c r="J86">
        <v>6100.2007000000003</v>
      </c>
      <c r="K86">
        <v>-122.320854</v>
      </c>
      <c r="L86">
        <v>47.643810000000002</v>
      </c>
      <c r="M86" t="s">
        <v>349</v>
      </c>
      <c r="N86" t="s">
        <v>92</v>
      </c>
      <c r="O86" t="s">
        <v>91</v>
      </c>
      <c r="P86">
        <v>1</v>
      </c>
    </row>
    <row r="87" spans="1:16" x14ac:dyDescent="0.2">
      <c r="A87">
        <v>1702402</v>
      </c>
      <c r="B87">
        <v>16000104579</v>
      </c>
      <c r="C87">
        <v>2016104579</v>
      </c>
      <c r="D87" t="s">
        <v>199</v>
      </c>
      <c r="E87" s="4">
        <v>42455.805555555555</v>
      </c>
      <c r="F87" s="4">
        <f t="shared" si="2"/>
        <v>42455</v>
      </c>
      <c r="G87" t="s">
        <v>350</v>
      </c>
      <c r="H87" t="s">
        <v>18</v>
      </c>
      <c r="I87" t="s">
        <v>351</v>
      </c>
      <c r="J87">
        <v>10701.1016</v>
      </c>
      <c r="K87">
        <v>-122.36165</v>
      </c>
      <c r="L87">
        <v>47.544969999999999</v>
      </c>
      <c r="M87" t="s">
        <v>352</v>
      </c>
      <c r="N87" t="s">
        <v>199</v>
      </c>
      <c r="O87" t="s">
        <v>199</v>
      </c>
      <c r="P87">
        <v>0</v>
      </c>
    </row>
    <row r="88" spans="1:16" x14ac:dyDescent="0.2">
      <c r="A88">
        <v>1702403</v>
      </c>
      <c r="B88">
        <v>16000105092</v>
      </c>
      <c r="C88">
        <v>2016105092</v>
      </c>
      <c r="D88" t="s">
        <v>42</v>
      </c>
      <c r="E88" s="4">
        <v>42455.818749999999</v>
      </c>
      <c r="F88" s="4">
        <f t="shared" si="2"/>
        <v>42455</v>
      </c>
      <c r="G88" t="s">
        <v>353</v>
      </c>
      <c r="H88" t="s">
        <v>20</v>
      </c>
      <c r="I88" t="s">
        <v>105</v>
      </c>
      <c r="J88">
        <v>7500.4008000000003</v>
      </c>
      <c r="K88">
        <v>-122.316734</v>
      </c>
      <c r="L88">
        <v>47.61289</v>
      </c>
      <c r="M88" t="s">
        <v>354</v>
      </c>
      <c r="N88" t="s">
        <v>60</v>
      </c>
      <c r="O88" t="s">
        <v>60</v>
      </c>
      <c r="P88">
        <v>4</v>
      </c>
    </row>
    <row r="89" spans="1:16" x14ac:dyDescent="0.2">
      <c r="A89">
        <v>1702404</v>
      </c>
      <c r="B89">
        <v>16000105090</v>
      </c>
      <c r="C89">
        <v>2016105090</v>
      </c>
      <c r="D89" t="s">
        <v>81</v>
      </c>
      <c r="E89" s="4">
        <v>42455.818055555559</v>
      </c>
      <c r="F89" s="4">
        <f t="shared" si="2"/>
        <v>42455</v>
      </c>
      <c r="G89" t="s">
        <v>356</v>
      </c>
      <c r="H89" t="s">
        <v>19</v>
      </c>
      <c r="I89" t="s">
        <v>182</v>
      </c>
      <c r="J89">
        <v>9000.2014999999992</v>
      </c>
      <c r="K89">
        <v>-122.31568</v>
      </c>
      <c r="L89">
        <v>47.599200000000003</v>
      </c>
      <c r="M89" t="s">
        <v>357</v>
      </c>
      <c r="N89" t="s">
        <v>85</v>
      </c>
      <c r="O89" t="s">
        <v>60</v>
      </c>
      <c r="P89">
        <v>3</v>
      </c>
    </row>
    <row r="90" spans="1:16" x14ac:dyDescent="0.2">
      <c r="A90">
        <v>1702405</v>
      </c>
      <c r="B90">
        <v>16000105082</v>
      </c>
      <c r="C90">
        <v>2016105082</v>
      </c>
      <c r="D90" t="s">
        <v>42</v>
      </c>
      <c r="E90" s="4">
        <v>42455.813194444447</v>
      </c>
      <c r="F90" s="4">
        <f t="shared" si="2"/>
        <v>42455</v>
      </c>
      <c r="G90" t="s">
        <v>359</v>
      </c>
      <c r="H90" t="s">
        <v>13</v>
      </c>
      <c r="I90" t="s">
        <v>360</v>
      </c>
      <c r="J90">
        <v>6800.2012000000004</v>
      </c>
      <c r="K90">
        <v>-122.35696</v>
      </c>
      <c r="L90">
        <v>47.635956</v>
      </c>
      <c r="M90" t="s">
        <v>361</v>
      </c>
      <c r="N90" t="s">
        <v>330</v>
      </c>
      <c r="O90" t="s">
        <v>329</v>
      </c>
      <c r="P90">
        <v>2</v>
      </c>
    </row>
    <row r="91" spans="1:16" x14ac:dyDescent="0.2">
      <c r="A91">
        <v>1702406</v>
      </c>
      <c r="B91">
        <v>16000105071</v>
      </c>
      <c r="C91">
        <v>2016105071</v>
      </c>
      <c r="D91" t="s">
        <v>60</v>
      </c>
      <c r="E91" s="4">
        <v>42455.814583333333</v>
      </c>
      <c r="F91" s="4">
        <f t="shared" si="2"/>
        <v>42455</v>
      </c>
      <c r="G91" t="s">
        <v>362</v>
      </c>
      <c r="H91" t="s">
        <v>3</v>
      </c>
      <c r="I91" t="s">
        <v>169</v>
      </c>
      <c r="J91">
        <v>5400.2003999999997</v>
      </c>
      <c r="K91">
        <v>-122.32738000000001</v>
      </c>
      <c r="L91">
        <v>47.653404000000002</v>
      </c>
      <c r="M91" t="s">
        <v>363</v>
      </c>
      <c r="N91" t="s">
        <v>92</v>
      </c>
      <c r="O91" t="s">
        <v>91</v>
      </c>
      <c r="P91">
        <v>0</v>
      </c>
    </row>
    <row r="92" spans="1:16" x14ac:dyDescent="0.2">
      <c r="A92">
        <v>1702407</v>
      </c>
      <c r="B92">
        <v>16000105062</v>
      </c>
      <c r="C92">
        <v>2016105062</v>
      </c>
      <c r="D92" t="s">
        <v>230</v>
      </c>
      <c r="E92" s="4">
        <v>42455.817361111112</v>
      </c>
      <c r="F92" s="4">
        <f t="shared" si="2"/>
        <v>42455</v>
      </c>
      <c r="G92" t="s">
        <v>97</v>
      </c>
      <c r="H92" t="s">
        <v>6</v>
      </c>
      <c r="I92" t="s">
        <v>98</v>
      </c>
      <c r="J92">
        <v>9200.2027999999991</v>
      </c>
      <c r="K92">
        <v>-122.33081</v>
      </c>
      <c r="L92">
        <v>47.600464000000002</v>
      </c>
      <c r="M92" t="s">
        <v>99</v>
      </c>
      <c r="N92" t="s">
        <v>230</v>
      </c>
      <c r="O92" t="s">
        <v>230</v>
      </c>
      <c r="P92">
        <v>1</v>
      </c>
    </row>
    <row r="93" spans="1:16" x14ac:dyDescent="0.2">
      <c r="A93">
        <v>1702408</v>
      </c>
      <c r="B93">
        <v>16000105025</v>
      </c>
      <c r="C93">
        <v>2016105025</v>
      </c>
      <c r="D93" t="s">
        <v>230</v>
      </c>
      <c r="E93" s="4">
        <v>42455.818055555559</v>
      </c>
      <c r="F93" s="4">
        <f t="shared" si="2"/>
        <v>42455</v>
      </c>
      <c r="G93" t="s">
        <v>75</v>
      </c>
      <c r="H93" t="s">
        <v>10</v>
      </c>
      <c r="I93" t="s">
        <v>76</v>
      </c>
      <c r="J93">
        <v>10001.100200000001</v>
      </c>
      <c r="K93">
        <v>-122.29916</v>
      </c>
      <c r="L93">
        <v>47.579673999999997</v>
      </c>
      <c r="M93" t="s">
        <v>77</v>
      </c>
      <c r="N93" t="s">
        <v>230</v>
      </c>
      <c r="O93" t="s">
        <v>230</v>
      </c>
      <c r="P93">
        <v>1</v>
      </c>
    </row>
    <row r="94" spans="1:16" x14ac:dyDescent="0.2">
      <c r="A94">
        <v>1702409</v>
      </c>
      <c r="B94">
        <v>16000105024</v>
      </c>
      <c r="C94">
        <v>2016105024</v>
      </c>
      <c r="D94" t="s">
        <v>189</v>
      </c>
      <c r="E94" s="4">
        <v>42455.819444444445</v>
      </c>
      <c r="F94" s="4">
        <f t="shared" si="2"/>
        <v>42455</v>
      </c>
      <c r="G94" t="s">
        <v>365</v>
      </c>
      <c r="H94" t="s">
        <v>8</v>
      </c>
      <c r="I94" t="s">
        <v>109</v>
      </c>
      <c r="J94">
        <v>9300.3186999999998</v>
      </c>
      <c r="K94">
        <v>-122.33678999999999</v>
      </c>
      <c r="L94">
        <v>47.561599999999999</v>
      </c>
      <c r="M94" t="s">
        <v>366</v>
      </c>
      <c r="N94" t="s">
        <v>189</v>
      </c>
      <c r="O94" t="s">
        <v>190</v>
      </c>
      <c r="P94">
        <v>2</v>
      </c>
    </row>
    <row r="95" spans="1:16" x14ac:dyDescent="0.2">
      <c r="A95">
        <v>1702410</v>
      </c>
      <c r="B95">
        <v>16000105012</v>
      </c>
      <c r="C95">
        <v>2016105012</v>
      </c>
      <c r="D95" t="s">
        <v>145</v>
      </c>
      <c r="E95" s="4">
        <v>42455.814583333333</v>
      </c>
      <c r="F95" s="4">
        <f t="shared" si="2"/>
        <v>42455</v>
      </c>
      <c r="G95" t="s">
        <v>367</v>
      </c>
      <c r="H95" t="s">
        <v>16</v>
      </c>
      <c r="I95" t="s">
        <v>368</v>
      </c>
      <c r="J95">
        <v>8100.2004999999999</v>
      </c>
      <c r="K95">
        <v>-122.33557999999999</v>
      </c>
      <c r="L95">
        <v>47.610675999999998</v>
      </c>
      <c r="M95" t="s">
        <v>369</v>
      </c>
      <c r="N95" t="s">
        <v>145</v>
      </c>
      <c r="O95" t="s">
        <v>49</v>
      </c>
      <c r="P95">
        <v>0</v>
      </c>
    </row>
    <row r="96" spans="1:16" x14ac:dyDescent="0.2">
      <c r="A96">
        <v>1702411</v>
      </c>
      <c r="B96">
        <v>16000104967</v>
      </c>
      <c r="C96">
        <v>2016104967</v>
      </c>
      <c r="D96" t="s">
        <v>49</v>
      </c>
      <c r="E96" s="4">
        <v>42455.818055555559</v>
      </c>
      <c r="F96" s="4">
        <f t="shared" si="2"/>
        <v>42455</v>
      </c>
      <c r="G96" t="s">
        <v>370</v>
      </c>
      <c r="H96" t="s">
        <v>11</v>
      </c>
      <c r="I96" t="s">
        <v>115</v>
      </c>
      <c r="J96">
        <v>11101.2003</v>
      </c>
      <c r="K96">
        <v>-122.28079</v>
      </c>
      <c r="L96">
        <v>47.539825</v>
      </c>
      <c r="M96" t="s">
        <v>371</v>
      </c>
      <c r="N96" t="s">
        <v>49</v>
      </c>
      <c r="O96" t="s">
        <v>48</v>
      </c>
      <c r="P96">
        <v>3</v>
      </c>
    </row>
    <row r="97" spans="1:16" x14ac:dyDescent="0.2">
      <c r="A97">
        <v>1702412</v>
      </c>
      <c r="B97">
        <v>16000104940</v>
      </c>
      <c r="C97">
        <v>2016104940</v>
      </c>
      <c r="D97" t="s">
        <v>157</v>
      </c>
      <c r="E97" s="4">
        <v>42455.814583333333</v>
      </c>
      <c r="F97" s="4">
        <f t="shared" si="2"/>
        <v>42455</v>
      </c>
      <c r="G97" t="s">
        <v>372</v>
      </c>
      <c r="H97" t="s">
        <v>16</v>
      </c>
      <c r="I97" t="s">
        <v>140</v>
      </c>
      <c r="J97">
        <v>8100.2003999999997</v>
      </c>
      <c r="K97">
        <v>-122.33759000000001</v>
      </c>
      <c r="L97">
        <v>47.611206000000003</v>
      </c>
      <c r="M97" t="s">
        <v>373</v>
      </c>
      <c r="N97" t="s">
        <v>157</v>
      </c>
      <c r="O97" t="s">
        <v>157</v>
      </c>
      <c r="P97">
        <v>0</v>
      </c>
    </row>
    <row r="98" spans="1:16" x14ac:dyDescent="0.2">
      <c r="A98">
        <v>1702413</v>
      </c>
      <c r="B98">
        <v>16000104911</v>
      </c>
      <c r="C98">
        <v>2016104911</v>
      </c>
      <c r="D98" t="s">
        <v>255</v>
      </c>
      <c r="E98" s="4">
        <v>42455.81527777778</v>
      </c>
      <c r="F98" s="4">
        <f t="shared" si="2"/>
        <v>42455</v>
      </c>
      <c r="G98" t="s">
        <v>375</v>
      </c>
      <c r="H98" t="s">
        <v>4</v>
      </c>
      <c r="I98" t="s">
        <v>214</v>
      </c>
      <c r="J98">
        <v>1400.3</v>
      </c>
      <c r="K98">
        <v>-122.357445</v>
      </c>
      <c r="L98">
        <v>47.705097000000002</v>
      </c>
      <c r="M98" t="s">
        <v>376</v>
      </c>
      <c r="N98" t="s">
        <v>255</v>
      </c>
      <c r="O98" t="s">
        <v>255</v>
      </c>
      <c r="P98">
        <v>2</v>
      </c>
    </row>
    <row r="99" spans="1:16" x14ac:dyDescent="0.2">
      <c r="A99">
        <v>1702414</v>
      </c>
      <c r="B99">
        <v>16000104854</v>
      </c>
      <c r="C99">
        <v>2016104854</v>
      </c>
      <c r="D99" t="s">
        <v>78</v>
      </c>
      <c r="E99" s="4">
        <v>42455.814583333333</v>
      </c>
      <c r="F99" s="4">
        <f t="shared" si="2"/>
        <v>42455</v>
      </c>
      <c r="G99" t="s">
        <v>377</v>
      </c>
      <c r="H99" t="s">
        <v>4</v>
      </c>
      <c r="I99" t="s">
        <v>214</v>
      </c>
      <c r="J99">
        <v>7300.2022999999999</v>
      </c>
      <c r="K99">
        <v>-122.33293999999999</v>
      </c>
      <c r="L99">
        <v>47.615882999999997</v>
      </c>
      <c r="M99" t="s">
        <v>378</v>
      </c>
      <c r="N99" t="s">
        <v>78</v>
      </c>
      <c r="O99" t="s">
        <v>78</v>
      </c>
      <c r="P99">
        <v>2</v>
      </c>
    </row>
    <row r="100" spans="1:16" x14ac:dyDescent="0.2">
      <c r="A100">
        <v>1702415</v>
      </c>
      <c r="B100">
        <v>16000104775</v>
      </c>
      <c r="C100">
        <v>2016104775</v>
      </c>
      <c r="D100" t="s">
        <v>42</v>
      </c>
      <c r="E100" s="4">
        <v>42455.813194444447</v>
      </c>
      <c r="F100" s="4">
        <f t="shared" si="2"/>
        <v>42455</v>
      </c>
      <c r="G100" t="s">
        <v>379</v>
      </c>
      <c r="H100" t="s">
        <v>4</v>
      </c>
      <c r="I100" t="s">
        <v>147</v>
      </c>
      <c r="J100">
        <v>7300.201</v>
      </c>
      <c r="K100">
        <v>-122.329155</v>
      </c>
      <c r="L100">
        <v>47.618237000000001</v>
      </c>
      <c r="M100" t="s">
        <v>380</v>
      </c>
      <c r="N100" t="s">
        <v>230</v>
      </c>
      <c r="O100" t="s">
        <v>230</v>
      </c>
      <c r="P100">
        <v>0</v>
      </c>
    </row>
    <row r="101" spans="1:16" x14ac:dyDescent="0.2">
      <c r="A101">
        <v>1702416</v>
      </c>
      <c r="B101">
        <v>16000104740</v>
      </c>
      <c r="C101">
        <v>2016104740</v>
      </c>
      <c r="D101" t="s">
        <v>60</v>
      </c>
      <c r="E101" s="4">
        <v>42455.813888888886</v>
      </c>
      <c r="F101" s="4">
        <f t="shared" si="2"/>
        <v>42455</v>
      </c>
      <c r="G101" t="s">
        <v>382</v>
      </c>
      <c r="H101" t="s">
        <v>3</v>
      </c>
      <c r="I101" t="s">
        <v>219</v>
      </c>
      <c r="J101">
        <v>4800.3008</v>
      </c>
      <c r="K101">
        <v>-122.36399</v>
      </c>
      <c r="L101">
        <v>47.658943000000001</v>
      </c>
      <c r="M101" t="s">
        <v>383</v>
      </c>
      <c r="N101" t="s">
        <v>60</v>
      </c>
      <c r="O101" t="s">
        <v>60</v>
      </c>
      <c r="P101">
        <v>1</v>
      </c>
    </row>
    <row r="102" spans="1:16" x14ac:dyDescent="0.2">
      <c r="A102">
        <v>1702417</v>
      </c>
      <c r="B102">
        <v>16000105131</v>
      </c>
      <c r="C102">
        <v>2016105131</v>
      </c>
      <c r="D102" t="s">
        <v>49</v>
      </c>
      <c r="E102" s="4">
        <v>42455.837500000001</v>
      </c>
      <c r="F102" s="4">
        <f t="shared" si="2"/>
        <v>42455</v>
      </c>
      <c r="G102" t="s">
        <v>385</v>
      </c>
      <c r="H102" t="s">
        <v>17</v>
      </c>
      <c r="I102" t="s">
        <v>280</v>
      </c>
      <c r="J102">
        <v>1300.2007000000001</v>
      </c>
      <c r="K102">
        <v>-122.344696</v>
      </c>
      <c r="L102">
        <v>47.705047999999998</v>
      </c>
      <c r="M102" t="s">
        <v>386</v>
      </c>
      <c r="N102" t="s">
        <v>49</v>
      </c>
      <c r="O102" t="s">
        <v>48</v>
      </c>
      <c r="P102">
        <v>3</v>
      </c>
    </row>
    <row r="103" spans="1:16" x14ac:dyDescent="0.2">
      <c r="A103">
        <v>1702418</v>
      </c>
      <c r="B103">
        <v>16000105124</v>
      </c>
      <c r="C103">
        <v>2016105124</v>
      </c>
      <c r="D103" t="s">
        <v>49</v>
      </c>
      <c r="E103" s="4">
        <v>42455.822222222225</v>
      </c>
      <c r="F103" s="4">
        <f t="shared" si="2"/>
        <v>42455</v>
      </c>
      <c r="G103" t="s">
        <v>387</v>
      </c>
      <c r="H103" t="s">
        <v>4</v>
      </c>
      <c r="I103" t="s">
        <v>214</v>
      </c>
      <c r="J103">
        <v>8100.2021999999997</v>
      </c>
      <c r="K103">
        <v>-122.33244999999999</v>
      </c>
      <c r="L103">
        <v>47.607264999999998</v>
      </c>
      <c r="M103" t="s">
        <v>388</v>
      </c>
      <c r="N103" t="s">
        <v>49</v>
      </c>
      <c r="O103" t="s">
        <v>49</v>
      </c>
      <c r="P103">
        <v>1</v>
      </c>
    </row>
    <row r="104" spans="1:16" x14ac:dyDescent="0.2">
      <c r="A104">
        <v>1702419</v>
      </c>
      <c r="B104">
        <v>16000105108</v>
      </c>
      <c r="C104">
        <v>2016105108</v>
      </c>
      <c r="D104" t="s">
        <v>42</v>
      </c>
      <c r="E104" s="4">
        <v>42455.822222222225</v>
      </c>
      <c r="F104" s="4">
        <f t="shared" si="2"/>
        <v>42455</v>
      </c>
      <c r="G104" t="s">
        <v>389</v>
      </c>
      <c r="H104" t="s">
        <v>14</v>
      </c>
      <c r="I104" t="s">
        <v>252</v>
      </c>
      <c r="J104">
        <v>100.2002</v>
      </c>
      <c r="K104">
        <v>-122.29231</v>
      </c>
      <c r="L104">
        <v>47.730114</v>
      </c>
      <c r="M104" t="s">
        <v>390</v>
      </c>
      <c r="N104" t="s">
        <v>42</v>
      </c>
      <c r="O104" t="s">
        <v>42</v>
      </c>
      <c r="P104">
        <v>1</v>
      </c>
    </row>
    <row r="105" spans="1:16" x14ac:dyDescent="0.2">
      <c r="A105">
        <v>1702420</v>
      </c>
      <c r="B105">
        <v>16000105089</v>
      </c>
      <c r="C105">
        <v>2016105089</v>
      </c>
      <c r="D105" t="s">
        <v>81</v>
      </c>
      <c r="E105" s="4">
        <v>42455.829861111109</v>
      </c>
      <c r="F105" s="4">
        <f t="shared" si="2"/>
        <v>42455</v>
      </c>
      <c r="G105" t="s">
        <v>391</v>
      </c>
      <c r="H105" t="s">
        <v>20</v>
      </c>
      <c r="I105" t="s">
        <v>339</v>
      </c>
      <c r="J105">
        <v>8300.2014999999992</v>
      </c>
      <c r="K105">
        <v>-122.32836</v>
      </c>
      <c r="L105">
        <v>47.613697000000002</v>
      </c>
      <c r="M105" t="s">
        <v>392</v>
      </c>
      <c r="N105" t="s">
        <v>85</v>
      </c>
      <c r="O105" t="s">
        <v>60</v>
      </c>
      <c r="P105">
        <v>3</v>
      </c>
    </row>
    <row r="106" spans="1:16" x14ac:dyDescent="0.2">
      <c r="A106">
        <v>1702421</v>
      </c>
      <c r="B106">
        <v>16000105079</v>
      </c>
      <c r="C106">
        <v>2016105079</v>
      </c>
      <c r="D106" t="s">
        <v>60</v>
      </c>
      <c r="E106" s="4">
        <v>42455.822222222225</v>
      </c>
      <c r="F106" s="4">
        <f t="shared" si="2"/>
        <v>42455</v>
      </c>
      <c r="G106" t="s">
        <v>394</v>
      </c>
      <c r="H106" t="s">
        <v>9</v>
      </c>
      <c r="I106" t="s">
        <v>186</v>
      </c>
      <c r="J106">
        <v>4200.1000000000004</v>
      </c>
      <c r="K106">
        <v>-122.264465</v>
      </c>
      <c r="L106">
        <v>47.674720000000001</v>
      </c>
      <c r="M106" t="s">
        <v>395</v>
      </c>
      <c r="N106" t="s">
        <v>157</v>
      </c>
      <c r="O106" t="s">
        <v>157</v>
      </c>
      <c r="P106">
        <v>0</v>
      </c>
    </row>
    <row r="107" spans="1:16" x14ac:dyDescent="0.2">
      <c r="A107">
        <v>1702422</v>
      </c>
      <c r="B107">
        <v>16000105077</v>
      </c>
      <c r="C107">
        <v>2016105077</v>
      </c>
      <c r="D107" t="s">
        <v>397</v>
      </c>
      <c r="E107" s="4">
        <v>42455.838194444441</v>
      </c>
      <c r="F107" s="4">
        <f t="shared" si="2"/>
        <v>42455</v>
      </c>
      <c r="G107" t="s">
        <v>398</v>
      </c>
      <c r="H107" t="s">
        <v>5</v>
      </c>
      <c r="I107" t="s">
        <v>136</v>
      </c>
      <c r="J107">
        <v>10500.2009</v>
      </c>
      <c r="K107">
        <v>-122.38155999999999</v>
      </c>
      <c r="L107">
        <v>47.554726000000002</v>
      </c>
      <c r="M107" t="s">
        <v>399</v>
      </c>
      <c r="N107" t="s">
        <v>397</v>
      </c>
      <c r="O107" t="s">
        <v>397</v>
      </c>
      <c r="P107">
        <v>4</v>
      </c>
    </row>
    <row r="108" spans="1:16" x14ac:dyDescent="0.2">
      <c r="A108">
        <v>1702423</v>
      </c>
      <c r="B108">
        <v>16000105037</v>
      </c>
      <c r="C108">
        <v>2016105037</v>
      </c>
      <c r="D108" t="s">
        <v>125</v>
      </c>
      <c r="E108" s="4">
        <v>42455.830555555556</v>
      </c>
      <c r="F108" s="4">
        <f t="shared" si="2"/>
        <v>42455</v>
      </c>
      <c r="G108" t="s">
        <v>401</v>
      </c>
      <c r="H108" t="s">
        <v>3</v>
      </c>
      <c r="I108" t="s">
        <v>159</v>
      </c>
      <c r="J108">
        <v>3300.4002999999998</v>
      </c>
      <c r="K108">
        <v>-122.38589</v>
      </c>
      <c r="L108">
        <v>47.675960000000003</v>
      </c>
      <c r="M108" t="s">
        <v>402</v>
      </c>
      <c r="N108" t="s">
        <v>404</v>
      </c>
      <c r="O108" t="s">
        <v>404</v>
      </c>
      <c r="P108">
        <v>3</v>
      </c>
    </row>
    <row r="109" spans="1:16" x14ac:dyDescent="0.2">
      <c r="A109">
        <v>1702424</v>
      </c>
      <c r="B109">
        <v>16000105033</v>
      </c>
      <c r="C109">
        <v>2016105033</v>
      </c>
      <c r="D109" t="s">
        <v>330</v>
      </c>
      <c r="E109" s="4">
        <v>42455.822916666664</v>
      </c>
      <c r="F109" s="4">
        <f t="shared" si="2"/>
        <v>42455</v>
      </c>
      <c r="G109" t="s">
        <v>181</v>
      </c>
      <c r="H109" t="s">
        <v>19</v>
      </c>
      <c r="I109" t="s">
        <v>182</v>
      </c>
      <c r="J109">
        <v>9100.1002000000008</v>
      </c>
      <c r="K109">
        <v>-122.31843000000001</v>
      </c>
      <c r="L109">
        <v>47.599186000000003</v>
      </c>
      <c r="M109" t="s">
        <v>183</v>
      </c>
      <c r="N109" t="s">
        <v>406</v>
      </c>
      <c r="O109" t="s">
        <v>407</v>
      </c>
      <c r="P109">
        <v>2</v>
      </c>
    </row>
    <row r="110" spans="1:16" x14ac:dyDescent="0.2">
      <c r="A110">
        <v>1702425</v>
      </c>
      <c r="B110">
        <v>16000105009</v>
      </c>
      <c r="C110">
        <v>2016105009</v>
      </c>
      <c r="D110" t="s">
        <v>173</v>
      </c>
      <c r="E110" s="4">
        <v>42455.835416666669</v>
      </c>
      <c r="F110" s="4">
        <f t="shared" si="2"/>
        <v>42455</v>
      </c>
      <c r="G110" t="s">
        <v>408</v>
      </c>
      <c r="H110" t="s">
        <v>4</v>
      </c>
      <c r="I110" t="s">
        <v>147</v>
      </c>
      <c r="J110">
        <v>8100.3002999999999</v>
      </c>
      <c r="K110">
        <v>-122.33799999999999</v>
      </c>
      <c r="L110">
        <v>47.608289999999997</v>
      </c>
      <c r="M110" t="s">
        <v>409</v>
      </c>
      <c r="N110" t="s">
        <v>92</v>
      </c>
      <c r="O110" t="s">
        <v>91</v>
      </c>
      <c r="P110">
        <v>0</v>
      </c>
    </row>
    <row r="111" spans="1:16" x14ac:dyDescent="0.2">
      <c r="A111">
        <v>1702426</v>
      </c>
      <c r="B111">
        <v>16000104975</v>
      </c>
      <c r="C111">
        <v>2016104975</v>
      </c>
      <c r="D111" t="s">
        <v>119</v>
      </c>
      <c r="E111" s="4">
        <v>42455.820833333331</v>
      </c>
      <c r="F111" s="4">
        <f t="shared" si="2"/>
        <v>42455</v>
      </c>
      <c r="G111" t="s">
        <v>411</v>
      </c>
      <c r="H111" t="s">
        <v>4</v>
      </c>
      <c r="I111" t="s">
        <v>243</v>
      </c>
      <c r="J111">
        <v>3000.4007999999999</v>
      </c>
      <c r="K111">
        <v>-122.37893</v>
      </c>
      <c r="L111">
        <v>47.684128000000001</v>
      </c>
      <c r="M111" t="s">
        <v>412</v>
      </c>
      <c r="N111" t="s">
        <v>119</v>
      </c>
      <c r="O111" t="s">
        <v>225</v>
      </c>
      <c r="P111">
        <v>2</v>
      </c>
    </row>
    <row r="112" spans="1:16" x14ac:dyDescent="0.2">
      <c r="A112">
        <v>1702427</v>
      </c>
      <c r="B112">
        <v>16000104972</v>
      </c>
      <c r="C112">
        <v>2016104972</v>
      </c>
      <c r="D112" t="s">
        <v>173</v>
      </c>
      <c r="E112" s="4">
        <v>42455.832638888889</v>
      </c>
      <c r="F112" s="4">
        <f t="shared" si="2"/>
        <v>42455</v>
      </c>
      <c r="G112" t="s">
        <v>413</v>
      </c>
      <c r="H112" t="s">
        <v>16</v>
      </c>
      <c r="I112" t="s">
        <v>368</v>
      </c>
      <c r="J112">
        <v>8100.2007000000003</v>
      </c>
      <c r="K112">
        <v>-122.339355</v>
      </c>
      <c r="L112">
        <v>47.609783</v>
      </c>
      <c r="M112" t="s">
        <v>414</v>
      </c>
      <c r="N112" t="s">
        <v>92</v>
      </c>
      <c r="O112" t="s">
        <v>91</v>
      </c>
      <c r="P112">
        <v>1</v>
      </c>
    </row>
    <row r="113" spans="1:16" x14ac:dyDescent="0.2">
      <c r="A113">
        <v>1702428</v>
      </c>
      <c r="B113">
        <v>16000104950</v>
      </c>
      <c r="C113">
        <v>2016104950</v>
      </c>
      <c r="D113" t="s">
        <v>89</v>
      </c>
      <c r="E113" s="4">
        <v>42455.830555555556</v>
      </c>
      <c r="F113" s="4">
        <f t="shared" si="2"/>
        <v>42455</v>
      </c>
      <c r="G113" t="s">
        <v>415</v>
      </c>
      <c r="H113" t="s">
        <v>4</v>
      </c>
      <c r="I113" t="s">
        <v>214</v>
      </c>
      <c r="J113">
        <v>2800.1015000000002</v>
      </c>
      <c r="K113">
        <v>-122.34448999999999</v>
      </c>
      <c r="L113">
        <v>47.684401999999999</v>
      </c>
      <c r="M113" t="s">
        <v>416</v>
      </c>
      <c r="N113" t="s">
        <v>89</v>
      </c>
      <c r="O113" t="s">
        <v>89</v>
      </c>
      <c r="P113">
        <v>2</v>
      </c>
    </row>
    <row r="114" spans="1:16" x14ac:dyDescent="0.2">
      <c r="A114">
        <v>1702429</v>
      </c>
      <c r="B114">
        <v>16000104915</v>
      </c>
      <c r="C114">
        <v>2016104915</v>
      </c>
      <c r="D114" t="s">
        <v>60</v>
      </c>
      <c r="E114" s="4">
        <v>42455.820138888892</v>
      </c>
      <c r="F114" s="4">
        <f t="shared" si="2"/>
        <v>42455</v>
      </c>
      <c r="G114" t="s">
        <v>417</v>
      </c>
      <c r="H114" t="s">
        <v>5</v>
      </c>
      <c r="I114" t="s">
        <v>418</v>
      </c>
      <c r="J114">
        <v>9900.4089000000004</v>
      </c>
      <c r="K114">
        <v>-122.36811</v>
      </c>
      <c r="L114">
        <v>47.56653</v>
      </c>
      <c r="M114" t="s">
        <v>419</v>
      </c>
      <c r="N114" t="s">
        <v>421</v>
      </c>
      <c r="O114" t="s">
        <v>421</v>
      </c>
      <c r="P114">
        <v>2</v>
      </c>
    </row>
    <row r="115" spans="1:16" x14ac:dyDescent="0.2">
      <c r="A115">
        <v>1702430</v>
      </c>
      <c r="B115">
        <v>16000104790</v>
      </c>
      <c r="C115">
        <v>2016104790</v>
      </c>
      <c r="D115" t="s">
        <v>81</v>
      </c>
      <c r="E115" s="4">
        <v>42455.821527777778</v>
      </c>
      <c r="F115" s="4">
        <f t="shared" si="2"/>
        <v>42455</v>
      </c>
      <c r="G115" t="s">
        <v>422</v>
      </c>
      <c r="H115" t="s">
        <v>7</v>
      </c>
      <c r="I115" t="s">
        <v>292</v>
      </c>
      <c r="J115">
        <v>6100.4004999999997</v>
      </c>
      <c r="K115">
        <v>-122.32589</v>
      </c>
      <c r="L115">
        <v>47.640880000000003</v>
      </c>
      <c r="M115" t="s">
        <v>423</v>
      </c>
      <c r="N115" t="s">
        <v>85</v>
      </c>
      <c r="O115" t="s">
        <v>60</v>
      </c>
      <c r="P115">
        <v>4</v>
      </c>
    </row>
    <row r="116" spans="1:16" x14ac:dyDescent="0.2">
      <c r="A116">
        <v>1702431</v>
      </c>
      <c r="B116">
        <v>16000104778</v>
      </c>
      <c r="C116">
        <v>2016104778</v>
      </c>
      <c r="D116" t="s">
        <v>78</v>
      </c>
      <c r="E116" s="4">
        <v>42455.823611111111</v>
      </c>
      <c r="F116" s="4">
        <f t="shared" si="2"/>
        <v>42455</v>
      </c>
      <c r="G116" t="s">
        <v>424</v>
      </c>
      <c r="H116" t="s">
        <v>6</v>
      </c>
      <c r="I116" t="s">
        <v>425</v>
      </c>
      <c r="J116">
        <v>9300.2016000000003</v>
      </c>
      <c r="K116">
        <v>-122.33327</v>
      </c>
      <c r="L116">
        <v>47.593837999999998</v>
      </c>
      <c r="M116" t="s">
        <v>426</v>
      </c>
      <c r="N116" t="s">
        <v>78</v>
      </c>
      <c r="O116" t="s">
        <v>78</v>
      </c>
      <c r="P116">
        <v>4</v>
      </c>
    </row>
    <row r="117" spans="1:16" x14ac:dyDescent="0.2">
      <c r="A117">
        <v>1702432</v>
      </c>
      <c r="B117">
        <v>16000104724</v>
      </c>
      <c r="C117">
        <v>2016104724</v>
      </c>
      <c r="D117" t="s">
        <v>173</v>
      </c>
      <c r="E117" s="4">
        <v>42455.830555555556</v>
      </c>
      <c r="F117" s="4">
        <f t="shared" si="2"/>
        <v>42455</v>
      </c>
      <c r="G117" t="s">
        <v>427</v>
      </c>
      <c r="H117" t="s">
        <v>16</v>
      </c>
      <c r="I117" t="s">
        <v>140</v>
      </c>
      <c r="J117">
        <v>8200.1010000000006</v>
      </c>
      <c r="K117">
        <v>-122.33144</v>
      </c>
      <c r="L117">
        <v>47.611710000000002</v>
      </c>
      <c r="M117" t="s">
        <v>428</v>
      </c>
      <c r="N117" t="s">
        <v>92</v>
      </c>
      <c r="O117" t="s">
        <v>91</v>
      </c>
      <c r="P117">
        <v>2</v>
      </c>
    </row>
    <row r="118" spans="1:16" x14ac:dyDescent="0.2">
      <c r="A118">
        <v>1702433</v>
      </c>
      <c r="B118">
        <v>16000105114</v>
      </c>
      <c r="C118">
        <v>2016105114</v>
      </c>
      <c r="D118" t="s">
        <v>125</v>
      </c>
      <c r="E118" s="4">
        <v>42455.838888888888</v>
      </c>
      <c r="F118" s="4">
        <f t="shared" si="2"/>
        <v>42455</v>
      </c>
      <c r="G118" t="s">
        <v>429</v>
      </c>
      <c r="H118" t="s">
        <v>11</v>
      </c>
      <c r="I118" t="s">
        <v>295</v>
      </c>
      <c r="J118">
        <v>11001.200699999999</v>
      </c>
      <c r="K118">
        <v>-122.2826</v>
      </c>
      <c r="L118">
        <v>47.539786999999997</v>
      </c>
      <c r="M118" t="s">
        <v>430</v>
      </c>
      <c r="N118" t="s">
        <v>42</v>
      </c>
      <c r="O118" t="s">
        <v>42</v>
      </c>
      <c r="P118">
        <v>1</v>
      </c>
    </row>
    <row r="119" spans="1:16" x14ac:dyDescent="0.2">
      <c r="A119">
        <v>1702434</v>
      </c>
      <c r="B119">
        <v>16000105112</v>
      </c>
      <c r="C119">
        <v>2016105112</v>
      </c>
      <c r="D119" t="s">
        <v>81</v>
      </c>
      <c r="E119" s="4">
        <v>42455.839583333334</v>
      </c>
      <c r="F119" s="4">
        <f t="shared" si="2"/>
        <v>42455</v>
      </c>
      <c r="G119" t="s">
        <v>431</v>
      </c>
      <c r="H119" t="s">
        <v>13</v>
      </c>
      <c r="I119" t="s">
        <v>360</v>
      </c>
      <c r="J119">
        <v>6800.2007999999996</v>
      </c>
      <c r="K119">
        <v>-122.35693000000001</v>
      </c>
      <c r="L119">
        <v>47.637774999999998</v>
      </c>
      <c r="M119" t="s">
        <v>432</v>
      </c>
      <c r="N119" t="s">
        <v>85</v>
      </c>
      <c r="O119" t="s">
        <v>60</v>
      </c>
      <c r="P119">
        <v>3</v>
      </c>
    </row>
    <row r="120" spans="1:16" x14ac:dyDescent="0.2">
      <c r="A120">
        <v>1702435</v>
      </c>
      <c r="B120">
        <v>16000105101</v>
      </c>
      <c r="C120">
        <v>2016105101</v>
      </c>
      <c r="D120" t="s">
        <v>330</v>
      </c>
      <c r="E120" s="4">
        <v>42455.839583333334</v>
      </c>
      <c r="F120" s="4">
        <f t="shared" si="2"/>
        <v>42455</v>
      </c>
      <c r="G120" t="s">
        <v>433</v>
      </c>
      <c r="H120" t="s">
        <v>16</v>
      </c>
      <c r="I120" t="s">
        <v>140</v>
      </c>
      <c r="J120">
        <v>8100.2</v>
      </c>
      <c r="K120">
        <v>-122.33732000000001</v>
      </c>
      <c r="L120">
        <v>47.611319999999999</v>
      </c>
      <c r="M120" t="s">
        <v>434</v>
      </c>
      <c r="N120" t="s">
        <v>143</v>
      </c>
      <c r="O120" t="s">
        <v>143</v>
      </c>
      <c r="P120">
        <v>3</v>
      </c>
    </row>
    <row r="121" spans="1:16" x14ac:dyDescent="0.2">
      <c r="A121">
        <v>1702436</v>
      </c>
      <c r="B121">
        <v>16000105016</v>
      </c>
      <c r="C121">
        <v>2016105016</v>
      </c>
      <c r="D121" t="s">
        <v>119</v>
      </c>
      <c r="E121" s="4">
        <v>42455.839583333334</v>
      </c>
      <c r="F121" s="4">
        <f t="shared" si="2"/>
        <v>42455</v>
      </c>
      <c r="G121" t="s">
        <v>435</v>
      </c>
      <c r="H121" t="s">
        <v>4</v>
      </c>
      <c r="I121" t="s">
        <v>147</v>
      </c>
      <c r="J121">
        <v>3500.3004000000001</v>
      </c>
      <c r="K121">
        <v>-122.35536</v>
      </c>
      <c r="L121">
        <v>47.67183</v>
      </c>
      <c r="M121" t="s">
        <v>436</v>
      </c>
      <c r="N121" t="s">
        <v>60</v>
      </c>
      <c r="O121" t="s">
        <v>60</v>
      </c>
      <c r="P121">
        <v>1</v>
      </c>
    </row>
    <row r="122" spans="1:16" x14ac:dyDescent="0.2">
      <c r="A122">
        <v>1702437</v>
      </c>
      <c r="B122">
        <v>16000105003</v>
      </c>
      <c r="C122">
        <v>2016105003</v>
      </c>
      <c r="D122" t="s">
        <v>81</v>
      </c>
      <c r="E122" s="4">
        <v>42455.839583333334</v>
      </c>
      <c r="F122" s="4">
        <f t="shared" si="2"/>
        <v>42455</v>
      </c>
      <c r="G122" t="s">
        <v>437</v>
      </c>
      <c r="H122" t="s">
        <v>10</v>
      </c>
      <c r="I122" t="s">
        <v>76</v>
      </c>
      <c r="J122">
        <v>10100.400100000001</v>
      </c>
      <c r="K122">
        <v>-122.29101</v>
      </c>
      <c r="L122">
        <v>47.57076</v>
      </c>
      <c r="M122" t="s">
        <v>438</v>
      </c>
      <c r="N122" t="s">
        <v>85</v>
      </c>
      <c r="O122" t="s">
        <v>60</v>
      </c>
      <c r="P122">
        <v>1</v>
      </c>
    </row>
    <row r="123" spans="1:16" x14ac:dyDescent="0.2">
      <c r="A123">
        <v>1702438</v>
      </c>
      <c r="B123">
        <v>16000105162</v>
      </c>
      <c r="C123">
        <v>2016105162</v>
      </c>
      <c r="D123" t="s">
        <v>49</v>
      </c>
      <c r="E123" s="4">
        <v>42455.850694444445</v>
      </c>
      <c r="F123" s="4">
        <f t="shared" si="2"/>
        <v>42455</v>
      </c>
      <c r="G123" t="s">
        <v>439</v>
      </c>
      <c r="H123" t="s">
        <v>4</v>
      </c>
      <c r="I123" t="s">
        <v>147</v>
      </c>
      <c r="J123">
        <v>8800.3014999999996</v>
      </c>
      <c r="K123">
        <v>-122.29677</v>
      </c>
      <c r="L123">
        <v>47.601654000000003</v>
      </c>
      <c r="M123" t="s">
        <v>440</v>
      </c>
      <c r="N123" t="s">
        <v>49</v>
      </c>
      <c r="O123" t="s">
        <v>49</v>
      </c>
      <c r="P123">
        <v>2</v>
      </c>
    </row>
    <row r="124" spans="1:16" x14ac:dyDescent="0.2">
      <c r="A124">
        <v>1702439</v>
      </c>
      <c r="B124">
        <v>16000105152</v>
      </c>
      <c r="C124">
        <v>2016105152</v>
      </c>
      <c r="D124" t="s">
        <v>69</v>
      </c>
      <c r="E124" s="4">
        <v>42455.842361111114</v>
      </c>
      <c r="F124" s="4">
        <f t="shared" si="2"/>
        <v>42455</v>
      </c>
      <c r="G124" t="s">
        <v>441</v>
      </c>
      <c r="H124" t="s">
        <v>6</v>
      </c>
      <c r="I124" t="s">
        <v>98</v>
      </c>
      <c r="J124">
        <v>9200.1011999999992</v>
      </c>
      <c r="K124">
        <v>-122.32767</v>
      </c>
      <c r="L124">
        <v>47.599193999999997</v>
      </c>
      <c r="M124" t="s">
        <v>442</v>
      </c>
      <c r="N124" t="s">
        <v>69</v>
      </c>
      <c r="O124" t="s">
        <v>69</v>
      </c>
      <c r="P124">
        <v>2</v>
      </c>
    </row>
    <row r="125" spans="1:16" x14ac:dyDescent="0.2">
      <c r="A125">
        <v>1702440</v>
      </c>
      <c r="B125">
        <v>16000105149</v>
      </c>
      <c r="C125">
        <v>2016105149</v>
      </c>
      <c r="D125" t="s">
        <v>49</v>
      </c>
      <c r="E125" s="4">
        <v>42455.84375</v>
      </c>
      <c r="F125" s="4">
        <f t="shared" si="2"/>
        <v>42455</v>
      </c>
      <c r="G125" t="s">
        <v>444</v>
      </c>
      <c r="H125" t="s">
        <v>16</v>
      </c>
      <c r="I125" t="s">
        <v>140</v>
      </c>
      <c r="J125">
        <v>8200.1010000000006</v>
      </c>
      <c r="K125">
        <v>-122.33113</v>
      </c>
      <c r="L125">
        <v>47.612533999999997</v>
      </c>
      <c r="M125" t="s">
        <v>445</v>
      </c>
      <c r="N125" t="s">
        <v>49</v>
      </c>
      <c r="O125" t="s">
        <v>49</v>
      </c>
      <c r="P125">
        <v>4</v>
      </c>
    </row>
    <row r="126" spans="1:16" x14ac:dyDescent="0.2">
      <c r="A126">
        <v>1702441</v>
      </c>
      <c r="B126">
        <v>16000105128</v>
      </c>
      <c r="C126">
        <v>2016105128</v>
      </c>
      <c r="D126" t="s">
        <v>60</v>
      </c>
      <c r="E126" s="4">
        <v>42455.847222222219</v>
      </c>
      <c r="F126" s="4">
        <f t="shared" si="2"/>
        <v>42455</v>
      </c>
      <c r="G126" t="s">
        <v>447</v>
      </c>
      <c r="H126" t="s">
        <v>4</v>
      </c>
      <c r="I126" t="s">
        <v>214</v>
      </c>
      <c r="J126">
        <v>11800.600700000001</v>
      </c>
      <c r="K126">
        <v>-122.26851000000001</v>
      </c>
      <c r="L126">
        <v>47.528422999999997</v>
      </c>
      <c r="M126" t="s">
        <v>448</v>
      </c>
      <c r="N126" t="s">
        <v>60</v>
      </c>
      <c r="O126" t="s">
        <v>60</v>
      </c>
      <c r="P126">
        <v>1</v>
      </c>
    </row>
    <row r="127" spans="1:16" x14ac:dyDescent="0.2">
      <c r="A127">
        <v>1702442</v>
      </c>
      <c r="B127">
        <v>16000105123</v>
      </c>
      <c r="C127">
        <v>2016105123</v>
      </c>
      <c r="D127" t="s">
        <v>155</v>
      </c>
      <c r="E127" s="4">
        <v>42455.842361111114</v>
      </c>
      <c r="F127" s="4">
        <f t="shared" si="2"/>
        <v>42455</v>
      </c>
      <c r="G127" t="s">
        <v>449</v>
      </c>
      <c r="H127" t="s">
        <v>20</v>
      </c>
      <c r="I127" t="s">
        <v>339</v>
      </c>
      <c r="J127">
        <v>8500.1000999999997</v>
      </c>
      <c r="K127">
        <v>-122.32559999999999</v>
      </c>
      <c r="L127">
        <v>47.608159999999998</v>
      </c>
      <c r="M127" t="s">
        <v>450</v>
      </c>
      <c r="N127" t="s">
        <v>155</v>
      </c>
      <c r="O127" t="s">
        <v>155</v>
      </c>
      <c r="P127">
        <v>3</v>
      </c>
    </row>
    <row r="128" spans="1:16" x14ac:dyDescent="0.2">
      <c r="A128">
        <v>1702443</v>
      </c>
      <c r="B128">
        <v>16000105040</v>
      </c>
      <c r="C128">
        <v>2016105040</v>
      </c>
      <c r="D128" t="s">
        <v>49</v>
      </c>
      <c r="E128" s="4">
        <v>42455.840277777781</v>
      </c>
      <c r="F128" s="4">
        <f t="shared" si="2"/>
        <v>42455</v>
      </c>
      <c r="G128" t="s">
        <v>451</v>
      </c>
      <c r="H128" t="s">
        <v>12</v>
      </c>
      <c r="I128" t="s">
        <v>452</v>
      </c>
      <c r="J128">
        <v>3000.4</v>
      </c>
      <c r="K128">
        <v>-122.37679</v>
      </c>
      <c r="L128">
        <v>47.685966000000001</v>
      </c>
      <c r="M128" t="s">
        <v>453</v>
      </c>
      <c r="N128" t="s">
        <v>60</v>
      </c>
      <c r="O128" t="s">
        <v>60</v>
      </c>
      <c r="P128">
        <v>4</v>
      </c>
    </row>
    <row r="129" spans="1:16" x14ac:dyDescent="0.2">
      <c r="A129">
        <v>1702444</v>
      </c>
      <c r="B129">
        <v>16000104916</v>
      </c>
      <c r="C129">
        <v>2016104916</v>
      </c>
      <c r="D129" t="s">
        <v>42</v>
      </c>
      <c r="E129" s="4">
        <v>42455.84097222222</v>
      </c>
      <c r="F129" s="4">
        <f t="shared" si="2"/>
        <v>42455</v>
      </c>
      <c r="G129" t="s">
        <v>454</v>
      </c>
      <c r="H129" t="s">
        <v>5</v>
      </c>
      <c r="I129" t="s">
        <v>418</v>
      </c>
      <c r="J129">
        <v>9600.2013999999999</v>
      </c>
      <c r="K129">
        <v>-122.38714</v>
      </c>
      <c r="L129">
        <v>47.582996000000001</v>
      </c>
      <c r="M129" t="s">
        <v>455</v>
      </c>
      <c r="N129" t="s">
        <v>89</v>
      </c>
      <c r="O129" t="s">
        <v>89</v>
      </c>
      <c r="P129">
        <v>2</v>
      </c>
    </row>
    <row r="130" spans="1:16" x14ac:dyDescent="0.2">
      <c r="A130">
        <v>1702445</v>
      </c>
      <c r="B130">
        <v>16000104846</v>
      </c>
      <c r="C130">
        <v>2016104846</v>
      </c>
      <c r="D130" t="s">
        <v>125</v>
      </c>
      <c r="E130" s="4">
        <v>42455.847916666666</v>
      </c>
      <c r="F130" s="4">
        <f t="shared" si="2"/>
        <v>42455</v>
      </c>
      <c r="G130" t="s">
        <v>457</v>
      </c>
      <c r="H130" t="s">
        <v>12</v>
      </c>
      <c r="I130" t="s">
        <v>452</v>
      </c>
      <c r="J130">
        <v>3200.6</v>
      </c>
      <c r="K130">
        <v>-122.40487</v>
      </c>
      <c r="L130">
        <v>47.679904999999998</v>
      </c>
      <c r="M130" t="s">
        <v>458</v>
      </c>
      <c r="N130" t="s">
        <v>404</v>
      </c>
      <c r="O130" t="s">
        <v>404</v>
      </c>
      <c r="P130">
        <v>2</v>
      </c>
    </row>
    <row r="131" spans="1:16" x14ac:dyDescent="0.2">
      <c r="A131">
        <v>1702446</v>
      </c>
      <c r="B131">
        <v>16000105181</v>
      </c>
      <c r="C131">
        <v>2016105181</v>
      </c>
      <c r="D131" t="s">
        <v>69</v>
      </c>
      <c r="E131" s="4">
        <v>42455.854166666664</v>
      </c>
      <c r="F131" s="4">
        <f t="shared" ref="F131:F194" si="3">DATE(YEAR(E131),MONTH(E131),DAY(E131))</f>
        <v>42455</v>
      </c>
      <c r="G131" t="s">
        <v>459</v>
      </c>
      <c r="H131" t="s">
        <v>16</v>
      </c>
      <c r="I131" t="s">
        <v>196</v>
      </c>
      <c r="J131">
        <v>8100.3010999999997</v>
      </c>
      <c r="K131">
        <v>-122.34287999999999</v>
      </c>
      <c r="L131">
        <v>47.609814</v>
      </c>
      <c r="M131" t="s">
        <v>460</v>
      </c>
      <c r="N131" t="s">
        <v>69</v>
      </c>
      <c r="O131" t="s">
        <v>69</v>
      </c>
      <c r="P131">
        <v>2</v>
      </c>
    </row>
    <row r="132" spans="1:16" x14ac:dyDescent="0.2">
      <c r="A132">
        <v>1702447</v>
      </c>
      <c r="B132">
        <v>16000105171</v>
      </c>
      <c r="C132">
        <v>2016105171</v>
      </c>
      <c r="D132" t="s">
        <v>60</v>
      </c>
      <c r="E132" s="4">
        <v>42455.857638888891</v>
      </c>
      <c r="F132" s="4">
        <f t="shared" si="3"/>
        <v>42455</v>
      </c>
      <c r="G132" t="s">
        <v>461</v>
      </c>
      <c r="H132" t="s">
        <v>19</v>
      </c>
      <c r="I132" t="s">
        <v>182</v>
      </c>
      <c r="J132">
        <v>8600.3008000000009</v>
      </c>
      <c r="K132">
        <v>-122.31677999999999</v>
      </c>
      <c r="L132">
        <v>47.603099999999998</v>
      </c>
      <c r="M132" t="s">
        <v>462</v>
      </c>
      <c r="N132" t="s">
        <v>143</v>
      </c>
      <c r="O132" t="s">
        <v>464</v>
      </c>
      <c r="P132">
        <v>2</v>
      </c>
    </row>
    <row r="133" spans="1:16" x14ac:dyDescent="0.2">
      <c r="A133">
        <v>1702448</v>
      </c>
      <c r="B133">
        <v>16000105163</v>
      </c>
      <c r="C133">
        <v>2016105163</v>
      </c>
      <c r="D133" t="s">
        <v>69</v>
      </c>
      <c r="E133" s="4">
        <v>42455.849305555559</v>
      </c>
      <c r="F133" s="4">
        <f t="shared" si="3"/>
        <v>42455</v>
      </c>
      <c r="G133" t="s">
        <v>459</v>
      </c>
      <c r="H133" t="s">
        <v>4</v>
      </c>
      <c r="I133" t="s">
        <v>243</v>
      </c>
      <c r="J133">
        <v>8100.3010999999997</v>
      </c>
      <c r="K133">
        <v>-122.34287999999999</v>
      </c>
      <c r="L133">
        <v>47.609814</v>
      </c>
      <c r="M133" t="s">
        <v>460</v>
      </c>
      <c r="N133" t="s">
        <v>69</v>
      </c>
      <c r="O133" t="s">
        <v>69</v>
      </c>
      <c r="P133">
        <v>1</v>
      </c>
    </row>
    <row r="134" spans="1:16" x14ac:dyDescent="0.2">
      <c r="A134">
        <v>1702449</v>
      </c>
      <c r="B134">
        <v>16000105142</v>
      </c>
      <c r="C134">
        <v>2016105142</v>
      </c>
      <c r="D134" t="s">
        <v>42</v>
      </c>
      <c r="E134" s="4">
        <v>42455.850694444445</v>
      </c>
      <c r="F134" s="4">
        <f t="shared" si="3"/>
        <v>42455</v>
      </c>
      <c r="G134" t="s">
        <v>465</v>
      </c>
      <c r="H134" t="s">
        <v>6</v>
      </c>
      <c r="I134" t="s">
        <v>98</v>
      </c>
      <c r="J134">
        <v>9100.2000000000007</v>
      </c>
      <c r="K134">
        <v>-122.32375999999999</v>
      </c>
      <c r="L134">
        <v>47.598346999999997</v>
      </c>
      <c r="M134" t="s">
        <v>466</v>
      </c>
      <c r="N134" t="s">
        <v>230</v>
      </c>
      <c r="O134" t="s">
        <v>230</v>
      </c>
      <c r="P134">
        <v>2</v>
      </c>
    </row>
    <row r="135" spans="1:16" x14ac:dyDescent="0.2">
      <c r="A135">
        <v>1702450</v>
      </c>
      <c r="B135">
        <v>16000105111</v>
      </c>
      <c r="C135">
        <v>2016105111</v>
      </c>
      <c r="D135" t="s">
        <v>230</v>
      </c>
      <c r="E135" s="4">
        <v>42455.849305555559</v>
      </c>
      <c r="F135" s="4">
        <f t="shared" si="3"/>
        <v>42455</v>
      </c>
      <c r="G135" t="s">
        <v>467</v>
      </c>
      <c r="H135" t="s">
        <v>4</v>
      </c>
      <c r="I135" t="s">
        <v>243</v>
      </c>
      <c r="J135">
        <v>3200.3</v>
      </c>
      <c r="K135">
        <v>-122.38759</v>
      </c>
      <c r="L135">
        <v>47.670914000000003</v>
      </c>
      <c r="M135" t="s">
        <v>468</v>
      </c>
      <c r="N135" t="s">
        <v>230</v>
      </c>
      <c r="O135" t="s">
        <v>230</v>
      </c>
      <c r="P135">
        <v>0</v>
      </c>
    </row>
    <row r="136" spans="1:16" x14ac:dyDescent="0.2">
      <c r="A136">
        <v>1702451</v>
      </c>
      <c r="B136">
        <v>16000105106</v>
      </c>
      <c r="C136">
        <v>2016105106</v>
      </c>
      <c r="D136" t="s">
        <v>471</v>
      </c>
      <c r="E136" s="4">
        <v>42455.847916666666</v>
      </c>
      <c r="F136" s="4">
        <f t="shared" si="3"/>
        <v>42455</v>
      </c>
      <c r="G136" t="s">
        <v>472</v>
      </c>
      <c r="H136" t="s">
        <v>12</v>
      </c>
      <c r="I136" t="s">
        <v>232</v>
      </c>
      <c r="J136">
        <v>1701.3018</v>
      </c>
      <c r="K136">
        <v>-122.35406999999999</v>
      </c>
      <c r="L136">
        <v>47.701453999999998</v>
      </c>
      <c r="M136" t="s">
        <v>473</v>
      </c>
      <c r="N136" t="s">
        <v>49</v>
      </c>
      <c r="O136" t="s">
        <v>49</v>
      </c>
      <c r="P136">
        <v>0</v>
      </c>
    </row>
    <row r="137" spans="1:16" x14ac:dyDescent="0.2">
      <c r="A137">
        <v>1702452</v>
      </c>
      <c r="B137">
        <v>16000105075</v>
      </c>
      <c r="C137">
        <v>2016105075</v>
      </c>
      <c r="D137" t="s">
        <v>49</v>
      </c>
      <c r="E137" s="4">
        <v>42455.850694444445</v>
      </c>
      <c r="F137" s="4">
        <f t="shared" si="3"/>
        <v>42455</v>
      </c>
      <c r="G137" t="s">
        <v>474</v>
      </c>
      <c r="H137" t="s">
        <v>5</v>
      </c>
      <c r="I137" t="s">
        <v>136</v>
      </c>
      <c r="J137">
        <v>10500.401</v>
      </c>
      <c r="K137">
        <v>-122.38554000000001</v>
      </c>
      <c r="L137">
        <v>47.558399999999999</v>
      </c>
      <c r="M137" t="s">
        <v>475</v>
      </c>
      <c r="N137" t="s">
        <v>49</v>
      </c>
      <c r="O137" t="s">
        <v>48</v>
      </c>
      <c r="P137">
        <v>4</v>
      </c>
    </row>
    <row r="138" spans="1:16" x14ac:dyDescent="0.2">
      <c r="A138">
        <v>1702453</v>
      </c>
      <c r="B138">
        <v>16000105148</v>
      </c>
      <c r="C138">
        <v>2016105148</v>
      </c>
      <c r="D138" t="s">
        <v>298</v>
      </c>
      <c r="E138" s="4">
        <v>42455.85833333333</v>
      </c>
      <c r="F138" s="4">
        <f t="shared" si="3"/>
        <v>42455</v>
      </c>
      <c r="G138" t="s">
        <v>476</v>
      </c>
      <c r="H138" t="s">
        <v>13</v>
      </c>
      <c r="I138" t="s">
        <v>62</v>
      </c>
      <c r="J138">
        <v>5802.2003000000004</v>
      </c>
      <c r="K138">
        <v>-122.37614000000001</v>
      </c>
      <c r="L138">
        <v>47.636336999999997</v>
      </c>
      <c r="M138" t="s">
        <v>477</v>
      </c>
      <c r="N138" t="s">
        <v>298</v>
      </c>
      <c r="O138" t="s">
        <v>91</v>
      </c>
      <c r="P138">
        <v>1</v>
      </c>
    </row>
    <row r="139" spans="1:16" x14ac:dyDescent="0.2">
      <c r="A139">
        <v>1702454</v>
      </c>
      <c r="B139">
        <v>16000105145</v>
      </c>
      <c r="C139">
        <v>2016105145</v>
      </c>
      <c r="D139" t="s">
        <v>42</v>
      </c>
      <c r="E139" s="4">
        <v>42455.862500000003</v>
      </c>
      <c r="F139" s="4">
        <f t="shared" si="3"/>
        <v>42455</v>
      </c>
      <c r="G139" t="s">
        <v>478</v>
      </c>
      <c r="H139" t="s">
        <v>10</v>
      </c>
      <c r="I139" t="s">
        <v>76</v>
      </c>
      <c r="J139">
        <v>10100.400100000001</v>
      </c>
      <c r="K139">
        <v>-122.291</v>
      </c>
      <c r="L139">
        <v>47.571579999999997</v>
      </c>
      <c r="M139" t="s">
        <v>479</v>
      </c>
      <c r="N139" t="s">
        <v>397</v>
      </c>
      <c r="O139" t="s">
        <v>397</v>
      </c>
      <c r="P139">
        <v>2</v>
      </c>
    </row>
    <row r="140" spans="1:16" x14ac:dyDescent="0.2">
      <c r="A140">
        <v>1702455</v>
      </c>
      <c r="B140">
        <v>16000105085</v>
      </c>
      <c r="C140">
        <v>2016105085</v>
      </c>
      <c r="D140" t="s">
        <v>145</v>
      </c>
      <c r="E140" s="4">
        <v>42455.85833333333</v>
      </c>
      <c r="F140" s="4">
        <f t="shared" si="3"/>
        <v>42455</v>
      </c>
      <c r="G140" t="s">
        <v>481</v>
      </c>
      <c r="H140" t="s">
        <v>19</v>
      </c>
      <c r="I140" t="s">
        <v>51</v>
      </c>
      <c r="J140">
        <v>8800.3014999999996</v>
      </c>
      <c r="K140">
        <v>-122.29677</v>
      </c>
      <c r="L140">
        <v>47.601654000000003</v>
      </c>
      <c r="M140" t="s">
        <v>440</v>
      </c>
      <c r="N140" t="s">
        <v>145</v>
      </c>
      <c r="O140" t="s">
        <v>49</v>
      </c>
      <c r="P140">
        <v>1</v>
      </c>
    </row>
    <row r="141" spans="1:16" x14ac:dyDescent="0.2">
      <c r="A141">
        <v>1702456</v>
      </c>
      <c r="B141">
        <v>16000105064</v>
      </c>
      <c r="C141">
        <v>2016105064</v>
      </c>
      <c r="D141" t="s">
        <v>89</v>
      </c>
      <c r="E141" s="4">
        <v>42455.855555555558</v>
      </c>
      <c r="F141" s="4">
        <f t="shared" si="3"/>
        <v>42455</v>
      </c>
      <c r="G141" t="s">
        <v>482</v>
      </c>
      <c r="H141" t="s">
        <v>10</v>
      </c>
      <c r="I141" t="s">
        <v>483</v>
      </c>
      <c r="J141">
        <v>9400.2049999999999</v>
      </c>
      <c r="K141">
        <v>-122.30830400000001</v>
      </c>
      <c r="L141">
        <v>47.587032000000001</v>
      </c>
      <c r="M141" t="s">
        <v>484</v>
      </c>
      <c r="N141" t="s">
        <v>89</v>
      </c>
      <c r="O141" t="s">
        <v>89</v>
      </c>
      <c r="P141">
        <v>2</v>
      </c>
    </row>
    <row r="142" spans="1:16" x14ac:dyDescent="0.2">
      <c r="A142">
        <v>1702457</v>
      </c>
      <c r="B142">
        <v>16000105043</v>
      </c>
      <c r="C142">
        <v>2016105043</v>
      </c>
      <c r="D142" t="s">
        <v>49</v>
      </c>
      <c r="E142" s="4">
        <v>42455.856944444444</v>
      </c>
      <c r="F142" s="4">
        <f t="shared" si="3"/>
        <v>42455</v>
      </c>
      <c r="G142" t="s">
        <v>485</v>
      </c>
      <c r="H142" t="s">
        <v>10</v>
      </c>
      <c r="I142" t="s">
        <v>76</v>
      </c>
      <c r="J142">
        <v>9500.1031000000003</v>
      </c>
      <c r="K142">
        <v>-122.29241</v>
      </c>
      <c r="L142">
        <v>47.589877999999999</v>
      </c>
      <c r="M142" t="s">
        <v>486</v>
      </c>
      <c r="N142" t="s">
        <v>49</v>
      </c>
      <c r="O142" t="s">
        <v>48</v>
      </c>
      <c r="P142">
        <v>0</v>
      </c>
    </row>
    <row r="143" spans="1:16" x14ac:dyDescent="0.2">
      <c r="A143">
        <v>1702458</v>
      </c>
      <c r="B143">
        <v>16000104857</v>
      </c>
      <c r="C143">
        <v>2016104857</v>
      </c>
      <c r="D143" t="s">
        <v>255</v>
      </c>
      <c r="E143" s="4">
        <v>42455.856249999997</v>
      </c>
      <c r="F143" s="4">
        <f t="shared" si="3"/>
        <v>42455</v>
      </c>
      <c r="G143" t="s">
        <v>488</v>
      </c>
      <c r="H143" t="s">
        <v>8</v>
      </c>
      <c r="I143" t="s">
        <v>56</v>
      </c>
      <c r="J143">
        <v>9300.3024999999998</v>
      </c>
      <c r="K143">
        <v>-122.3342</v>
      </c>
      <c r="L143">
        <v>47.582934999999999</v>
      </c>
      <c r="M143" t="s">
        <v>489</v>
      </c>
      <c r="N143" t="s">
        <v>255</v>
      </c>
      <c r="O143" t="s">
        <v>255</v>
      </c>
      <c r="P143">
        <v>3</v>
      </c>
    </row>
    <row r="144" spans="1:16" x14ac:dyDescent="0.2">
      <c r="A144">
        <v>1702459</v>
      </c>
      <c r="B144">
        <v>16000105185</v>
      </c>
      <c r="C144">
        <v>2016105185</v>
      </c>
      <c r="D144" t="s">
        <v>49</v>
      </c>
      <c r="E144" s="4">
        <v>42455.866666666669</v>
      </c>
      <c r="F144" s="4">
        <f t="shared" si="3"/>
        <v>42455</v>
      </c>
      <c r="G144" t="s">
        <v>490</v>
      </c>
      <c r="H144" t="s">
        <v>5</v>
      </c>
      <c r="I144" t="s">
        <v>418</v>
      </c>
      <c r="J144">
        <v>9600.5</v>
      </c>
      <c r="K144">
        <v>-122.38238</v>
      </c>
      <c r="L144">
        <v>47.591312000000002</v>
      </c>
      <c r="M144" t="s">
        <v>491</v>
      </c>
      <c r="N144" t="s">
        <v>49</v>
      </c>
      <c r="O144" t="s">
        <v>48</v>
      </c>
      <c r="P144">
        <v>3</v>
      </c>
    </row>
    <row r="145" spans="1:16" x14ac:dyDescent="0.2">
      <c r="A145">
        <v>1702460</v>
      </c>
      <c r="B145">
        <v>16000105116</v>
      </c>
      <c r="C145">
        <v>2016105116</v>
      </c>
      <c r="D145" t="s">
        <v>49</v>
      </c>
      <c r="E145" s="4">
        <v>42455.861111111109</v>
      </c>
      <c r="F145" s="4">
        <f t="shared" si="3"/>
        <v>42455</v>
      </c>
      <c r="G145" t="s">
        <v>492</v>
      </c>
      <c r="H145" t="s">
        <v>9</v>
      </c>
      <c r="I145" t="s">
        <v>186</v>
      </c>
      <c r="J145">
        <v>4000.1026999999999</v>
      </c>
      <c r="K145">
        <v>-122.26365</v>
      </c>
      <c r="L145">
        <v>47.680743999999997</v>
      </c>
      <c r="M145" t="s">
        <v>493</v>
      </c>
      <c r="N145" t="s">
        <v>49</v>
      </c>
      <c r="O145" t="s">
        <v>48</v>
      </c>
      <c r="P145">
        <v>4</v>
      </c>
    </row>
    <row r="146" spans="1:16" x14ac:dyDescent="0.2">
      <c r="A146">
        <v>1702461</v>
      </c>
      <c r="B146">
        <v>16000105048</v>
      </c>
      <c r="C146">
        <v>2016105048</v>
      </c>
      <c r="D146" t="s">
        <v>125</v>
      </c>
      <c r="E146" s="4">
        <v>42455.868055555555</v>
      </c>
      <c r="F146" s="4">
        <f t="shared" si="3"/>
        <v>42455</v>
      </c>
      <c r="G146" t="s">
        <v>494</v>
      </c>
      <c r="H146" t="s">
        <v>10</v>
      </c>
      <c r="I146" t="s">
        <v>483</v>
      </c>
      <c r="J146">
        <v>10401.100399999999</v>
      </c>
      <c r="K146">
        <v>-122.295654</v>
      </c>
      <c r="L146">
        <v>47.558104999999998</v>
      </c>
      <c r="M146" t="s">
        <v>495</v>
      </c>
      <c r="N146" t="s">
        <v>42</v>
      </c>
      <c r="O146" t="s">
        <v>42</v>
      </c>
      <c r="P146">
        <v>1</v>
      </c>
    </row>
    <row r="147" spans="1:16" x14ac:dyDescent="0.2">
      <c r="A147">
        <v>1702462</v>
      </c>
      <c r="B147">
        <v>16000105046</v>
      </c>
      <c r="C147">
        <v>2016105046</v>
      </c>
      <c r="D147" t="s">
        <v>404</v>
      </c>
      <c r="E147" s="4">
        <v>42455.861111111109</v>
      </c>
      <c r="F147" s="4">
        <f t="shared" si="3"/>
        <v>42455</v>
      </c>
      <c r="G147" t="s">
        <v>498</v>
      </c>
      <c r="H147" t="s">
        <v>10</v>
      </c>
      <c r="I147" t="s">
        <v>483</v>
      </c>
      <c r="J147">
        <v>9400.5005999999994</v>
      </c>
      <c r="K147">
        <v>-122.31484</v>
      </c>
      <c r="L147">
        <v>47.590767</v>
      </c>
      <c r="M147" t="s">
        <v>499</v>
      </c>
      <c r="N147" t="s">
        <v>404</v>
      </c>
      <c r="O147" t="s">
        <v>404</v>
      </c>
      <c r="P147">
        <v>3</v>
      </c>
    </row>
    <row r="148" spans="1:16" x14ac:dyDescent="0.2">
      <c r="A148">
        <v>1702463</v>
      </c>
      <c r="B148">
        <v>16000105195</v>
      </c>
      <c r="C148">
        <v>2016105195</v>
      </c>
      <c r="D148" t="s">
        <v>81</v>
      </c>
      <c r="E148" s="4">
        <v>42455.871527777781</v>
      </c>
      <c r="F148" s="4">
        <f t="shared" si="3"/>
        <v>42455</v>
      </c>
      <c r="G148" t="s">
        <v>500</v>
      </c>
      <c r="H148" t="s">
        <v>13</v>
      </c>
      <c r="I148" t="s">
        <v>360</v>
      </c>
      <c r="J148">
        <v>6800.2008999999998</v>
      </c>
      <c r="K148">
        <v>-122.35625</v>
      </c>
      <c r="L148">
        <v>47.638382</v>
      </c>
      <c r="M148" t="s">
        <v>501</v>
      </c>
      <c r="N148" t="s">
        <v>85</v>
      </c>
      <c r="O148" t="s">
        <v>60</v>
      </c>
      <c r="P148">
        <v>3</v>
      </c>
    </row>
    <row r="149" spans="1:16" x14ac:dyDescent="0.2">
      <c r="A149">
        <v>1702464</v>
      </c>
      <c r="B149">
        <v>16000105160</v>
      </c>
      <c r="C149">
        <v>2016105160</v>
      </c>
      <c r="D149" t="s">
        <v>42</v>
      </c>
      <c r="E149" s="4">
        <v>42455.870833333334</v>
      </c>
      <c r="F149" s="4">
        <f t="shared" si="3"/>
        <v>42455</v>
      </c>
      <c r="G149" t="s">
        <v>502</v>
      </c>
      <c r="H149" t="s">
        <v>17</v>
      </c>
      <c r="I149" t="s">
        <v>280</v>
      </c>
      <c r="J149">
        <v>1300.3</v>
      </c>
      <c r="K149">
        <v>-122.34466</v>
      </c>
      <c r="L149">
        <v>47.701794</v>
      </c>
      <c r="M149" t="s">
        <v>503</v>
      </c>
      <c r="N149" t="s">
        <v>42</v>
      </c>
      <c r="O149" t="s">
        <v>42</v>
      </c>
      <c r="P149">
        <v>2</v>
      </c>
    </row>
    <row r="150" spans="1:16" x14ac:dyDescent="0.2">
      <c r="A150">
        <v>1702465</v>
      </c>
      <c r="B150">
        <v>16000105127</v>
      </c>
      <c r="C150">
        <v>2016105127</v>
      </c>
      <c r="D150" t="s">
        <v>298</v>
      </c>
      <c r="E150" s="4">
        <v>42455.870833333334</v>
      </c>
      <c r="F150" s="4">
        <f t="shared" si="3"/>
        <v>42455</v>
      </c>
      <c r="G150" t="s">
        <v>505</v>
      </c>
      <c r="H150" t="s">
        <v>16</v>
      </c>
      <c r="I150" t="s">
        <v>368</v>
      </c>
      <c r="J150">
        <v>8200.1005000000005</v>
      </c>
      <c r="K150">
        <v>-122.334816</v>
      </c>
      <c r="L150">
        <v>47.612369999999999</v>
      </c>
      <c r="M150" t="s">
        <v>506</v>
      </c>
      <c r="N150" t="s">
        <v>298</v>
      </c>
      <c r="O150" t="s">
        <v>91</v>
      </c>
      <c r="P150">
        <v>1</v>
      </c>
    </row>
    <row r="151" spans="1:16" x14ac:dyDescent="0.2">
      <c r="A151">
        <v>1702466</v>
      </c>
      <c r="B151">
        <v>16000104719</v>
      </c>
      <c r="C151">
        <v>2016104719</v>
      </c>
      <c r="D151" t="s">
        <v>42</v>
      </c>
      <c r="E151" s="4">
        <v>42455.868055555555</v>
      </c>
      <c r="F151" s="4">
        <f t="shared" si="3"/>
        <v>42455</v>
      </c>
      <c r="G151" t="s">
        <v>507</v>
      </c>
      <c r="H151" t="s">
        <v>16</v>
      </c>
      <c r="I151" t="s">
        <v>196</v>
      </c>
      <c r="J151">
        <v>8100.1016</v>
      </c>
      <c r="K151">
        <v>-122.34134</v>
      </c>
      <c r="L151">
        <v>47.606903000000003</v>
      </c>
      <c r="M151" t="s">
        <v>508</v>
      </c>
      <c r="N151" t="s">
        <v>42</v>
      </c>
      <c r="O151" t="s">
        <v>42</v>
      </c>
      <c r="P151">
        <v>1</v>
      </c>
    </row>
    <row r="152" spans="1:16" x14ac:dyDescent="0.2">
      <c r="A152">
        <v>1702467</v>
      </c>
      <c r="B152">
        <v>16000104704</v>
      </c>
      <c r="C152">
        <v>2016104704</v>
      </c>
      <c r="D152" t="s">
        <v>125</v>
      </c>
      <c r="E152" s="4">
        <v>42455.868055555555</v>
      </c>
      <c r="F152" s="4">
        <f t="shared" si="3"/>
        <v>42455</v>
      </c>
      <c r="G152" t="s">
        <v>509</v>
      </c>
      <c r="H152" t="s">
        <v>4</v>
      </c>
      <c r="I152" t="s">
        <v>214</v>
      </c>
      <c r="J152">
        <v>8100.1031000000003</v>
      </c>
      <c r="K152">
        <v>-122.33669</v>
      </c>
      <c r="L152">
        <v>47.603515999999999</v>
      </c>
      <c r="M152" t="s">
        <v>510</v>
      </c>
      <c r="N152" t="s">
        <v>404</v>
      </c>
      <c r="O152" t="s">
        <v>404</v>
      </c>
      <c r="P152">
        <v>2</v>
      </c>
    </row>
    <row r="153" spans="1:16" x14ac:dyDescent="0.2">
      <c r="A153">
        <v>1702468</v>
      </c>
      <c r="B153">
        <v>16000104687</v>
      </c>
      <c r="C153">
        <v>2016104687</v>
      </c>
      <c r="D153" t="s">
        <v>125</v>
      </c>
      <c r="E153" s="4">
        <v>42455.868055555555</v>
      </c>
      <c r="F153" s="4">
        <f t="shared" si="3"/>
        <v>42455</v>
      </c>
      <c r="G153" t="s">
        <v>511</v>
      </c>
      <c r="H153" t="s">
        <v>6</v>
      </c>
      <c r="I153" t="s">
        <v>201</v>
      </c>
      <c r="J153">
        <v>8100.1039000000001</v>
      </c>
      <c r="K153">
        <v>-122.3364</v>
      </c>
      <c r="L153">
        <v>47.602657000000001</v>
      </c>
      <c r="M153" t="s">
        <v>512</v>
      </c>
      <c r="N153" t="s">
        <v>404</v>
      </c>
      <c r="O153" t="s">
        <v>404</v>
      </c>
      <c r="P153">
        <v>1</v>
      </c>
    </row>
    <row r="154" spans="1:16" x14ac:dyDescent="0.2">
      <c r="A154">
        <v>1702469</v>
      </c>
      <c r="B154">
        <v>16000105214</v>
      </c>
      <c r="C154">
        <v>2016105214</v>
      </c>
      <c r="D154" t="s">
        <v>69</v>
      </c>
      <c r="E154" s="4">
        <v>42455.885416666664</v>
      </c>
      <c r="F154" s="4">
        <f t="shared" si="3"/>
        <v>42455</v>
      </c>
      <c r="G154" t="s">
        <v>459</v>
      </c>
      <c r="H154" t="s">
        <v>16</v>
      </c>
      <c r="I154" t="s">
        <v>196</v>
      </c>
      <c r="J154">
        <v>8100.3010999999997</v>
      </c>
      <c r="K154">
        <v>-122.34287999999999</v>
      </c>
      <c r="L154">
        <v>47.609814</v>
      </c>
      <c r="M154" t="s">
        <v>460</v>
      </c>
      <c r="N154" t="s">
        <v>69</v>
      </c>
      <c r="O154" t="s">
        <v>69</v>
      </c>
      <c r="P154">
        <v>0</v>
      </c>
    </row>
    <row r="155" spans="1:16" x14ac:dyDescent="0.2">
      <c r="A155">
        <v>1702470</v>
      </c>
      <c r="B155">
        <v>16000105147</v>
      </c>
      <c r="C155">
        <v>2016105147</v>
      </c>
      <c r="D155" t="s">
        <v>330</v>
      </c>
      <c r="E155" s="4">
        <v>42455.875</v>
      </c>
      <c r="F155" s="4">
        <f t="shared" si="3"/>
        <v>42455</v>
      </c>
      <c r="G155" t="s">
        <v>513</v>
      </c>
      <c r="H155" t="s">
        <v>3</v>
      </c>
      <c r="I155" t="s">
        <v>159</v>
      </c>
      <c r="J155">
        <v>4700.2046</v>
      </c>
      <c r="K155">
        <v>-122.376335</v>
      </c>
      <c r="L155">
        <v>47.662205</v>
      </c>
      <c r="M155" t="s">
        <v>514</v>
      </c>
      <c r="N155" t="s">
        <v>42</v>
      </c>
      <c r="O155" t="s">
        <v>42</v>
      </c>
      <c r="P155">
        <v>4</v>
      </c>
    </row>
    <row r="156" spans="1:16" x14ac:dyDescent="0.2">
      <c r="A156">
        <v>1702471</v>
      </c>
      <c r="B156">
        <v>16000105141</v>
      </c>
      <c r="C156">
        <v>2016105141</v>
      </c>
      <c r="D156" t="s">
        <v>49</v>
      </c>
      <c r="E156" s="4">
        <v>42455.876388888886</v>
      </c>
      <c r="F156" s="4">
        <f t="shared" si="3"/>
        <v>42455</v>
      </c>
      <c r="G156" t="s">
        <v>515</v>
      </c>
      <c r="H156" t="s">
        <v>13</v>
      </c>
      <c r="I156" t="s">
        <v>360</v>
      </c>
      <c r="J156">
        <v>6800.2016999999996</v>
      </c>
      <c r="K156">
        <v>-122.356285</v>
      </c>
      <c r="L156">
        <v>47.634743</v>
      </c>
      <c r="M156" t="s">
        <v>516</v>
      </c>
      <c r="N156" t="s">
        <v>49</v>
      </c>
      <c r="O156" t="s">
        <v>48</v>
      </c>
      <c r="P156">
        <v>4</v>
      </c>
    </row>
    <row r="157" spans="1:16" x14ac:dyDescent="0.2">
      <c r="A157">
        <v>1702472</v>
      </c>
      <c r="B157">
        <v>16000105094</v>
      </c>
      <c r="C157">
        <v>2016105094</v>
      </c>
      <c r="D157" t="s">
        <v>298</v>
      </c>
      <c r="E157" s="4">
        <v>42455.876388888886</v>
      </c>
      <c r="F157" s="4">
        <f t="shared" si="3"/>
        <v>42455</v>
      </c>
      <c r="G157" t="s">
        <v>517</v>
      </c>
      <c r="H157" t="s">
        <v>6</v>
      </c>
      <c r="I157" t="s">
        <v>98</v>
      </c>
      <c r="J157">
        <v>9300.1008999999995</v>
      </c>
      <c r="K157">
        <v>-122.327034</v>
      </c>
      <c r="L157">
        <v>47.595837000000003</v>
      </c>
      <c r="M157" t="s">
        <v>518</v>
      </c>
      <c r="N157" t="s">
        <v>298</v>
      </c>
      <c r="O157" t="s">
        <v>91</v>
      </c>
      <c r="P157">
        <v>3</v>
      </c>
    </row>
    <row r="158" spans="1:16" x14ac:dyDescent="0.2">
      <c r="A158">
        <v>1702473</v>
      </c>
      <c r="B158">
        <v>16000104939</v>
      </c>
      <c r="C158">
        <v>2016104939</v>
      </c>
      <c r="D158" t="s">
        <v>330</v>
      </c>
      <c r="E158" s="4">
        <v>42455.879166666666</v>
      </c>
      <c r="F158" s="4">
        <f t="shared" si="3"/>
        <v>42455</v>
      </c>
      <c r="G158" t="s">
        <v>519</v>
      </c>
      <c r="H158" t="s">
        <v>12</v>
      </c>
      <c r="I158" t="s">
        <v>232</v>
      </c>
      <c r="J158">
        <v>1702.1015</v>
      </c>
      <c r="K158">
        <v>-122.35535</v>
      </c>
      <c r="L158">
        <v>47.695120000000003</v>
      </c>
      <c r="M158" t="s">
        <v>520</v>
      </c>
      <c r="N158" t="s">
        <v>330</v>
      </c>
      <c r="O158" t="s">
        <v>329</v>
      </c>
      <c r="P158">
        <v>3</v>
      </c>
    </row>
    <row r="159" spans="1:16" x14ac:dyDescent="0.2">
      <c r="A159">
        <v>1702474</v>
      </c>
      <c r="B159">
        <v>16000105188</v>
      </c>
      <c r="C159">
        <v>2016105188</v>
      </c>
      <c r="D159" t="s">
        <v>49</v>
      </c>
      <c r="E159" s="4">
        <v>42455.884027777778</v>
      </c>
      <c r="F159" s="4">
        <f t="shared" si="3"/>
        <v>42455</v>
      </c>
      <c r="G159" t="s">
        <v>521</v>
      </c>
      <c r="H159" t="s">
        <v>12</v>
      </c>
      <c r="I159" t="s">
        <v>112</v>
      </c>
      <c r="J159">
        <v>3600.2022000000002</v>
      </c>
      <c r="K159">
        <v>-122.32514999999999</v>
      </c>
      <c r="L159">
        <v>47.681175000000003</v>
      </c>
      <c r="M159" t="s">
        <v>522</v>
      </c>
      <c r="N159" t="s">
        <v>49</v>
      </c>
      <c r="O159" t="s">
        <v>48</v>
      </c>
      <c r="P159">
        <v>3</v>
      </c>
    </row>
    <row r="160" spans="1:16" x14ac:dyDescent="0.2">
      <c r="A160">
        <v>1702475</v>
      </c>
      <c r="B160">
        <v>16000105138</v>
      </c>
      <c r="C160">
        <v>2016105138</v>
      </c>
      <c r="D160" t="s">
        <v>49</v>
      </c>
      <c r="E160" s="4">
        <v>42455.888888888891</v>
      </c>
      <c r="F160" s="4">
        <f t="shared" si="3"/>
        <v>42455</v>
      </c>
      <c r="G160" t="s">
        <v>524</v>
      </c>
      <c r="H160" t="s">
        <v>4</v>
      </c>
      <c r="I160" t="s">
        <v>147</v>
      </c>
      <c r="J160">
        <v>10200.101699999999</v>
      </c>
      <c r="K160">
        <v>-122.26053</v>
      </c>
      <c r="L160">
        <v>47.551093999999999</v>
      </c>
      <c r="M160" t="s">
        <v>525</v>
      </c>
      <c r="N160" t="s">
        <v>49</v>
      </c>
      <c r="O160" t="s">
        <v>49</v>
      </c>
      <c r="P160">
        <v>1</v>
      </c>
    </row>
    <row r="161" spans="1:16" x14ac:dyDescent="0.2">
      <c r="A161">
        <v>1702476</v>
      </c>
      <c r="B161">
        <v>16000105065</v>
      </c>
      <c r="C161">
        <v>2016105065</v>
      </c>
      <c r="D161" t="s">
        <v>173</v>
      </c>
      <c r="E161" s="4">
        <v>42455.887499999997</v>
      </c>
      <c r="F161" s="4">
        <f t="shared" si="3"/>
        <v>42455</v>
      </c>
      <c r="G161" t="s">
        <v>527</v>
      </c>
      <c r="H161" t="s">
        <v>20</v>
      </c>
      <c r="I161" t="s">
        <v>339</v>
      </c>
      <c r="J161">
        <v>8400.2008999999998</v>
      </c>
      <c r="K161">
        <v>-122.32135</v>
      </c>
      <c r="L161">
        <v>47.611904000000003</v>
      </c>
      <c r="M161" t="s">
        <v>528</v>
      </c>
      <c r="N161" t="s">
        <v>92</v>
      </c>
      <c r="O161" t="s">
        <v>91</v>
      </c>
      <c r="P161">
        <v>2</v>
      </c>
    </row>
    <row r="162" spans="1:16" x14ac:dyDescent="0.2">
      <c r="A162">
        <v>1702477</v>
      </c>
      <c r="B162">
        <v>16000105216</v>
      </c>
      <c r="C162">
        <v>2016105216</v>
      </c>
      <c r="D162" t="s">
        <v>49</v>
      </c>
      <c r="E162" s="4">
        <v>42455.890277777777</v>
      </c>
      <c r="F162" s="4">
        <f t="shared" si="3"/>
        <v>42455</v>
      </c>
      <c r="G162" t="s">
        <v>529</v>
      </c>
      <c r="H162" t="s">
        <v>11</v>
      </c>
      <c r="I162" t="s">
        <v>295</v>
      </c>
      <c r="J162">
        <v>11001.2</v>
      </c>
      <c r="K162">
        <v>-122.28564</v>
      </c>
      <c r="L162">
        <v>47.546055000000003</v>
      </c>
      <c r="M162" t="s">
        <v>530</v>
      </c>
      <c r="N162" t="s">
        <v>49</v>
      </c>
      <c r="O162" t="s">
        <v>49</v>
      </c>
      <c r="P162">
        <v>1</v>
      </c>
    </row>
    <row r="163" spans="1:16" x14ac:dyDescent="0.2">
      <c r="A163">
        <v>1702478</v>
      </c>
      <c r="B163">
        <v>16000105206</v>
      </c>
      <c r="C163">
        <v>2016105206</v>
      </c>
      <c r="D163" t="s">
        <v>49</v>
      </c>
      <c r="E163" s="4">
        <v>42455.893055555556</v>
      </c>
      <c r="F163" s="4">
        <f t="shared" si="3"/>
        <v>42455</v>
      </c>
      <c r="G163" t="s">
        <v>531</v>
      </c>
      <c r="H163" t="s">
        <v>10</v>
      </c>
      <c r="I163" t="s">
        <v>483</v>
      </c>
      <c r="J163">
        <v>10402.200000000001</v>
      </c>
      <c r="K163">
        <v>-122.30466</v>
      </c>
      <c r="L163">
        <v>47.559604999999998</v>
      </c>
      <c r="M163" t="s">
        <v>532</v>
      </c>
      <c r="N163" t="s">
        <v>49</v>
      </c>
      <c r="O163" t="s">
        <v>49</v>
      </c>
      <c r="P163">
        <v>2</v>
      </c>
    </row>
    <row r="164" spans="1:16" x14ac:dyDescent="0.2">
      <c r="A164">
        <v>1702479</v>
      </c>
      <c r="B164">
        <v>16000105165</v>
      </c>
      <c r="C164">
        <v>2016105165</v>
      </c>
      <c r="D164" t="s">
        <v>49</v>
      </c>
      <c r="E164" s="4">
        <v>42455.88958333333</v>
      </c>
      <c r="F164" s="4">
        <f t="shared" si="3"/>
        <v>42455</v>
      </c>
      <c r="G164" t="s">
        <v>533</v>
      </c>
      <c r="H164" t="s">
        <v>5</v>
      </c>
      <c r="I164" t="s">
        <v>136</v>
      </c>
      <c r="J164">
        <v>10500.101699999999</v>
      </c>
      <c r="K164">
        <v>-122.38146</v>
      </c>
      <c r="L164">
        <v>47.561104</v>
      </c>
      <c r="M164" t="s">
        <v>534</v>
      </c>
      <c r="N164" t="s">
        <v>49</v>
      </c>
      <c r="O164" t="s">
        <v>49</v>
      </c>
      <c r="P164">
        <v>2</v>
      </c>
    </row>
    <row r="165" spans="1:16" x14ac:dyDescent="0.2">
      <c r="A165">
        <v>1702480</v>
      </c>
      <c r="B165">
        <v>16000105134</v>
      </c>
      <c r="C165">
        <v>2016105134</v>
      </c>
      <c r="D165" t="s">
        <v>60</v>
      </c>
      <c r="E165" s="4">
        <v>42455.893750000003</v>
      </c>
      <c r="F165" s="4">
        <f t="shared" si="3"/>
        <v>42455</v>
      </c>
      <c r="G165" t="s">
        <v>535</v>
      </c>
      <c r="H165" t="s">
        <v>14</v>
      </c>
      <c r="I165" t="s">
        <v>536</v>
      </c>
      <c r="J165">
        <v>100.4</v>
      </c>
      <c r="K165">
        <v>-122.29312</v>
      </c>
      <c r="L165">
        <v>47.733756999999997</v>
      </c>
      <c r="M165" t="s">
        <v>537</v>
      </c>
      <c r="N165" t="s">
        <v>78</v>
      </c>
      <c r="O165" t="s">
        <v>78</v>
      </c>
      <c r="P165">
        <v>0</v>
      </c>
    </row>
    <row r="166" spans="1:16" x14ac:dyDescent="0.2">
      <c r="A166">
        <v>1702481</v>
      </c>
      <c r="B166">
        <v>16000105132</v>
      </c>
      <c r="C166">
        <v>2016105132</v>
      </c>
      <c r="D166" t="s">
        <v>49</v>
      </c>
      <c r="E166" s="4">
        <v>42455.890972222223</v>
      </c>
      <c r="F166" s="4">
        <f t="shared" si="3"/>
        <v>42455</v>
      </c>
      <c r="G166" t="s">
        <v>538</v>
      </c>
      <c r="H166" t="s">
        <v>4</v>
      </c>
      <c r="I166" t="s">
        <v>214</v>
      </c>
      <c r="J166">
        <v>8200.1005999999998</v>
      </c>
      <c r="K166">
        <v>-122.33426</v>
      </c>
      <c r="L166">
        <v>47.6126</v>
      </c>
      <c r="M166" t="s">
        <v>539</v>
      </c>
      <c r="N166" t="s">
        <v>49</v>
      </c>
      <c r="O166" t="s">
        <v>49</v>
      </c>
      <c r="P166">
        <v>1</v>
      </c>
    </row>
    <row r="167" spans="1:16" x14ac:dyDescent="0.2">
      <c r="A167">
        <v>1702482</v>
      </c>
      <c r="B167">
        <v>16000105031</v>
      </c>
      <c r="C167">
        <v>2016105031</v>
      </c>
      <c r="D167" t="s">
        <v>60</v>
      </c>
      <c r="E167" s="4">
        <v>42455.895833333336</v>
      </c>
      <c r="F167" s="4">
        <f t="shared" si="3"/>
        <v>42455</v>
      </c>
      <c r="G167" t="s">
        <v>540</v>
      </c>
      <c r="H167" t="s">
        <v>7</v>
      </c>
      <c r="I167" t="s">
        <v>163</v>
      </c>
      <c r="J167">
        <v>7200.3005000000003</v>
      </c>
      <c r="K167">
        <v>-122.34574000000001</v>
      </c>
      <c r="L167">
        <v>47.617023000000003</v>
      </c>
      <c r="M167" t="s">
        <v>541</v>
      </c>
      <c r="N167" t="s">
        <v>60</v>
      </c>
      <c r="O167" t="s">
        <v>60</v>
      </c>
      <c r="P167">
        <v>2</v>
      </c>
    </row>
    <row r="168" spans="1:16" x14ac:dyDescent="0.2">
      <c r="A168">
        <v>1702483</v>
      </c>
      <c r="B168">
        <v>16000105238</v>
      </c>
      <c r="C168">
        <v>2016105238</v>
      </c>
      <c r="D168" t="s">
        <v>49</v>
      </c>
      <c r="E168" s="4">
        <v>42455.902083333334</v>
      </c>
      <c r="F168" s="4">
        <f t="shared" si="3"/>
        <v>42455</v>
      </c>
      <c r="G168" t="s">
        <v>542</v>
      </c>
      <c r="H168" t="s">
        <v>16</v>
      </c>
      <c r="I168" t="s">
        <v>140</v>
      </c>
      <c r="J168">
        <v>8200.1005999999998</v>
      </c>
      <c r="K168">
        <v>-122.33335</v>
      </c>
      <c r="L168">
        <v>47.611606999999999</v>
      </c>
      <c r="M168" t="s">
        <v>543</v>
      </c>
      <c r="N168" t="s">
        <v>49</v>
      </c>
      <c r="O168" t="s">
        <v>49</v>
      </c>
      <c r="P168">
        <v>2</v>
      </c>
    </row>
    <row r="169" spans="1:16" x14ac:dyDescent="0.2">
      <c r="A169">
        <v>1702484</v>
      </c>
      <c r="B169">
        <v>16000105237</v>
      </c>
      <c r="C169">
        <v>2016105237</v>
      </c>
      <c r="D169" t="s">
        <v>49</v>
      </c>
      <c r="E169" s="4">
        <v>42455.900694444441</v>
      </c>
      <c r="F169" s="4">
        <f t="shared" si="3"/>
        <v>42455</v>
      </c>
      <c r="G169" t="s">
        <v>544</v>
      </c>
      <c r="H169" t="s">
        <v>20</v>
      </c>
      <c r="I169" t="s">
        <v>339</v>
      </c>
      <c r="J169">
        <v>8500.1015000000007</v>
      </c>
      <c r="K169">
        <v>-122.32763</v>
      </c>
      <c r="L169">
        <v>47.605339999999998</v>
      </c>
      <c r="M169" t="s">
        <v>545</v>
      </c>
      <c r="N169" t="s">
        <v>49</v>
      </c>
      <c r="O169" t="s">
        <v>49</v>
      </c>
      <c r="P169">
        <v>1</v>
      </c>
    </row>
    <row r="170" spans="1:16" x14ac:dyDescent="0.2">
      <c r="A170">
        <v>1702485</v>
      </c>
      <c r="B170">
        <v>16000105221</v>
      </c>
      <c r="C170">
        <v>2016105221</v>
      </c>
      <c r="D170" t="s">
        <v>145</v>
      </c>
      <c r="E170" s="4">
        <v>42455.906944444447</v>
      </c>
      <c r="F170" s="4">
        <f t="shared" si="3"/>
        <v>42455</v>
      </c>
      <c r="G170" t="s">
        <v>546</v>
      </c>
      <c r="H170" t="s">
        <v>16</v>
      </c>
      <c r="I170" t="s">
        <v>140</v>
      </c>
      <c r="J170">
        <v>7200.1058000000003</v>
      </c>
      <c r="K170">
        <v>-122.33897</v>
      </c>
      <c r="L170">
        <v>47.614776999999997</v>
      </c>
      <c r="M170" t="s">
        <v>547</v>
      </c>
      <c r="N170" t="s">
        <v>145</v>
      </c>
      <c r="O170" t="s">
        <v>49</v>
      </c>
      <c r="P170">
        <v>0</v>
      </c>
    </row>
    <row r="171" spans="1:16" x14ac:dyDescent="0.2">
      <c r="A171">
        <v>1702486</v>
      </c>
      <c r="B171">
        <v>16000105175</v>
      </c>
      <c r="C171">
        <v>2016105175</v>
      </c>
      <c r="D171" t="s">
        <v>49</v>
      </c>
      <c r="E171" s="4">
        <v>42455.899305555555</v>
      </c>
      <c r="F171" s="4">
        <f t="shared" si="3"/>
        <v>42455</v>
      </c>
      <c r="G171" t="s">
        <v>548</v>
      </c>
      <c r="H171" t="s">
        <v>18</v>
      </c>
      <c r="I171" t="s">
        <v>351</v>
      </c>
      <c r="J171">
        <v>9900.2011999999995</v>
      </c>
      <c r="K171">
        <v>-122.3609</v>
      </c>
      <c r="L171">
        <v>47.560250000000003</v>
      </c>
      <c r="M171" t="s">
        <v>549</v>
      </c>
      <c r="N171" t="s">
        <v>49</v>
      </c>
      <c r="O171" t="s">
        <v>48</v>
      </c>
      <c r="P171">
        <v>3</v>
      </c>
    </row>
    <row r="172" spans="1:16" x14ac:dyDescent="0.2">
      <c r="A172">
        <v>1702487</v>
      </c>
      <c r="B172">
        <v>16000105120</v>
      </c>
      <c r="C172">
        <v>2016105120</v>
      </c>
      <c r="D172" t="s">
        <v>42</v>
      </c>
      <c r="E172" s="4">
        <v>42455.899305555555</v>
      </c>
      <c r="F172" s="4">
        <f t="shared" si="3"/>
        <v>42455</v>
      </c>
      <c r="G172" t="s">
        <v>287</v>
      </c>
      <c r="H172" t="s">
        <v>15</v>
      </c>
      <c r="I172" t="s">
        <v>288</v>
      </c>
      <c r="J172">
        <v>7900.3001999999997</v>
      </c>
      <c r="K172">
        <v>-122.31148</v>
      </c>
      <c r="L172">
        <v>47.612225000000002</v>
      </c>
      <c r="M172" t="s">
        <v>289</v>
      </c>
      <c r="N172" t="s">
        <v>42</v>
      </c>
      <c r="O172" t="s">
        <v>42</v>
      </c>
      <c r="P172">
        <v>3</v>
      </c>
    </row>
    <row r="173" spans="1:16" x14ac:dyDescent="0.2">
      <c r="A173">
        <v>1702488</v>
      </c>
      <c r="B173">
        <v>16000105250</v>
      </c>
      <c r="C173">
        <v>2016105250</v>
      </c>
      <c r="D173" t="s">
        <v>81</v>
      </c>
      <c r="E173" s="4">
        <v>42455.913194444445</v>
      </c>
      <c r="F173" s="4">
        <f t="shared" si="3"/>
        <v>42455</v>
      </c>
      <c r="G173" t="s">
        <v>550</v>
      </c>
      <c r="H173" t="s">
        <v>10</v>
      </c>
      <c r="I173" t="s">
        <v>76</v>
      </c>
      <c r="J173">
        <v>10100.400100000001</v>
      </c>
      <c r="K173">
        <v>-122.29197000000001</v>
      </c>
      <c r="L173">
        <v>47.570390000000003</v>
      </c>
      <c r="M173" t="s">
        <v>551</v>
      </c>
      <c r="N173" t="s">
        <v>85</v>
      </c>
      <c r="O173" t="s">
        <v>60</v>
      </c>
      <c r="P173">
        <v>4</v>
      </c>
    </row>
    <row r="174" spans="1:16" x14ac:dyDescent="0.2">
      <c r="A174">
        <v>1702489</v>
      </c>
      <c r="B174">
        <v>16000105236</v>
      </c>
      <c r="C174">
        <v>2016105236</v>
      </c>
      <c r="D174" t="s">
        <v>60</v>
      </c>
      <c r="E174" s="4">
        <v>42455.90347222222</v>
      </c>
      <c r="F174" s="4">
        <f t="shared" si="3"/>
        <v>42455</v>
      </c>
      <c r="G174" t="s">
        <v>552</v>
      </c>
      <c r="H174" t="s">
        <v>20</v>
      </c>
      <c r="I174" t="s">
        <v>339</v>
      </c>
      <c r="J174">
        <v>8300.1008000000002</v>
      </c>
      <c r="K174">
        <v>-122.32546000000001</v>
      </c>
      <c r="L174">
        <v>47.609695000000002</v>
      </c>
      <c r="M174" t="s">
        <v>553</v>
      </c>
      <c r="N174" t="s">
        <v>60</v>
      </c>
      <c r="O174" t="s">
        <v>60</v>
      </c>
      <c r="P174">
        <v>0</v>
      </c>
    </row>
    <row r="175" spans="1:16" x14ac:dyDescent="0.2">
      <c r="A175">
        <v>1702490</v>
      </c>
      <c r="B175">
        <v>16000105095</v>
      </c>
      <c r="C175">
        <v>2016105095</v>
      </c>
      <c r="D175" t="s">
        <v>173</v>
      </c>
      <c r="E175" s="4">
        <v>42455.902777777781</v>
      </c>
      <c r="F175" s="4">
        <f t="shared" si="3"/>
        <v>42455</v>
      </c>
      <c r="G175" t="s">
        <v>554</v>
      </c>
      <c r="H175" t="s">
        <v>4</v>
      </c>
      <c r="I175" t="s">
        <v>214</v>
      </c>
      <c r="J175">
        <v>7000.3006999999998</v>
      </c>
      <c r="K175">
        <v>-122.355385</v>
      </c>
      <c r="L175">
        <v>47.626779999999997</v>
      </c>
      <c r="M175" t="s">
        <v>555</v>
      </c>
      <c r="N175" t="s">
        <v>92</v>
      </c>
      <c r="O175" t="s">
        <v>91</v>
      </c>
      <c r="P175">
        <v>3</v>
      </c>
    </row>
    <row r="176" spans="1:16" x14ac:dyDescent="0.2">
      <c r="A176">
        <v>1702491</v>
      </c>
      <c r="B176">
        <v>16000104952</v>
      </c>
      <c r="C176">
        <v>2016104952</v>
      </c>
      <c r="D176" t="s">
        <v>92</v>
      </c>
      <c r="E176" s="4">
        <v>42455.902777777781</v>
      </c>
      <c r="F176" s="4">
        <f t="shared" si="3"/>
        <v>42455</v>
      </c>
      <c r="G176" t="s">
        <v>556</v>
      </c>
      <c r="H176" t="s">
        <v>7</v>
      </c>
      <c r="I176" t="s">
        <v>292</v>
      </c>
      <c r="J176">
        <v>7300.2016000000003</v>
      </c>
      <c r="K176">
        <v>-122.33035</v>
      </c>
      <c r="L176">
        <v>47.617890000000003</v>
      </c>
      <c r="M176" t="s">
        <v>557</v>
      </c>
      <c r="N176" t="s">
        <v>92</v>
      </c>
      <c r="O176" t="s">
        <v>91</v>
      </c>
      <c r="P176">
        <v>1</v>
      </c>
    </row>
    <row r="177" spans="1:16" x14ac:dyDescent="0.2">
      <c r="A177">
        <v>1702492</v>
      </c>
      <c r="B177">
        <v>16000105265</v>
      </c>
      <c r="C177">
        <v>2016105265</v>
      </c>
      <c r="D177" t="s">
        <v>69</v>
      </c>
      <c r="E177" s="4">
        <v>42455.92291666667</v>
      </c>
      <c r="F177" s="4">
        <f t="shared" si="3"/>
        <v>42455</v>
      </c>
      <c r="G177" t="s">
        <v>558</v>
      </c>
      <c r="H177" t="s">
        <v>10</v>
      </c>
      <c r="I177" t="s">
        <v>483</v>
      </c>
      <c r="J177">
        <v>9400.4012999999995</v>
      </c>
      <c r="K177">
        <v>-122.313805</v>
      </c>
      <c r="L177">
        <v>47.581012999999999</v>
      </c>
      <c r="M177" t="s">
        <v>559</v>
      </c>
      <c r="N177" t="s">
        <v>69</v>
      </c>
      <c r="O177" t="s">
        <v>69</v>
      </c>
      <c r="P177">
        <v>2</v>
      </c>
    </row>
    <row r="178" spans="1:16" x14ac:dyDescent="0.2">
      <c r="A178">
        <v>1702493</v>
      </c>
      <c r="B178">
        <v>16000105261</v>
      </c>
      <c r="C178">
        <v>2016105261</v>
      </c>
      <c r="D178" t="s">
        <v>42</v>
      </c>
      <c r="E178" s="4">
        <v>42455.923611111109</v>
      </c>
      <c r="F178" s="4">
        <f t="shared" si="3"/>
        <v>42455</v>
      </c>
      <c r="G178" t="s">
        <v>562</v>
      </c>
      <c r="H178" t="s">
        <v>18</v>
      </c>
      <c r="I178" t="s">
        <v>204</v>
      </c>
      <c r="J178">
        <v>11300.3001</v>
      </c>
      <c r="K178">
        <v>-122.348015</v>
      </c>
      <c r="L178">
        <v>47.524650000000001</v>
      </c>
      <c r="M178" t="s">
        <v>563</v>
      </c>
      <c r="N178" t="s">
        <v>143</v>
      </c>
      <c r="O178" t="s">
        <v>464</v>
      </c>
      <c r="P178">
        <v>1</v>
      </c>
    </row>
    <row r="179" spans="1:16" x14ac:dyDescent="0.2">
      <c r="A179">
        <v>1702494</v>
      </c>
      <c r="B179">
        <v>16000105247</v>
      </c>
      <c r="C179">
        <v>2016105247</v>
      </c>
      <c r="D179" t="s">
        <v>42</v>
      </c>
      <c r="E179" s="4">
        <v>42455.915972222225</v>
      </c>
      <c r="F179" s="4">
        <f t="shared" si="3"/>
        <v>42455</v>
      </c>
      <c r="G179" t="s">
        <v>564</v>
      </c>
      <c r="H179" t="s">
        <v>7</v>
      </c>
      <c r="I179" t="s">
        <v>163</v>
      </c>
      <c r="J179">
        <v>7200.1003000000001</v>
      </c>
      <c r="K179">
        <v>-122.33975</v>
      </c>
      <c r="L179">
        <v>47.623215000000002</v>
      </c>
      <c r="M179" t="s">
        <v>565</v>
      </c>
      <c r="N179" t="s">
        <v>42</v>
      </c>
      <c r="O179" t="s">
        <v>42</v>
      </c>
      <c r="P179">
        <v>1</v>
      </c>
    </row>
    <row r="180" spans="1:16" x14ac:dyDescent="0.2">
      <c r="A180">
        <v>1702495</v>
      </c>
      <c r="B180">
        <v>16000105227</v>
      </c>
      <c r="C180">
        <v>2016105227</v>
      </c>
      <c r="D180" t="s">
        <v>49</v>
      </c>
      <c r="E180" s="4">
        <v>42455.911111111112</v>
      </c>
      <c r="F180" s="4">
        <f t="shared" si="3"/>
        <v>42455</v>
      </c>
      <c r="G180" t="s">
        <v>566</v>
      </c>
      <c r="H180" t="s">
        <v>9</v>
      </c>
      <c r="I180" t="s">
        <v>186</v>
      </c>
      <c r="J180">
        <v>5302.3056999999999</v>
      </c>
      <c r="K180">
        <v>-122.304596</v>
      </c>
      <c r="L180">
        <v>47.647483999999999</v>
      </c>
      <c r="M180" t="s">
        <v>567</v>
      </c>
      <c r="N180" t="s">
        <v>49</v>
      </c>
      <c r="O180" t="s">
        <v>49</v>
      </c>
      <c r="P180">
        <v>1</v>
      </c>
    </row>
    <row r="181" spans="1:16" x14ac:dyDescent="0.2">
      <c r="A181">
        <v>1702496</v>
      </c>
      <c r="B181">
        <v>16000105218</v>
      </c>
      <c r="C181">
        <v>2016105218</v>
      </c>
      <c r="D181" t="s">
        <v>42</v>
      </c>
      <c r="E181" s="4">
        <v>42455.913888888892</v>
      </c>
      <c r="F181" s="4">
        <f t="shared" si="3"/>
        <v>42455</v>
      </c>
      <c r="G181" t="s">
        <v>97</v>
      </c>
      <c r="H181" t="s">
        <v>6</v>
      </c>
      <c r="I181" t="s">
        <v>98</v>
      </c>
      <c r="J181">
        <v>9200.2027999999991</v>
      </c>
      <c r="K181">
        <v>-122.33081</v>
      </c>
      <c r="L181">
        <v>47.600464000000002</v>
      </c>
      <c r="M181" t="s">
        <v>99</v>
      </c>
      <c r="N181" t="s">
        <v>42</v>
      </c>
      <c r="O181" t="s">
        <v>42</v>
      </c>
      <c r="P181">
        <v>4</v>
      </c>
    </row>
    <row r="182" spans="1:16" x14ac:dyDescent="0.2">
      <c r="A182">
        <v>1702497</v>
      </c>
      <c r="B182">
        <v>16000105109</v>
      </c>
      <c r="C182">
        <v>2016105109</v>
      </c>
      <c r="D182" t="s">
        <v>60</v>
      </c>
      <c r="E182" s="4">
        <v>42455.913888888892</v>
      </c>
      <c r="F182" s="4">
        <f t="shared" si="3"/>
        <v>42455</v>
      </c>
      <c r="G182" t="s">
        <v>569</v>
      </c>
      <c r="H182" t="s">
        <v>14</v>
      </c>
      <c r="I182" t="s">
        <v>570</v>
      </c>
      <c r="J182">
        <v>1200.2</v>
      </c>
      <c r="K182">
        <v>-122.31782</v>
      </c>
      <c r="L182">
        <v>47.706283999999997</v>
      </c>
      <c r="M182" t="s">
        <v>571</v>
      </c>
      <c r="N182" t="s">
        <v>89</v>
      </c>
      <c r="O182" t="s">
        <v>89</v>
      </c>
      <c r="P182">
        <v>2</v>
      </c>
    </row>
    <row r="183" spans="1:16" x14ac:dyDescent="0.2">
      <c r="A183">
        <v>1702498</v>
      </c>
      <c r="B183">
        <v>16000105296</v>
      </c>
      <c r="C183">
        <v>2016105296</v>
      </c>
      <c r="D183" t="s">
        <v>49</v>
      </c>
      <c r="E183" s="4">
        <v>42455.939583333333</v>
      </c>
      <c r="F183" s="4">
        <f t="shared" si="3"/>
        <v>42455</v>
      </c>
      <c r="G183" t="s">
        <v>572</v>
      </c>
      <c r="H183" t="s">
        <v>16</v>
      </c>
      <c r="I183" t="s">
        <v>140</v>
      </c>
      <c r="J183">
        <v>8200.1005999999998</v>
      </c>
      <c r="K183">
        <v>-122.33280000000001</v>
      </c>
      <c r="L183">
        <v>47.611840000000001</v>
      </c>
      <c r="M183" t="s">
        <v>573</v>
      </c>
      <c r="N183" t="s">
        <v>49</v>
      </c>
      <c r="O183" t="s">
        <v>49</v>
      </c>
      <c r="P183">
        <v>3</v>
      </c>
    </row>
    <row r="184" spans="1:16" x14ac:dyDescent="0.2">
      <c r="A184">
        <v>1702499</v>
      </c>
      <c r="B184">
        <v>16000105294</v>
      </c>
      <c r="C184">
        <v>2016105294</v>
      </c>
      <c r="D184" t="s">
        <v>78</v>
      </c>
      <c r="E184" s="4">
        <v>42455.945833333331</v>
      </c>
      <c r="F184" s="4">
        <f t="shared" si="3"/>
        <v>42455</v>
      </c>
      <c r="G184" t="s">
        <v>574</v>
      </c>
      <c r="H184" t="s">
        <v>7</v>
      </c>
      <c r="I184" t="s">
        <v>292</v>
      </c>
      <c r="J184">
        <v>7300.3013000000001</v>
      </c>
      <c r="K184">
        <v>-122.33506</v>
      </c>
      <c r="L184">
        <v>47.619680000000002</v>
      </c>
      <c r="M184" t="s">
        <v>575</v>
      </c>
      <c r="N184" t="s">
        <v>78</v>
      </c>
      <c r="O184" t="s">
        <v>78</v>
      </c>
      <c r="P184">
        <v>0</v>
      </c>
    </row>
    <row r="185" spans="1:16" x14ac:dyDescent="0.2">
      <c r="A185">
        <v>1702500</v>
      </c>
      <c r="B185">
        <v>16000105287</v>
      </c>
      <c r="C185">
        <v>2016105287</v>
      </c>
      <c r="D185" t="s">
        <v>49</v>
      </c>
      <c r="E185" s="4">
        <v>42455.93472222222</v>
      </c>
      <c r="F185" s="4">
        <f t="shared" si="3"/>
        <v>42455</v>
      </c>
      <c r="G185" t="s">
        <v>576</v>
      </c>
      <c r="H185" t="s">
        <v>4</v>
      </c>
      <c r="I185" t="s">
        <v>243</v>
      </c>
      <c r="J185">
        <v>8001.3023999999996</v>
      </c>
      <c r="K185">
        <v>-122.35487000000001</v>
      </c>
      <c r="L185">
        <v>47.615031999999999</v>
      </c>
      <c r="M185" t="s">
        <v>577</v>
      </c>
      <c r="N185" t="s">
        <v>49</v>
      </c>
      <c r="O185" t="s">
        <v>49</v>
      </c>
      <c r="P185">
        <v>1</v>
      </c>
    </row>
    <row r="186" spans="1:16" x14ac:dyDescent="0.2">
      <c r="A186">
        <v>1702501</v>
      </c>
      <c r="B186">
        <v>16000105281</v>
      </c>
      <c r="C186">
        <v>2016105281</v>
      </c>
      <c r="D186" t="s">
        <v>42</v>
      </c>
      <c r="E186" s="4">
        <v>42455.944444444445</v>
      </c>
      <c r="F186" s="4">
        <f t="shared" si="3"/>
        <v>42455</v>
      </c>
      <c r="G186" t="s">
        <v>578</v>
      </c>
      <c r="H186" t="s">
        <v>20</v>
      </c>
      <c r="I186" t="s">
        <v>179</v>
      </c>
      <c r="J186">
        <v>7500.3002999999999</v>
      </c>
      <c r="K186">
        <v>-122.31990999999999</v>
      </c>
      <c r="L186">
        <v>47.623123</v>
      </c>
      <c r="M186" t="s">
        <v>579</v>
      </c>
      <c r="N186" t="s">
        <v>42</v>
      </c>
      <c r="O186" t="s">
        <v>42</v>
      </c>
      <c r="P186">
        <v>1</v>
      </c>
    </row>
    <row r="187" spans="1:16" x14ac:dyDescent="0.2">
      <c r="A187">
        <v>1702502</v>
      </c>
      <c r="B187">
        <v>16000105280</v>
      </c>
      <c r="C187">
        <v>2016105280</v>
      </c>
      <c r="D187" t="s">
        <v>69</v>
      </c>
      <c r="E187" s="4">
        <v>42455.927083333336</v>
      </c>
      <c r="F187" s="4">
        <f t="shared" si="3"/>
        <v>42455</v>
      </c>
      <c r="G187" t="s">
        <v>580</v>
      </c>
      <c r="H187" t="s">
        <v>10</v>
      </c>
      <c r="I187" t="s">
        <v>483</v>
      </c>
      <c r="J187">
        <v>9400.4006000000008</v>
      </c>
      <c r="K187">
        <v>-122.31469</v>
      </c>
      <c r="L187">
        <v>47.584119999999999</v>
      </c>
      <c r="M187" t="s">
        <v>581</v>
      </c>
      <c r="N187" t="s">
        <v>69</v>
      </c>
      <c r="O187" t="s">
        <v>69</v>
      </c>
      <c r="P187">
        <v>3</v>
      </c>
    </row>
    <row r="188" spans="1:16" x14ac:dyDescent="0.2">
      <c r="A188">
        <v>1702503</v>
      </c>
      <c r="B188">
        <v>16000105278</v>
      </c>
      <c r="C188">
        <v>2016105278</v>
      </c>
      <c r="D188" t="s">
        <v>69</v>
      </c>
      <c r="E188" s="4">
        <v>42455.927777777775</v>
      </c>
      <c r="F188" s="4">
        <f t="shared" si="3"/>
        <v>42455</v>
      </c>
      <c r="G188" t="s">
        <v>97</v>
      </c>
      <c r="H188" t="s">
        <v>4</v>
      </c>
      <c r="I188" t="s">
        <v>243</v>
      </c>
      <c r="J188">
        <v>9200.2027999999991</v>
      </c>
      <c r="K188">
        <v>-122.33081</v>
      </c>
      <c r="L188">
        <v>47.600464000000002</v>
      </c>
      <c r="M188" t="s">
        <v>99</v>
      </c>
      <c r="N188" t="s">
        <v>69</v>
      </c>
      <c r="O188" t="s">
        <v>69</v>
      </c>
      <c r="P188">
        <v>3</v>
      </c>
    </row>
    <row r="189" spans="1:16" x14ac:dyDescent="0.2">
      <c r="A189">
        <v>1702504</v>
      </c>
      <c r="B189">
        <v>16000105275</v>
      </c>
      <c r="C189">
        <v>2016105275</v>
      </c>
      <c r="D189" t="s">
        <v>42</v>
      </c>
      <c r="E189" s="4">
        <v>42455.931250000001</v>
      </c>
      <c r="F189" s="4">
        <f t="shared" si="3"/>
        <v>42455</v>
      </c>
      <c r="G189" t="s">
        <v>582</v>
      </c>
      <c r="H189" t="s">
        <v>19</v>
      </c>
      <c r="I189" t="s">
        <v>51</v>
      </c>
      <c r="J189">
        <v>8700.2003000000004</v>
      </c>
      <c r="K189">
        <v>-122.306335</v>
      </c>
      <c r="L189">
        <v>47.606166999999999</v>
      </c>
      <c r="M189" t="s">
        <v>583</v>
      </c>
      <c r="N189" t="s">
        <v>60</v>
      </c>
      <c r="O189" t="s">
        <v>60</v>
      </c>
      <c r="P189">
        <v>0</v>
      </c>
    </row>
    <row r="190" spans="1:16" x14ac:dyDescent="0.2">
      <c r="A190">
        <v>1702505</v>
      </c>
      <c r="B190">
        <v>16000105270</v>
      </c>
      <c r="C190">
        <v>2016105270</v>
      </c>
      <c r="D190" t="s">
        <v>60</v>
      </c>
      <c r="E190" s="4">
        <v>42455.927777777775</v>
      </c>
      <c r="F190" s="4">
        <f t="shared" si="3"/>
        <v>42455</v>
      </c>
      <c r="G190" t="s">
        <v>584</v>
      </c>
      <c r="H190" t="s">
        <v>4</v>
      </c>
      <c r="I190" t="s">
        <v>243</v>
      </c>
      <c r="J190">
        <v>9800.1021000000001</v>
      </c>
      <c r="K190">
        <v>-122.38658</v>
      </c>
      <c r="L190">
        <v>47.580253999999996</v>
      </c>
      <c r="M190" t="s">
        <v>585</v>
      </c>
      <c r="N190" t="s">
        <v>42</v>
      </c>
      <c r="O190" t="s">
        <v>42</v>
      </c>
      <c r="P190">
        <v>1</v>
      </c>
    </row>
    <row r="191" spans="1:16" x14ac:dyDescent="0.2">
      <c r="A191">
        <v>1702506</v>
      </c>
      <c r="B191">
        <v>16000105267</v>
      </c>
      <c r="C191">
        <v>2016105267</v>
      </c>
      <c r="D191" t="s">
        <v>78</v>
      </c>
      <c r="E191" s="4">
        <v>42455.934027777781</v>
      </c>
      <c r="F191" s="4">
        <f t="shared" si="3"/>
        <v>42455</v>
      </c>
      <c r="G191" t="s">
        <v>586</v>
      </c>
      <c r="H191" t="s">
        <v>16</v>
      </c>
      <c r="I191" t="s">
        <v>196</v>
      </c>
      <c r="J191">
        <v>8002.1000999999997</v>
      </c>
      <c r="K191">
        <v>-122.3424</v>
      </c>
      <c r="L191">
        <v>47.612118000000002</v>
      </c>
      <c r="M191" t="s">
        <v>587</v>
      </c>
      <c r="N191" t="s">
        <v>78</v>
      </c>
      <c r="O191" t="s">
        <v>78</v>
      </c>
      <c r="P191">
        <v>3</v>
      </c>
    </row>
    <row r="192" spans="1:16" x14ac:dyDescent="0.2">
      <c r="A192">
        <v>1702507</v>
      </c>
      <c r="B192">
        <v>16000105260</v>
      </c>
      <c r="C192">
        <v>2016105260</v>
      </c>
      <c r="D192" t="s">
        <v>42</v>
      </c>
      <c r="E192" s="4">
        <v>42455.932638888888</v>
      </c>
      <c r="F192" s="4">
        <f t="shared" si="3"/>
        <v>42455</v>
      </c>
      <c r="G192" t="s">
        <v>588</v>
      </c>
      <c r="H192" t="s">
        <v>14</v>
      </c>
      <c r="I192" t="s">
        <v>252</v>
      </c>
      <c r="J192">
        <v>100.3006</v>
      </c>
      <c r="K192">
        <v>-122.29284</v>
      </c>
      <c r="L192">
        <v>47.723796999999998</v>
      </c>
      <c r="M192" t="s">
        <v>589</v>
      </c>
      <c r="N192" t="s">
        <v>42</v>
      </c>
      <c r="O192" t="s">
        <v>42</v>
      </c>
      <c r="P192">
        <v>4</v>
      </c>
    </row>
    <row r="193" spans="1:16" x14ac:dyDescent="0.2">
      <c r="A193">
        <v>1702508</v>
      </c>
      <c r="B193">
        <v>16000105258</v>
      </c>
      <c r="C193">
        <v>2016105258</v>
      </c>
      <c r="D193" t="s">
        <v>60</v>
      </c>
      <c r="E193" s="4">
        <v>42455.939583333333</v>
      </c>
      <c r="F193" s="4">
        <f t="shared" si="3"/>
        <v>42455</v>
      </c>
      <c r="G193" t="s">
        <v>590</v>
      </c>
      <c r="H193" t="s">
        <v>4</v>
      </c>
      <c r="I193" t="s">
        <v>147</v>
      </c>
      <c r="J193">
        <v>11402.200800000001</v>
      </c>
      <c r="K193">
        <v>-122.35583</v>
      </c>
      <c r="L193">
        <v>47.518099999999997</v>
      </c>
      <c r="M193" t="s">
        <v>591</v>
      </c>
      <c r="N193" t="s">
        <v>60</v>
      </c>
      <c r="O193" t="s">
        <v>60</v>
      </c>
      <c r="P193">
        <v>1</v>
      </c>
    </row>
    <row r="194" spans="1:16" x14ac:dyDescent="0.2">
      <c r="A194">
        <v>1702509</v>
      </c>
      <c r="B194">
        <v>16000105254</v>
      </c>
      <c r="C194">
        <v>2016105254</v>
      </c>
      <c r="D194" t="s">
        <v>42</v>
      </c>
      <c r="E194" s="4">
        <v>42455.925694444442</v>
      </c>
      <c r="F194" s="4">
        <f t="shared" si="3"/>
        <v>42455</v>
      </c>
      <c r="G194" t="s">
        <v>592</v>
      </c>
      <c r="H194" t="s">
        <v>6</v>
      </c>
      <c r="I194" t="s">
        <v>201</v>
      </c>
      <c r="J194">
        <v>8100.1035000000002</v>
      </c>
      <c r="K194">
        <v>-122.33428000000001</v>
      </c>
      <c r="L194">
        <v>47.602553999999998</v>
      </c>
      <c r="M194" t="s">
        <v>593</v>
      </c>
      <c r="N194" t="s">
        <v>42</v>
      </c>
      <c r="O194" t="s">
        <v>42</v>
      </c>
      <c r="P194">
        <v>2</v>
      </c>
    </row>
    <row r="195" spans="1:16" x14ac:dyDescent="0.2">
      <c r="A195">
        <v>1702510</v>
      </c>
      <c r="B195">
        <v>16000105252</v>
      </c>
      <c r="C195">
        <v>2016105252</v>
      </c>
      <c r="D195" t="s">
        <v>134</v>
      </c>
      <c r="E195" s="4">
        <v>42455.953472222223</v>
      </c>
      <c r="F195" s="4">
        <f t="shared" ref="F195:F257" si="4">DATE(YEAR(E195),MONTH(E195),DAY(E195))</f>
        <v>42455</v>
      </c>
      <c r="G195" t="s">
        <v>594</v>
      </c>
      <c r="H195" t="s">
        <v>14</v>
      </c>
      <c r="I195" t="s">
        <v>570</v>
      </c>
      <c r="J195">
        <v>1900.1012000000001</v>
      </c>
      <c r="K195">
        <v>-122.32777400000001</v>
      </c>
      <c r="L195">
        <v>47.696815000000001</v>
      </c>
      <c r="M195" t="s">
        <v>595</v>
      </c>
      <c r="N195" t="s">
        <v>134</v>
      </c>
      <c r="O195" t="s">
        <v>134</v>
      </c>
      <c r="P195">
        <v>2</v>
      </c>
    </row>
    <row r="196" spans="1:16" x14ac:dyDescent="0.2">
      <c r="A196">
        <v>1702511</v>
      </c>
      <c r="B196">
        <v>16000105229</v>
      </c>
      <c r="C196">
        <v>2016105229</v>
      </c>
      <c r="D196" t="s">
        <v>173</v>
      </c>
      <c r="E196" s="4">
        <v>42455.930555555555</v>
      </c>
      <c r="F196" s="4">
        <f t="shared" si="4"/>
        <v>42455</v>
      </c>
      <c r="G196" t="s">
        <v>235</v>
      </c>
      <c r="H196" t="s">
        <v>3</v>
      </c>
      <c r="I196" t="s">
        <v>219</v>
      </c>
      <c r="J196">
        <v>3400.1007</v>
      </c>
      <c r="K196">
        <v>-122.366035</v>
      </c>
      <c r="L196">
        <v>47.675624999999997</v>
      </c>
      <c r="M196" t="s">
        <v>236</v>
      </c>
      <c r="N196" t="s">
        <v>92</v>
      </c>
      <c r="O196" t="s">
        <v>91</v>
      </c>
      <c r="P196">
        <v>3</v>
      </c>
    </row>
    <row r="197" spans="1:16" x14ac:dyDescent="0.2">
      <c r="A197">
        <v>1702513</v>
      </c>
      <c r="B197">
        <v>16000105211</v>
      </c>
      <c r="C197">
        <v>2016105211</v>
      </c>
      <c r="D197" t="s">
        <v>60</v>
      </c>
      <c r="E197" s="4">
        <v>42455.934027777781</v>
      </c>
      <c r="F197" s="4">
        <f t="shared" si="4"/>
        <v>42455</v>
      </c>
      <c r="G197" t="s">
        <v>598</v>
      </c>
      <c r="H197" t="s">
        <v>14</v>
      </c>
      <c r="I197" t="s">
        <v>252</v>
      </c>
      <c r="J197">
        <v>100.5004</v>
      </c>
      <c r="K197">
        <v>-122.2932</v>
      </c>
      <c r="L197">
        <v>47.722900000000003</v>
      </c>
      <c r="M197" t="s">
        <v>599</v>
      </c>
      <c r="N197" t="s">
        <v>155</v>
      </c>
      <c r="O197" t="s">
        <v>155</v>
      </c>
      <c r="P197">
        <v>0</v>
      </c>
    </row>
    <row r="198" spans="1:16" x14ac:dyDescent="0.2">
      <c r="A198">
        <v>1702514</v>
      </c>
      <c r="B198">
        <v>16000105156</v>
      </c>
      <c r="C198">
        <v>2016105156</v>
      </c>
      <c r="D198" t="s">
        <v>230</v>
      </c>
      <c r="E198" s="4">
        <v>42455.929166666669</v>
      </c>
      <c r="F198" s="4">
        <f t="shared" si="4"/>
        <v>42455</v>
      </c>
      <c r="G198" t="s">
        <v>600</v>
      </c>
      <c r="H198" t="s">
        <v>17</v>
      </c>
      <c r="I198" t="s">
        <v>601</v>
      </c>
      <c r="J198">
        <v>401.10090000000002</v>
      </c>
      <c r="K198">
        <v>-122.34499</v>
      </c>
      <c r="L198">
        <v>47.725037</v>
      </c>
      <c r="M198" t="s">
        <v>602</v>
      </c>
      <c r="N198" t="s">
        <v>230</v>
      </c>
      <c r="O198" t="s">
        <v>230</v>
      </c>
      <c r="P198">
        <v>2</v>
      </c>
    </row>
    <row r="199" spans="1:16" x14ac:dyDescent="0.2">
      <c r="A199">
        <v>1702515</v>
      </c>
      <c r="B199">
        <v>16000105055</v>
      </c>
      <c r="C199">
        <v>2016105055</v>
      </c>
      <c r="D199" t="s">
        <v>230</v>
      </c>
      <c r="E199" s="4">
        <v>42455.923611111109</v>
      </c>
      <c r="F199" s="4">
        <f t="shared" si="4"/>
        <v>42455</v>
      </c>
      <c r="G199" t="s">
        <v>535</v>
      </c>
      <c r="H199" t="s">
        <v>14</v>
      </c>
      <c r="I199" t="s">
        <v>536</v>
      </c>
      <c r="J199">
        <v>100.4</v>
      </c>
      <c r="K199">
        <v>-122.29312</v>
      </c>
      <c r="L199">
        <v>47.733756999999997</v>
      </c>
      <c r="M199" t="s">
        <v>537</v>
      </c>
      <c r="N199" t="s">
        <v>230</v>
      </c>
      <c r="O199" t="s">
        <v>230</v>
      </c>
      <c r="P199">
        <v>0</v>
      </c>
    </row>
    <row r="200" spans="1:16" x14ac:dyDescent="0.2">
      <c r="A200">
        <v>1702516</v>
      </c>
      <c r="B200">
        <v>16000105014</v>
      </c>
      <c r="C200">
        <v>2016105014</v>
      </c>
      <c r="D200" t="s">
        <v>145</v>
      </c>
      <c r="E200" s="4">
        <v>42455.927777777775</v>
      </c>
      <c r="F200" s="4">
        <f t="shared" si="4"/>
        <v>42455</v>
      </c>
      <c r="G200" t="s">
        <v>603</v>
      </c>
      <c r="H200" t="s">
        <v>4</v>
      </c>
      <c r="I200" t="s">
        <v>214</v>
      </c>
      <c r="J200">
        <v>200.40010000000001</v>
      </c>
      <c r="K200">
        <v>-122.31140000000001</v>
      </c>
      <c r="L200">
        <v>47.733936</v>
      </c>
      <c r="M200" t="s">
        <v>604</v>
      </c>
      <c r="N200" t="s">
        <v>145</v>
      </c>
      <c r="O200" t="s">
        <v>49</v>
      </c>
      <c r="P200">
        <v>2</v>
      </c>
    </row>
    <row r="201" spans="1:16" x14ac:dyDescent="0.2">
      <c r="A201">
        <v>1702517</v>
      </c>
      <c r="B201">
        <v>16000105325</v>
      </c>
      <c r="C201">
        <v>2016105325</v>
      </c>
      <c r="D201" t="s">
        <v>49</v>
      </c>
      <c r="E201" s="4">
        <v>42455.956944444442</v>
      </c>
      <c r="F201" s="4">
        <f t="shared" si="4"/>
        <v>42455</v>
      </c>
      <c r="G201" t="s">
        <v>605</v>
      </c>
      <c r="H201" t="s">
        <v>20</v>
      </c>
      <c r="I201" t="s">
        <v>105</v>
      </c>
      <c r="J201">
        <v>7500.5010000000002</v>
      </c>
      <c r="K201">
        <v>-122.320404</v>
      </c>
      <c r="L201">
        <v>47.61524</v>
      </c>
      <c r="M201" t="s">
        <v>606</v>
      </c>
      <c r="N201" t="s">
        <v>49</v>
      </c>
      <c r="O201" t="s">
        <v>49</v>
      </c>
      <c r="P201">
        <v>1</v>
      </c>
    </row>
    <row r="202" spans="1:16" x14ac:dyDescent="0.2">
      <c r="A202">
        <v>1702518</v>
      </c>
      <c r="B202">
        <v>16000105318</v>
      </c>
      <c r="C202">
        <v>2016105318</v>
      </c>
      <c r="D202" t="s">
        <v>42</v>
      </c>
      <c r="E202" s="4">
        <v>42455.954861111109</v>
      </c>
      <c r="F202" s="4">
        <f t="shared" si="4"/>
        <v>42455</v>
      </c>
      <c r="G202" t="s">
        <v>607</v>
      </c>
      <c r="H202" t="s">
        <v>6</v>
      </c>
      <c r="I202" t="s">
        <v>425</v>
      </c>
      <c r="J202">
        <v>9200.2006000000001</v>
      </c>
      <c r="K202">
        <v>-122.33288</v>
      </c>
      <c r="L202">
        <v>47.601300000000002</v>
      </c>
      <c r="M202" t="s">
        <v>608</v>
      </c>
      <c r="N202" t="s">
        <v>60</v>
      </c>
      <c r="O202" t="s">
        <v>60</v>
      </c>
      <c r="P202">
        <v>0</v>
      </c>
    </row>
    <row r="203" spans="1:16" x14ac:dyDescent="0.2">
      <c r="A203">
        <v>1702519</v>
      </c>
      <c r="B203">
        <v>16000105312</v>
      </c>
      <c r="C203">
        <v>2016105312</v>
      </c>
      <c r="D203" t="s">
        <v>49</v>
      </c>
      <c r="E203" s="4">
        <v>42455.953472222223</v>
      </c>
      <c r="F203" s="4">
        <f t="shared" si="4"/>
        <v>42455</v>
      </c>
      <c r="G203" t="s">
        <v>609</v>
      </c>
      <c r="H203" t="s">
        <v>16</v>
      </c>
      <c r="I203" t="s">
        <v>368</v>
      </c>
      <c r="J203">
        <v>8100.2011000000002</v>
      </c>
      <c r="K203">
        <v>-122.33653</v>
      </c>
      <c r="L203">
        <v>47.607532999999997</v>
      </c>
      <c r="M203" t="s">
        <v>610</v>
      </c>
      <c r="N203" t="s">
        <v>49</v>
      </c>
      <c r="O203" t="s">
        <v>49</v>
      </c>
      <c r="P203">
        <v>0</v>
      </c>
    </row>
    <row r="204" spans="1:16" x14ac:dyDescent="0.2">
      <c r="A204">
        <v>1702520</v>
      </c>
      <c r="B204">
        <v>16000105310</v>
      </c>
      <c r="C204">
        <v>2016105310</v>
      </c>
      <c r="D204" t="s">
        <v>49</v>
      </c>
      <c r="E204" s="4">
        <v>42455.950694444444</v>
      </c>
      <c r="F204" s="4">
        <f t="shared" si="4"/>
        <v>42455</v>
      </c>
      <c r="G204" t="s">
        <v>611</v>
      </c>
      <c r="H204" t="s">
        <v>6</v>
      </c>
      <c r="I204" t="s">
        <v>98</v>
      </c>
      <c r="J204">
        <v>9200.2034000000003</v>
      </c>
      <c r="K204">
        <v>-122.33034499999999</v>
      </c>
      <c r="L204">
        <v>47.599989999999998</v>
      </c>
      <c r="M204" t="s">
        <v>612</v>
      </c>
      <c r="N204" t="s">
        <v>49</v>
      </c>
      <c r="O204" t="s">
        <v>49</v>
      </c>
      <c r="P204">
        <v>4</v>
      </c>
    </row>
    <row r="205" spans="1:16" x14ac:dyDescent="0.2">
      <c r="A205">
        <v>1702521</v>
      </c>
      <c r="B205">
        <v>16000105302</v>
      </c>
      <c r="C205">
        <v>2016105302</v>
      </c>
      <c r="D205" t="s">
        <v>42</v>
      </c>
      <c r="E205" s="4">
        <v>42455.953472222223</v>
      </c>
      <c r="F205" s="4">
        <f t="shared" si="4"/>
        <v>42455</v>
      </c>
      <c r="G205" t="s">
        <v>613</v>
      </c>
      <c r="H205" t="s">
        <v>3</v>
      </c>
      <c r="I205" t="s">
        <v>159</v>
      </c>
      <c r="J205">
        <v>4700.3019000000004</v>
      </c>
      <c r="K205">
        <v>-122.379616</v>
      </c>
      <c r="L205">
        <v>47.668669999999999</v>
      </c>
      <c r="M205" t="s">
        <v>614</v>
      </c>
      <c r="N205" t="s">
        <v>89</v>
      </c>
      <c r="O205" t="s">
        <v>89</v>
      </c>
      <c r="P205">
        <v>1</v>
      </c>
    </row>
    <row r="206" spans="1:16" x14ac:dyDescent="0.2">
      <c r="A206">
        <v>1702522</v>
      </c>
      <c r="B206">
        <v>16000105299</v>
      </c>
      <c r="C206">
        <v>2016105299</v>
      </c>
      <c r="D206" t="s">
        <v>42</v>
      </c>
      <c r="E206" s="4">
        <v>42455.945833333331</v>
      </c>
      <c r="F206" s="4">
        <f t="shared" si="4"/>
        <v>42455</v>
      </c>
      <c r="G206" t="s">
        <v>615</v>
      </c>
      <c r="H206" t="s">
        <v>7</v>
      </c>
      <c r="I206" t="s">
        <v>261</v>
      </c>
      <c r="J206">
        <v>8001.2007999999996</v>
      </c>
      <c r="K206">
        <v>-122.34586</v>
      </c>
      <c r="L206">
        <v>47.612990000000003</v>
      </c>
      <c r="M206" t="s">
        <v>616</v>
      </c>
      <c r="N206" t="s">
        <v>42</v>
      </c>
      <c r="O206" t="s">
        <v>42</v>
      </c>
      <c r="P206">
        <v>0</v>
      </c>
    </row>
    <row r="207" spans="1:16" x14ac:dyDescent="0.2">
      <c r="A207">
        <v>1702523</v>
      </c>
      <c r="B207">
        <v>16000105291</v>
      </c>
      <c r="C207">
        <v>2016105291</v>
      </c>
      <c r="D207" t="s">
        <v>60</v>
      </c>
      <c r="E207" s="4">
        <v>42455.956250000003</v>
      </c>
      <c r="F207" s="4">
        <f t="shared" si="4"/>
        <v>42455</v>
      </c>
      <c r="G207" t="s">
        <v>617</v>
      </c>
      <c r="H207" t="s">
        <v>17</v>
      </c>
      <c r="I207" t="s">
        <v>618</v>
      </c>
      <c r="J207">
        <v>1400.3009999999999</v>
      </c>
      <c r="K207">
        <v>-122.363625</v>
      </c>
      <c r="L207">
        <v>47.702624999999998</v>
      </c>
      <c r="M207" t="s">
        <v>619</v>
      </c>
      <c r="N207" t="s">
        <v>60</v>
      </c>
      <c r="O207" t="s">
        <v>60</v>
      </c>
      <c r="P207">
        <v>1</v>
      </c>
    </row>
    <row r="208" spans="1:16" x14ac:dyDescent="0.2">
      <c r="A208">
        <v>1702524</v>
      </c>
      <c r="B208">
        <v>16000105285</v>
      </c>
      <c r="C208">
        <v>2016105285</v>
      </c>
      <c r="D208" t="s">
        <v>78</v>
      </c>
      <c r="E208" s="4">
        <v>42455.958333333336</v>
      </c>
      <c r="F208" s="4">
        <f t="shared" si="4"/>
        <v>42455</v>
      </c>
      <c r="G208" t="s">
        <v>322</v>
      </c>
      <c r="H208" t="s">
        <v>20</v>
      </c>
      <c r="I208" t="s">
        <v>105</v>
      </c>
      <c r="J208">
        <v>8400.1008000000002</v>
      </c>
      <c r="K208">
        <v>-122.32077</v>
      </c>
      <c r="L208">
        <v>47.613517999999999</v>
      </c>
      <c r="M208" t="s">
        <v>323</v>
      </c>
      <c r="N208" t="s">
        <v>621</v>
      </c>
      <c r="O208" t="s">
        <v>60</v>
      </c>
      <c r="P208">
        <v>2</v>
      </c>
    </row>
    <row r="209" spans="1:16" x14ac:dyDescent="0.2">
      <c r="A209">
        <v>1702525</v>
      </c>
      <c r="B209">
        <v>16000105271</v>
      </c>
      <c r="C209">
        <v>2016105271</v>
      </c>
      <c r="D209" t="s">
        <v>255</v>
      </c>
      <c r="E209" s="4">
        <v>42455.957638888889</v>
      </c>
      <c r="F209" s="4">
        <f t="shared" si="4"/>
        <v>42455</v>
      </c>
      <c r="G209" t="s">
        <v>622</v>
      </c>
      <c r="H209" t="s">
        <v>13</v>
      </c>
      <c r="I209" t="s">
        <v>175</v>
      </c>
      <c r="J209">
        <v>6700.2030999999997</v>
      </c>
      <c r="K209">
        <v>-122.34756</v>
      </c>
      <c r="L209">
        <v>47.626719999999999</v>
      </c>
      <c r="M209" t="s">
        <v>623</v>
      </c>
      <c r="N209" t="s">
        <v>255</v>
      </c>
      <c r="O209" t="s">
        <v>255</v>
      </c>
      <c r="P209">
        <v>2</v>
      </c>
    </row>
    <row r="210" spans="1:16" x14ac:dyDescent="0.2">
      <c r="A210">
        <v>1702526</v>
      </c>
      <c r="B210">
        <v>16000105251</v>
      </c>
      <c r="C210">
        <v>2016105251</v>
      </c>
      <c r="D210" t="s">
        <v>42</v>
      </c>
      <c r="E210" s="4">
        <v>42455.947222222225</v>
      </c>
      <c r="F210" s="4">
        <f t="shared" si="4"/>
        <v>42455</v>
      </c>
      <c r="G210" t="s">
        <v>624</v>
      </c>
      <c r="H210" t="s">
        <v>14</v>
      </c>
      <c r="I210" t="s">
        <v>570</v>
      </c>
      <c r="J210">
        <v>1200.3003000000001</v>
      </c>
      <c r="K210">
        <v>-122.321915</v>
      </c>
      <c r="L210">
        <v>47.708587999999999</v>
      </c>
      <c r="M210" t="s">
        <v>625</v>
      </c>
      <c r="N210" t="s">
        <v>42</v>
      </c>
      <c r="O210" t="s">
        <v>42</v>
      </c>
      <c r="P210">
        <v>2</v>
      </c>
    </row>
    <row r="211" spans="1:16" x14ac:dyDescent="0.2">
      <c r="A211">
        <v>1702527</v>
      </c>
      <c r="B211">
        <v>16000105249</v>
      </c>
      <c r="C211">
        <v>2016105249</v>
      </c>
      <c r="D211" t="s">
        <v>60</v>
      </c>
      <c r="E211" s="4">
        <v>42455.956250000003</v>
      </c>
      <c r="F211" s="4">
        <f t="shared" si="4"/>
        <v>42455</v>
      </c>
      <c r="G211" t="s">
        <v>626</v>
      </c>
      <c r="H211" t="s">
        <v>14</v>
      </c>
      <c r="I211" t="s">
        <v>570</v>
      </c>
      <c r="J211">
        <v>2000.1011000000001</v>
      </c>
      <c r="K211">
        <v>-122.306335</v>
      </c>
      <c r="L211">
        <v>47.693027000000001</v>
      </c>
      <c r="M211" t="s">
        <v>627</v>
      </c>
      <c r="N211" t="s">
        <v>157</v>
      </c>
      <c r="O211" t="s">
        <v>157</v>
      </c>
      <c r="P211">
        <v>2</v>
      </c>
    </row>
    <row r="212" spans="1:16" x14ac:dyDescent="0.2">
      <c r="A212">
        <v>1702528</v>
      </c>
      <c r="B212">
        <v>16000105219</v>
      </c>
      <c r="C212">
        <v>2016105219</v>
      </c>
      <c r="D212" t="s">
        <v>157</v>
      </c>
      <c r="E212" s="4">
        <v>42455.939583333333</v>
      </c>
      <c r="F212" s="4">
        <f t="shared" si="4"/>
        <v>42455</v>
      </c>
      <c r="G212" t="s">
        <v>628</v>
      </c>
      <c r="H212" t="s">
        <v>19</v>
      </c>
      <c r="I212" t="s">
        <v>182</v>
      </c>
      <c r="J212">
        <v>9100.1003999999994</v>
      </c>
      <c r="K212">
        <v>-122.31964000000001</v>
      </c>
      <c r="L212">
        <v>47.599181999999999</v>
      </c>
      <c r="M212" t="s">
        <v>629</v>
      </c>
      <c r="N212" t="s">
        <v>60</v>
      </c>
      <c r="O212" t="s">
        <v>60</v>
      </c>
      <c r="P212">
        <v>2</v>
      </c>
    </row>
    <row r="213" spans="1:16" x14ac:dyDescent="0.2">
      <c r="A213">
        <v>1702530</v>
      </c>
      <c r="B213">
        <v>16000105143</v>
      </c>
      <c r="C213">
        <v>2016105143</v>
      </c>
      <c r="D213" t="s">
        <v>145</v>
      </c>
      <c r="E213" s="4">
        <v>42455.954861111109</v>
      </c>
      <c r="F213" s="4">
        <f t="shared" si="4"/>
        <v>42455</v>
      </c>
      <c r="G213" t="s">
        <v>630</v>
      </c>
      <c r="H213" t="s">
        <v>9</v>
      </c>
      <c r="I213" t="s">
        <v>186</v>
      </c>
      <c r="J213">
        <v>3800.2001</v>
      </c>
      <c r="K213">
        <v>-122.2972</v>
      </c>
      <c r="L213">
        <v>47.683050000000001</v>
      </c>
      <c r="M213" t="s">
        <v>631</v>
      </c>
      <c r="N213" t="s">
        <v>145</v>
      </c>
      <c r="O213" t="s">
        <v>49</v>
      </c>
      <c r="P213">
        <v>2</v>
      </c>
    </row>
    <row r="214" spans="1:16" x14ac:dyDescent="0.2">
      <c r="A214">
        <v>1702531</v>
      </c>
      <c r="B214">
        <v>16000105087</v>
      </c>
      <c r="C214">
        <v>2016105087</v>
      </c>
      <c r="D214" t="s">
        <v>633</v>
      </c>
      <c r="E214" s="4">
        <v>42455.940972222219</v>
      </c>
      <c r="F214" s="4">
        <f t="shared" si="4"/>
        <v>42455</v>
      </c>
      <c r="G214" t="s">
        <v>634</v>
      </c>
      <c r="H214" t="s">
        <v>3</v>
      </c>
      <c r="I214" t="s">
        <v>159</v>
      </c>
      <c r="J214">
        <v>3200.4016999999999</v>
      </c>
      <c r="K214">
        <v>-122.39698</v>
      </c>
      <c r="L214">
        <v>47.668633</v>
      </c>
      <c r="M214" t="s">
        <v>635</v>
      </c>
      <c r="N214" t="s">
        <v>119</v>
      </c>
      <c r="O214" t="s">
        <v>225</v>
      </c>
      <c r="P214">
        <v>3</v>
      </c>
    </row>
    <row r="215" spans="1:16" x14ac:dyDescent="0.2">
      <c r="A215">
        <v>1702532</v>
      </c>
      <c r="B215">
        <v>16000105345</v>
      </c>
      <c r="C215">
        <v>2016105345</v>
      </c>
      <c r="D215" t="s">
        <v>69</v>
      </c>
      <c r="E215" s="4">
        <v>42455.966666666667</v>
      </c>
      <c r="F215" s="4">
        <f t="shared" si="4"/>
        <v>42455</v>
      </c>
      <c r="G215" t="s">
        <v>86</v>
      </c>
      <c r="H215" t="s">
        <v>8</v>
      </c>
      <c r="I215" t="s">
        <v>56</v>
      </c>
      <c r="J215">
        <v>9300.3019000000004</v>
      </c>
      <c r="K215">
        <v>-122.32905599999999</v>
      </c>
      <c r="L215">
        <v>47.579807000000002</v>
      </c>
      <c r="M215" t="s">
        <v>87</v>
      </c>
      <c r="N215" t="s">
        <v>69</v>
      </c>
      <c r="O215" t="s">
        <v>69</v>
      </c>
      <c r="P215">
        <v>3</v>
      </c>
    </row>
    <row r="216" spans="1:16" x14ac:dyDescent="0.2">
      <c r="A216">
        <v>1702533</v>
      </c>
      <c r="B216">
        <v>16000105338</v>
      </c>
      <c r="C216">
        <v>2016105338</v>
      </c>
      <c r="D216" t="s">
        <v>42</v>
      </c>
      <c r="E216" s="4">
        <v>42455.969444444447</v>
      </c>
      <c r="F216" s="4">
        <f t="shared" si="4"/>
        <v>42455</v>
      </c>
      <c r="G216" t="s">
        <v>636</v>
      </c>
      <c r="H216" t="s">
        <v>4</v>
      </c>
      <c r="I216" t="s">
        <v>214</v>
      </c>
      <c r="J216">
        <v>8600.3011999999999</v>
      </c>
      <c r="K216">
        <v>-122.320076</v>
      </c>
      <c r="L216">
        <v>47.602690000000003</v>
      </c>
      <c r="M216" t="s">
        <v>637</v>
      </c>
      <c r="N216" t="s">
        <v>143</v>
      </c>
      <c r="O216" t="s">
        <v>464</v>
      </c>
      <c r="P216">
        <v>1</v>
      </c>
    </row>
    <row r="217" spans="1:16" x14ac:dyDescent="0.2">
      <c r="A217">
        <v>1702534</v>
      </c>
      <c r="B217">
        <v>16000105330</v>
      </c>
      <c r="C217">
        <v>2016105330</v>
      </c>
      <c r="D217" t="s">
        <v>60</v>
      </c>
      <c r="E217" s="4">
        <v>42455.974305555559</v>
      </c>
      <c r="F217" s="4">
        <f t="shared" si="4"/>
        <v>42455</v>
      </c>
      <c r="G217" t="s">
        <v>638</v>
      </c>
      <c r="H217" t="s">
        <v>3</v>
      </c>
      <c r="I217" t="s">
        <v>219</v>
      </c>
      <c r="J217">
        <v>4700.1016</v>
      </c>
      <c r="K217">
        <v>-122.36968</v>
      </c>
      <c r="L217">
        <v>47.668663000000002</v>
      </c>
      <c r="M217" t="s">
        <v>639</v>
      </c>
      <c r="N217" t="s">
        <v>42</v>
      </c>
      <c r="O217" t="s">
        <v>42</v>
      </c>
      <c r="P217">
        <v>0</v>
      </c>
    </row>
    <row r="218" spans="1:16" x14ac:dyDescent="0.2">
      <c r="A218">
        <v>1702535</v>
      </c>
      <c r="B218">
        <v>16000105313</v>
      </c>
      <c r="C218">
        <v>2016105313</v>
      </c>
      <c r="D218" t="s">
        <v>42</v>
      </c>
      <c r="E218" s="4">
        <v>42455.96597222222</v>
      </c>
      <c r="F218" s="4">
        <f t="shared" si="4"/>
        <v>42455</v>
      </c>
      <c r="G218" t="s">
        <v>640</v>
      </c>
      <c r="H218" t="s">
        <v>13</v>
      </c>
      <c r="I218" t="s">
        <v>175</v>
      </c>
      <c r="J218">
        <v>7000.3020999999999</v>
      </c>
      <c r="K218">
        <v>-122.35475</v>
      </c>
      <c r="L218">
        <v>47.624577000000002</v>
      </c>
      <c r="M218" t="s">
        <v>641</v>
      </c>
      <c r="N218" t="s">
        <v>78</v>
      </c>
      <c r="O218" t="s">
        <v>78</v>
      </c>
      <c r="P218">
        <v>3</v>
      </c>
    </row>
    <row r="219" spans="1:16" x14ac:dyDescent="0.2">
      <c r="A219">
        <v>1702536</v>
      </c>
      <c r="B219">
        <v>16000105245</v>
      </c>
      <c r="C219">
        <v>2016105245</v>
      </c>
      <c r="D219" t="s">
        <v>255</v>
      </c>
      <c r="E219" s="4">
        <v>42455.97152777778</v>
      </c>
      <c r="F219" s="4">
        <f t="shared" si="4"/>
        <v>42455</v>
      </c>
      <c r="G219" t="s">
        <v>642</v>
      </c>
      <c r="H219" t="s">
        <v>20</v>
      </c>
      <c r="I219" t="s">
        <v>105</v>
      </c>
      <c r="J219">
        <v>7500.4007000000001</v>
      </c>
      <c r="K219">
        <v>-122.31554</v>
      </c>
      <c r="L219">
        <v>47.614693000000003</v>
      </c>
      <c r="M219" t="s">
        <v>643</v>
      </c>
      <c r="N219" t="s">
        <v>92</v>
      </c>
      <c r="O219" t="s">
        <v>91</v>
      </c>
      <c r="P219">
        <v>2</v>
      </c>
    </row>
    <row r="220" spans="1:16" x14ac:dyDescent="0.2">
      <c r="A220">
        <v>1702537</v>
      </c>
      <c r="B220">
        <v>16000105233</v>
      </c>
      <c r="C220">
        <v>2016105233</v>
      </c>
      <c r="D220" t="s">
        <v>155</v>
      </c>
      <c r="E220" s="4">
        <v>42455.960416666669</v>
      </c>
      <c r="F220" s="4">
        <f t="shared" si="4"/>
        <v>42455</v>
      </c>
      <c r="G220" t="s">
        <v>644</v>
      </c>
      <c r="H220" t="s">
        <v>16</v>
      </c>
      <c r="I220" t="s">
        <v>368</v>
      </c>
      <c r="J220">
        <v>8100.2007999999996</v>
      </c>
      <c r="K220">
        <v>-122.3387</v>
      </c>
      <c r="L220">
        <v>47.610743999999997</v>
      </c>
      <c r="M220" t="s">
        <v>645</v>
      </c>
      <c r="N220" t="s">
        <v>155</v>
      </c>
      <c r="O220" t="s">
        <v>155</v>
      </c>
      <c r="P220">
        <v>1</v>
      </c>
    </row>
    <row r="221" spans="1:16" x14ac:dyDescent="0.2">
      <c r="A221">
        <v>1702538</v>
      </c>
      <c r="B221">
        <v>16000105228</v>
      </c>
      <c r="C221">
        <v>2016105228</v>
      </c>
      <c r="D221" t="s">
        <v>173</v>
      </c>
      <c r="E221" s="4">
        <v>42455.970833333333</v>
      </c>
      <c r="F221" s="4">
        <f t="shared" si="4"/>
        <v>42455</v>
      </c>
      <c r="G221" t="s">
        <v>642</v>
      </c>
      <c r="H221" t="s">
        <v>20</v>
      </c>
      <c r="I221" t="s">
        <v>105</v>
      </c>
      <c r="J221">
        <v>7500.4007000000001</v>
      </c>
      <c r="K221">
        <v>-122.31554</v>
      </c>
      <c r="L221">
        <v>47.614693000000003</v>
      </c>
      <c r="M221" t="s">
        <v>643</v>
      </c>
      <c r="N221" t="s">
        <v>92</v>
      </c>
      <c r="O221" t="s">
        <v>91</v>
      </c>
      <c r="P221">
        <v>1</v>
      </c>
    </row>
    <row r="222" spans="1:16" x14ac:dyDescent="0.2">
      <c r="A222">
        <v>1702539</v>
      </c>
      <c r="B222">
        <v>16000105172</v>
      </c>
      <c r="C222">
        <v>2016105172</v>
      </c>
      <c r="D222" t="s">
        <v>89</v>
      </c>
      <c r="E222" s="4">
        <v>42455.959027777775</v>
      </c>
      <c r="F222" s="4">
        <f t="shared" si="4"/>
        <v>42455</v>
      </c>
      <c r="G222" t="s">
        <v>646</v>
      </c>
      <c r="H222" t="s">
        <v>4</v>
      </c>
      <c r="I222" t="s">
        <v>214</v>
      </c>
      <c r="J222">
        <v>5301.201</v>
      </c>
      <c r="K222">
        <v>-122.31312</v>
      </c>
      <c r="L222">
        <v>47.662179999999999</v>
      </c>
      <c r="M222" t="s">
        <v>647</v>
      </c>
      <c r="N222" t="s">
        <v>89</v>
      </c>
      <c r="O222" t="s">
        <v>89</v>
      </c>
      <c r="P222">
        <v>2</v>
      </c>
    </row>
    <row r="223" spans="1:16" x14ac:dyDescent="0.2">
      <c r="A223">
        <v>1702540</v>
      </c>
      <c r="B223">
        <v>16000105167</v>
      </c>
      <c r="C223">
        <v>2016105167</v>
      </c>
      <c r="D223" t="s">
        <v>145</v>
      </c>
      <c r="E223" s="4">
        <v>42455.96875</v>
      </c>
      <c r="F223" s="4">
        <f t="shared" si="4"/>
        <v>42455</v>
      </c>
      <c r="G223" t="s">
        <v>648</v>
      </c>
      <c r="H223" t="s">
        <v>7</v>
      </c>
      <c r="I223" t="s">
        <v>163</v>
      </c>
      <c r="J223">
        <v>7200.1000999999997</v>
      </c>
      <c r="K223">
        <v>-122.34104000000001</v>
      </c>
      <c r="L223">
        <v>47.624546000000002</v>
      </c>
      <c r="M223" t="s">
        <v>649</v>
      </c>
      <c r="N223" t="s">
        <v>145</v>
      </c>
      <c r="O223" t="s">
        <v>49</v>
      </c>
      <c r="P223">
        <v>3</v>
      </c>
    </row>
    <row r="224" spans="1:16" x14ac:dyDescent="0.2">
      <c r="A224">
        <v>1702541</v>
      </c>
      <c r="B224">
        <v>16000105110</v>
      </c>
      <c r="C224">
        <v>2016105110</v>
      </c>
      <c r="D224" t="s">
        <v>155</v>
      </c>
      <c r="E224" s="4">
        <v>42455.960416666669</v>
      </c>
      <c r="F224" s="4">
        <f t="shared" si="4"/>
        <v>42455</v>
      </c>
      <c r="G224" t="s">
        <v>650</v>
      </c>
      <c r="H224" t="s">
        <v>12</v>
      </c>
      <c r="I224" t="s">
        <v>112</v>
      </c>
      <c r="J224">
        <v>3500.2</v>
      </c>
      <c r="K224">
        <v>-122.34683</v>
      </c>
      <c r="L224">
        <v>47.675983000000002</v>
      </c>
      <c r="M224" t="s">
        <v>651</v>
      </c>
      <c r="N224" t="s">
        <v>49</v>
      </c>
      <c r="O224" t="s">
        <v>49</v>
      </c>
      <c r="P224">
        <v>2</v>
      </c>
    </row>
    <row r="225" spans="1:16" x14ac:dyDescent="0.2">
      <c r="A225">
        <v>1702542</v>
      </c>
      <c r="B225">
        <v>16000105005</v>
      </c>
      <c r="C225">
        <v>2016105005</v>
      </c>
      <c r="D225" t="s">
        <v>42</v>
      </c>
      <c r="E225" s="4">
        <v>42455.962500000001</v>
      </c>
      <c r="F225" s="4">
        <f t="shared" si="4"/>
        <v>42455</v>
      </c>
      <c r="G225" t="s">
        <v>653</v>
      </c>
      <c r="H225" t="s">
        <v>5</v>
      </c>
      <c r="I225" t="s">
        <v>654</v>
      </c>
      <c r="J225">
        <v>12100.201300000001</v>
      </c>
      <c r="K225">
        <v>-122.37875</v>
      </c>
      <c r="L225">
        <v>47.505516</v>
      </c>
      <c r="M225" t="s">
        <v>655</v>
      </c>
      <c r="N225" t="s">
        <v>42</v>
      </c>
      <c r="O225" t="s">
        <v>42</v>
      </c>
      <c r="P225">
        <v>3</v>
      </c>
    </row>
    <row r="226" spans="1:16" x14ac:dyDescent="0.2">
      <c r="A226">
        <v>1702544</v>
      </c>
      <c r="B226">
        <v>16000105352</v>
      </c>
      <c r="C226">
        <v>2016105352</v>
      </c>
      <c r="D226" t="s">
        <v>49</v>
      </c>
      <c r="E226" s="4">
        <v>42455.977083333331</v>
      </c>
      <c r="F226" s="4">
        <f t="shared" si="4"/>
        <v>42455</v>
      </c>
      <c r="G226" t="s">
        <v>660</v>
      </c>
      <c r="H226" t="s">
        <v>18</v>
      </c>
      <c r="I226" t="s">
        <v>351</v>
      </c>
      <c r="J226">
        <v>11200.206200000001</v>
      </c>
      <c r="K226">
        <v>-122.33711</v>
      </c>
      <c r="L226">
        <v>47.539810000000003</v>
      </c>
      <c r="M226" t="s">
        <v>661</v>
      </c>
      <c r="N226" t="s">
        <v>49</v>
      </c>
      <c r="O226" t="s">
        <v>49</v>
      </c>
      <c r="P226">
        <v>3</v>
      </c>
    </row>
    <row r="227" spans="1:16" x14ac:dyDescent="0.2">
      <c r="A227">
        <v>1702545</v>
      </c>
      <c r="B227">
        <v>16000105349</v>
      </c>
      <c r="C227">
        <v>2016105349</v>
      </c>
      <c r="D227" t="s">
        <v>42</v>
      </c>
      <c r="E227" s="4">
        <v>42455.981249999997</v>
      </c>
      <c r="F227" s="4">
        <f t="shared" si="4"/>
        <v>42455</v>
      </c>
      <c r="G227" t="s">
        <v>662</v>
      </c>
      <c r="H227" t="s">
        <v>18</v>
      </c>
      <c r="I227" t="s">
        <v>351</v>
      </c>
      <c r="J227">
        <v>10800.3009</v>
      </c>
      <c r="K227">
        <v>-122.36167</v>
      </c>
      <c r="L227">
        <v>47.556719999999999</v>
      </c>
      <c r="M227" t="s">
        <v>663</v>
      </c>
      <c r="N227" t="s">
        <v>143</v>
      </c>
      <c r="O227" t="s">
        <v>464</v>
      </c>
      <c r="P227">
        <v>0</v>
      </c>
    </row>
    <row r="228" spans="1:16" x14ac:dyDescent="0.2">
      <c r="A228">
        <v>1702546</v>
      </c>
      <c r="B228">
        <v>16000105328</v>
      </c>
      <c r="C228">
        <v>2016105328</v>
      </c>
      <c r="D228" t="s">
        <v>49</v>
      </c>
      <c r="E228" s="4">
        <v>42455.972222222219</v>
      </c>
      <c r="F228" s="4">
        <f t="shared" si="4"/>
        <v>42455</v>
      </c>
      <c r="G228" t="s">
        <v>664</v>
      </c>
      <c r="H228" t="s">
        <v>6</v>
      </c>
      <c r="I228" t="s">
        <v>98</v>
      </c>
      <c r="J228">
        <v>9200.1010000000006</v>
      </c>
      <c r="K228">
        <v>-122.323746</v>
      </c>
      <c r="L228">
        <v>47.600025000000002</v>
      </c>
      <c r="M228" t="s">
        <v>665</v>
      </c>
      <c r="N228" t="s">
        <v>49</v>
      </c>
      <c r="O228" t="s">
        <v>49</v>
      </c>
      <c r="P228">
        <v>1</v>
      </c>
    </row>
    <row r="229" spans="1:16" x14ac:dyDescent="0.2">
      <c r="A229">
        <v>1702547</v>
      </c>
      <c r="B229">
        <v>16000105301</v>
      </c>
      <c r="C229">
        <v>2016105301</v>
      </c>
      <c r="D229" t="s">
        <v>125</v>
      </c>
      <c r="E229" s="4">
        <v>42455.979861111111</v>
      </c>
      <c r="F229" s="4">
        <f t="shared" si="4"/>
        <v>42455</v>
      </c>
      <c r="G229" t="s">
        <v>666</v>
      </c>
      <c r="H229" t="s">
        <v>13</v>
      </c>
      <c r="I229" t="s">
        <v>360</v>
      </c>
      <c r="J229">
        <v>6700.3011999999999</v>
      </c>
      <c r="K229">
        <v>-122.34754</v>
      </c>
      <c r="L229">
        <v>47.630164999999998</v>
      </c>
      <c r="M229" t="s">
        <v>667</v>
      </c>
      <c r="N229" t="s">
        <v>69</v>
      </c>
      <c r="O229" t="s">
        <v>69</v>
      </c>
      <c r="P229">
        <v>3</v>
      </c>
    </row>
    <row r="230" spans="1:16" x14ac:dyDescent="0.2">
      <c r="A230">
        <v>1702549</v>
      </c>
      <c r="B230">
        <v>16000105243</v>
      </c>
      <c r="C230">
        <v>2016105243</v>
      </c>
      <c r="D230" t="s">
        <v>42</v>
      </c>
      <c r="E230" s="4">
        <v>42455.984722222223</v>
      </c>
      <c r="F230" s="4">
        <f t="shared" si="4"/>
        <v>42455</v>
      </c>
      <c r="G230" t="s">
        <v>249</v>
      </c>
      <c r="H230" t="s">
        <v>20</v>
      </c>
      <c r="I230" t="s">
        <v>179</v>
      </c>
      <c r="J230">
        <v>7401.2003999999997</v>
      </c>
      <c r="K230">
        <v>-122.320915</v>
      </c>
      <c r="L230">
        <v>47.62256</v>
      </c>
      <c r="M230" t="s">
        <v>250</v>
      </c>
      <c r="N230" t="s">
        <v>89</v>
      </c>
      <c r="O230" t="s">
        <v>89</v>
      </c>
      <c r="P230">
        <v>0</v>
      </c>
    </row>
    <row r="231" spans="1:16" x14ac:dyDescent="0.2">
      <c r="A231">
        <v>1702550</v>
      </c>
      <c r="B231">
        <v>16000105234</v>
      </c>
      <c r="C231">
        <v>2016105234</v>
      </c>
      <c r="D231" t="s">
        <v>230</v>
      </c>
      <c r="E231" s="4">
        <v>42455.972222222219</v>
      </c>
      <c r="F231" s="4">
        <f t="shared" si="4"/>
        <v>42455</v>
      </c>
      <c r="G231" t="s">
        <v>668</v>
      </c>
      <c r="H231" t="s">
        <v>6</v>
      </c>
      <c r="I231" t="s">
        <v>201</v>
      </c>
      <c r="J231">
        <v>8100.1046999999999</v>
      </c>
      <c r="K231">
        <v>-122.33744</v>
      </c>
      <c r="L231">
        <v>47.602676000000002</v>
      </c>
      <c r="M231" t="s">
        <v>669</v>
      </c>
      <c r="N231" t="s">
        <v>230</v>
      </c>
      <c r="O231" t="s">
        <v>230</v>
      </c>
      <c r="P231">
        <v>4</v>
      </c>
    </row>
    <row r="232" spans="1:16" x14ac:dyDescent="0.2">
      <c r="A232">
        <v>1702551</v>
      </c>
      <c r="B232">
        <v>16000105150</v>
      </c>
      <c r="C232">
        <v>2016105150</v>
      </c>
      <c r="D232" t="s">
        <v>230</v>
      </c>
      <c r="E232" s="4">
        <v>42455.972222222219</v>
      </c>
      <c r="F232" s="4">
        <f t="shared" si="4"/>
        <v>42455</v>
      </c>
      <c r="G232" t="s">
        <v>670</v>
      </c>
      <c r="H232" t="s">
        <v>16</v>
      </c>
      <c r="I232" t="s">
        <v>196</v>
      </c>
      <c r="J232">
        <v>8100.3001000000004</v>
      </c>
      <c r="K232">
        <v>-122.33946</v>
      </c>
      <c r="L232">
        <v>47.609054999999998</v>
      </c>
      <c r="M232" t="s">
        <v>671</v>
      </c>
      <c r="N232" t="s">
        <v>42</v>
      </c>
      <c r="O232" t="s">
        <v>42</v>
      </c>
      <c r="P232">
        <v>2</v>
      </c>
    </row>
    <row r="233" spans="1:16" x14ac:dyDescent="0.2">
      <c r="A233">
        <v>1702552</v>
      </c>
      <c r="B233">
        <v>16000105365</v>
      </c>
      <c r="C233">
        <v>2016105365</v>
      </c>
      <c r="D233" t="s">
        <v>42</v>
      </c>
      <c r="E233" s="4">
        <v>42456.002083333333</v>
      </c>
      <c r="F233" s="4">
        <f t="shared" si="4"/>
        <v>42456</v>
      </c>
      <c r="G233" t="s">
        <v>672</v>
      </c>
      <c r="H233" t="s">
        <v>9</v>
      </c>
      <c r="I233" t="s">
        <v>186</v>
      </c>
      <c r="J233">
        <v>4301.2012000000004</v>
      </c>
      <c r="K233">
        <v>-122.30062</v>
      </c>
      <c r="L233">
        <v>47.669260000000001</v>
      </c>
      <c r="M233" t="s">
        <v>673</v>
      </c>
      <c r="N233" t="s">
        <v>42</v>
      </c>
      <c r="O233" t="s">
        <v>561</v>
      </c>
      <c r="P233">
        <v>1</v>
      </c>
    </row>
    <row r="234" spans="1:16" x14ac:dyDescent="0.2">
      <c r="A234">
        <v>1702553</v>
      </c>
      <c r="B234">
        <v>16000105364</v>
      </c>
      <c r="C234">
        <v>2016105364</v>
      </c>
      <c r="D234" t="s">
        <v>145</v>
      </c>
      <c r="E234" s="4">
        <v>42455.995138888888</v>
      </c>
      <c r="F234" s="4">
        <f t="shared" si="4"/>
        <v>42455</v>
      </c>
      <c r="G234" t="s">
        <v>675</v>
      </c>
      <c r="H234" t="s">
        <v>9</v>
      </c>
      <c r="I234" t="s">
        <v>186</v>
      </c>
      <c r="J234">
        <v>2200.3013999999998</v>
      </c>
      <c r="K234">
        <v>-122.27535</v>
      </c>
      <c r="L234">
        <v>47.692141999999997</v>
      </c>
      <c r="M234" t="s">
        <v>676</v>
      </c>
      <c r="N234" t="s">
        <v>145</v>
      </c>
      <c r="O234" t="s">
        <v>49</v>
      </c>
      <c r="P234">
        <v>1</v>
      </c>
    </row>
    <row r="235" spans="1:16" x14ac:dyDescent="0.2">
      <c r="A235">
        <v>1702554</v>
      </c>
      <c r="B235">
        <v>16000105355</v>
      </c>
      <c r="C235">
        <v>2016105355</v>
      </c>
      <c r="D235" t="s">
        <v>42</v>
      </c>
      <c r="E235" s="4">
        <v>42455.998611111114</v>
      </c>
      <c r="F235" s="4">
        <f t="shared" si="4"/>
        <v>42455</v>
      </c>
      <c r="G235" t="s">
        <v>677</v>
      </c>
      <c r="H235" t="s">
        <v>20</v>
      </c>
      <c r="I235" t="s">
        <v>105</v>
      </c>
      <c r="J235">
        <v>7500.4007000000001</v>
      </c>
      <c r="K235">
        <v>-122.31685</v>
      </c>
      <c r="L235">
        <v>47.614685000000001</v>
      </c>
      <c r="M235" t="s">
        <v>678</v>
      </c>
      <c r="N235" t="s">
        <v>42</v>
      </c>
      <c r="O235" t="s">
        <v>42</v>
      </c>
      <c r="P235">
        <v>3</v>
      </c>
    </row>
    <row r="236" spans="1:16" x14ac:dyDescent="0.2">
      <c r="A236">
        <v>1702556</v>
      </c>
      <c r="B236">
        <v>16000105246</v>
      </c>
      <c r="C236">
        <v>2016105246</v>
      </c>
      <c r="D236" t="s">
        <v>421</v>
      </c>
      <c r="E236" s="4">
        <v>42455.990972222222</v>
      </c>
      <c r="F236" s="4">
        <f t="shared" si="4"/>
        <v>42455</v>
      </c>
      <c r="G236" t="s">
        <v>680</v>
      </c>
      <c r="H236" t="s">
        <v>15</v>
      </c>
      <c r="I236" t="s">
        <v>222</v>
      </c>
      <c r="J236">
        <v>7900.4</v>
      </c>
      <c r="K236">
        <v>-122.309494</v>
      </c>
      <c r="L236">
        <v>47.615864000000002</v>
      </c>
      <c r="M236" t="s">
        <v>681</v>
      </c>
      <c r="N236" t="s">
        <v>230</v>
      </c>
      <c r="O236" t="s">
        <v>230</v>
      </c>
      <c r="P236">
        <v>1</v>
      </c>
    </row>
    <row r="237" spans="1:16" x14ac:dyDescent="0.2">
      <c r="A237">
        <v>1702557</v>
      </c>
      <c r="B237">
        <v>16000105212</v>
      </c>
      <c r="C237">
        <v>2016105212</v>
      </c>
      <c r="D237" t="s">
        <v>421</v>
      </c>
      <c r="E237" s="4">
        <v>42455.997916666667</v>
      </c>
      <c r="F237" s="4">
        <f t="shared" si="4"/>
        <v>42455</v>
      </c>
      <c r="G237" t="s">
        <v>683</v>
      </c>
      <c r="H237" t="s">
        <v>11</v>
      </c>
      <c r="I237" t="s">
        <v>295</v>
      </c>
      <c r="J237">
        <v>11700.202499999999</v>
      </c>
      <c r="K237">
        <v>-122.28485000000001</v>
      </c>
      <c r="L237">
        <v>47.518996999999999</v>
      </c>
      <c r="M237" t="s">
        <v>684</v>
      </c>
      <c r="N237" t="s">
        <v>421</v>
      </c>
      <c r="O237" t="s">
        <v>421</v>
      </c>
      <c r="P237">
        <v>4</v>
      </c>
    </row>
    <row r="238" spans="1:16" x14ac:dyDescent="0.2">
      <c r="A238">
        <v>1702558</v>
      </c>
      <c r="B238">
        <v>16000105208</v>
      </c>
      <c r="C238">
        <v>2016105208</v>
      </c>
      <c r="D238" t="s">
        <v>189</v>
      </c>
      <c r="E238" s="4">
        <v>42455.938888888886</v>
      </c>
      <c r="F238" s="4">
        <f t="shared" si="4"/>
        <v>42455</v>
      </c>
      <c r="G238" t="s">
        <v>686</v>
      </c>
      <c r="H238" t="s">
        <v>4</v>
      </c>
      <c r="I238" t="s">
        <v>214</v>
      </c>
      <c r="J238">
        <v>9100.2006999999994</v>
      </c>
      <c r="K238">
        <v>-122.32375999999999</v>
      </c>
      <c r="L238">
        <v>47.597507</v>
      </c>
      <c r="M238" t="s">
        <v>687</v>
      </c>
      <c r="N238" t="s">
        <v>189</v>
      </c>
      <c r="O238" t="s">
        <v>190</v>
      </c>
      <c r="P238">
        <v>1</v>
      </c>
    </row>
    <row r="239" spans="1:16" x14ac:dyDescent="0.2">
      <c r="A239">
        <v>1702559</v>
      </c>
      <c r="B239">
        <v>16000105192</v>
      </c>
      <c r="C239">
        <v>2016105192</v>
      </c>
      <c r="D239" t="s">
        <v>145</v>
      </c>
      <c r="E239" s="4">
        <v>42455.987500000003</v>
      </c>
      <c r="F239" s="4">
        <f t="shared" si="4"/>
        <v>42455</v>
      </c>
      <c r="G239" t="s">
        <v>688</v>
      </c>
      <c r="H239" t="s">
        <v>8</v>
      </c>
      <c r="I239" t="s">
        <v>689</v>
      </c>
      <c r="J239">
        <v>10402.102699999999</v>
      </c>
      <c r="K239">
        <v>-122.311134</v>
      </c>
      <c r="L239">
        <v>47.548884999999999</v>
      </c>
      <c r="M239" t="s">
        <v>690</v>
      </c>
      <c r="N239" t="s">
        <v>145</v>
      </c>
      <c r="O239" t="s">
        <v>49</v>
      </c>
      <c r="P239">
        <v>4</v>
      </c>
    </row>
    <row r="240" spans="1:16" x14ac:dyDescent="0.2">
      <c r="A240">
        <v>1702560</v>
      </c>
      <c r="B240">
        <v>16000105176</v>
      </c>
      <c r="C240">
        <v>2016105176</v>
      </c>
      <c r="D240" t="s">
        <v>78</v>
      </c>
      <c r="E240" s="4">
        <v>42455.990277777775</v>
      </c>
      <c r="F240" s="4">
        <f t="shared" si="4"/>
        <v>42455</v>
      </c>
      <c r="G240" t="s">
        <v>691</v>
      </c>
      <c r="H240" t="s">
        <v>3</v>
      </c>
      <c r="I240" t="s">
        <v>169</v>
      </c>
      <c r="J240">
        <v>4600.2002000000002</v>
      </c>
      <c r="K240">
        <v>-122.33356000000001</v>
      </c>
      <c r="L240">
        <v>47.672069999999998</v>
      </c>
      <c r="M240" t="s">
        <v>692</v>
      </c>
      <c r="N240" t="s">
        <v>78</v>
      </c>
      <c r="O240" t="s">
        <v>78</v>
      </c>
      <c r="P240">
        <v>4</v>
      </c>
    </row>
    <row r="241" spans="1:16" x14ac:dyDescent="0.2">
      <c r="A241">
        <v>1702561</v>
      </c>
      <c r="B241">
        <v>16000105078</v>
      </c>
      <c r="C241">
        <v>2016105078</v>
      </c>
      <c r="D241" t="s">
        <v>189</v>
      </c>
      <c r="E241" s="4">
        <v>42455.988888888889</v>
      </c>
      <c r="F241" s="4">
        <f t="shared" si="4"/>
        <v>42455</v>
      </c>
      <c r="G241" t="s">
        <v>693</v>
      </c>
      <c r="H241" t="s">
        <v>10</v>
      </c>
      <c r="I241" t="s">
        <v>44</v>
      </c>
      <c r="J241">
        <v>10300.300999999999</v>
      </c>
      <c r="K241">
        <v>-122.28626</v>
      </c>
      <c r="L241">
        <v>47.548896999999997</v>
      </c>
      <c r="M241" t="s">
        <v>694</v>
      </c>
      <c r="N241" t="s">
        <v>189</v>
      </c>
      <c r="O241" t="s">
        <v>190</v>
      </c>
      <c r="P241">
        <v>3</v>
      </c>
    </row>
    <row r="242" spans="1:16" x14ac:dyDescent="0.2">
      <c r="A242">
        <v>1702562</v>
      </c>
      <c r="B242">
        <v>16000104885</v>
      </c>
      <c r="C242">
        <v>2016104885</v>
      </c>
      <c r="D242" t="s">
        <v>421</v>
      </c>
      <c r="E242" s="4">
        <v>42455.994444444441</v>
      </c>
      <c r="F242" s="4">
        <f t="shared" si="4"/>
        <v>42455</v>
      </c>
      <c r="G242" t="s">
        <v>695</v>
      </c>
      <c r="H242" t="s">
        <v>4</v>
      </c>
      <c r="I242" t="s">
        <v>147</v>
      </c>
      <c r="J242">
        <v>9500.4004000000004</v>
      </c>
      <c r="K242">
        <v>-122.29816</v>
      </c>
      <c r="L242">
        <v>47.57835</v>
      </c>
      <c r="M242" t="s">
        <v>696</v>
      </c>
      <c r="N242" t="s">
        <v>421</v>
      </c>
      <c r="O242" t="s">
        <v>421</v>
      </c>
      <c r="P242">
        <v>2</v>
      </c>
    </row>
    <row r="243" spans="1:16" x14ac:dyDescent="0.2">
      <c r="A243">
        <v>1702563</v>
      </c>
      <c r="B243">
        <v>16000105384</v>
      </c>
      <c r="C243">
        <v>2016105384</v>
      </c>
      <c r="D243" t="s">
        <v>60</v>
      </c>
      <c r="E243" s="4">
        <v>42456.005555555559</v>
      </c>
      <c r="F243" s="4">
        <f t="shared" si="4"/>
        <v>42456</v>
      </c>
      <c r="G243" t="s">
        <v>697</v>
      </c>
      <c r="H243" t="s">
        <v>4</v>
      </c>
      <c r="I243" t="s">
        <v>214</v>
      </c>
      <c r="J243">
        <v>9200.2013999999999</v>
      </c>
      <c r="K243">
        <v>-122.33027</v>
      </c>
      <c r="L243">
        <v>47.600876</v>
      </c>
      <c r="M243" t="s">
        <v>698</v>
      </c>
      <c r="N243" t="s">
        <v>42</v>
      </c>
      <c r="O243" t="s">
        <v>42</v>
      </c>
      <c r="P243">
        <v>2</v>
      </c>
    </row>
    <row r="244" spans="1:16" x14ac:dyDescent="0.2">
      <c r="A244">
        <v>1702564</v>
      </c>
      <c r="B244">
        <v>16000105371</v>
      </c>
      <c r="C244">
        <v>2016105371</v>
      </c>
      <c r="D244" t="s">
        <v>81</v>
      </c>
      <c r="E244" s="4">
        <v>42456.008333333331</v>
      </c>
      <c r="F244" s="4">
        <f t="shared" si="4"/>
        <v>42456</v>
      </c>
      <c r="G244" t="s">
        <v>700</v>
      </c>
      <c r="H244" t="s">
        <v>3</v>
      </c>
      <c r="I244" t="s">
        <v>169</v>
      </c>
      <c r="J244">
        <v>5000.1040999999996</v>
      </c>
      <c r="K244">
        <v>-122.33886</v>
      </c>
      <c r="L244">
        <v>47.661385000000003</v>
      </c>
      <c r="M244" t="s">
        <v>701</v>
      </c>
      <c r="N244" t="s">
        <v>85</v>
      </c>
      <c r="O244" t="s">
        <v>60</v>
      </c>
      <c r="P244">
        <v>2</v>
      </c>
    </row>
    <row r="245" spans="1:16" x14ac:dyDescent="0.2">
      <c r="A245">
        <v>1702565</v>
      </c>
      <c r="B245">
        <v>16000105284</v>
      </c>
      <c r="C245">
        <v>2016105284</v>
      </c>
      <c r="D245" t="s">
        <v>173</v>
      </c>
      <c r="E245" s="4">
        <v>42456.002083333333</v>
      </c>
      <c r="F245" s="4">
        <f t="shared" si="4"/>
        <v>42456</v>
      </c>
      <c r="G245" t="s">
        <v>702</v>
      </c>
      <c r="H245" t="s">
        <v>4</v>
      </c>
      <c r="I245" t="s">
        <v>214</v>
      </c>
      <c r="J245">
        <v>8100.3013000000001</v>
      </c>
      <c r="K245">
        <v>-122.34022</v>
      </c>
      <c r="L245">
        <v>47.607365000000001</v>
      </c>
      <c r="M245" t="s">
        <v>703</v>
      </c>
      <c r="N245" t="s">
        <v>92</v>
      </c>
      <c r="O245" t="s">
        <v>91</v>
      </c>
      <c r="P245">
        <v>1</v>
      </c>
    </row>
    <row r="246" spans="1:16" x14ac:dyDescent="0.2">
      <c r="A246">
        <v>1702566</v>
      </c>
      <c r="B246">
        <v>16000105268</v>
      </c>
      <c r="C246">
        <v>2016105268</v>
      </c>
      <c r="D246" t="s">
        <v>298</v>
      </c>
      <c r="E246" s="4">
        <v>42456.00277777778</v>
      </c>
      <c r="F246" s="4">
        <f t="shared" si="4"/>
        <v>42456</v>
      </c>
      <c r="G246" t="s">
        <v>704</v>
      </c>
      <c r="H246" t="s">
        <v>14</v>
      </c>
      <c r="I246" t="s">
        <v>536</v>
      </c>
      <c r="J246">
        <v>1200.1006</v>
      </c>
      <c r="K246">
        <v>-122.31786</v>
      </c>
      <c r="L246">
        <v>47.709389999999999</v>
      </c>
      <c r="M246" t="s">
        <v>705</v>
      </c>
      <c r="N246" t="s">
        <v>298</v>
      </c>
      <c r="O246" t="s">
        <v>91</v>
      </c>
      <c r="P246">
        <v>3</v>
      </c>
    </row>
    <row r="247" spans="1:16" x14ac:dyDescent="0.2">
      <c r="A247">
        <v>1702568</v>
      </c>
      <c r="B247">
        <v>16000105393</v>
      </c>
      <c r="C247">
        <v>2016105393</v>
      </c>
      <c r="D247" t="s">
        <v>49</v>
      </c>
      <c r="E247" s="4">
        <v>42456.018055555556</v>
      </c>
      <c r="F247" s="4">
        <f t="shared" si="4"/>
        <v>42456</v>
      </c>
      <c r="G247" t="s">
        <v>706</v>
      </c>
      <c r="H247" t="s">
        <v>7</v>
      </c>
      <c r="I247" t="s">
        <v>261</v>
      </c>
      <c r="J247">
        <v>8001.2008999999998</v>
      </c>
      <c r="K247">
        <v>-122.345</v>
      </c>
      <c r="L247">
        <v>47.613655000000001</v>
      </c>
      <c r="M247" t="s">
        <v>707</v>
      </c>
      <c r="N247" t="s">
        <v>49</v>
      </c>
      <c r="O247" t="s">
        <v>49</v>
      </c>
      <c r="P247">
        <v>1</v>
      </c>
    </row>
    <row r="248" spans="1:16" x14ac:dyDescent="0.2">
      <c r="A248">
        <v>1702569</v>
      </c>
      <c r="B248">
        <v>16000105376</v>
      </c>
      <c r="C248">
        <v>2016105376</v>
      </c>
      <c r="D248" t="s">
        <v>125</v>
      </c>
      <c r="E248" s="4">
        <v>42456.013888888891</v>
      </c>
      <c r="F248" s="4">
        <f t="shared" si="4"/>
        <v>42456</v>
      </c>
      <c r="G248" t="s">
        <v>708</v>
      </c>
      <c r="H248" t="s">
        <v>4</v>
      </c>
      <c r="I248" t="s">
        <v>214</v>
      </c>
      <c r="J248">
        <v>1000.2</v>
      </c>
      <c r="K248">
        <v>-122.290764</v>
      </c>
      <c r="L248">
        <v>47.708370000000002</v>
      </c>
      <c r="M248" t="s">
        <v>709</v>
      </c>
      <c r="N248" t="s">
        <v>42</v>
      </c>
      <c r="O248" t="s">
        <v>561</v>
      </c>
      <c r="P248">
        <v>1</v>
      </c>
    </row>
    <row r="249" spans="1:16" x14ac:dyDescent="0.2">
      <c r="A249">
        <v>1702570</v>
      </c>
      <c r="B249">
        <v>16000105372</v>
      </c>
      <c r="C249">
        <v>2016105372</v>
      </c>
      <c r="D249" t="s">
        <v>397</v>
      </c>
      <c r="E249" s="4">
        <v>42456.013888888891</v>
      </c>
      <c r="F249" s="4">
        <f t="shared" si="4"/>
        <v>42456</v>
      </c>
      <c r="G249" t="s">
        <v>711</v>
      </c>
      <c r="H249" t="s">
        <v>20</v>
      </c>
      <c r="I249" t="s">
        <v>105</v>
      </c>
      <c r="J249">
        <v>7500.4014999999999</v>
      </c>
      <c r="K249">
        <v>-122.32079</v>
      </c>
      <c r="L249">
        <v>47.614654999999999</v>
      </c>
      <c r="M249" t="s">
        <v>712</v>
      </c>
      <c r="N249" t="s">
        <v>143</v>
      </c>
      <c r="O249" t="s">
        <v>143</v>
      </c>
      <c r="P249">
        <v>2</v>
      </c>
    </row>
    <row r="250" spans="1:16" x14ac:dyDescent="0.2">
      <c r="A250">
        <v>1702571</v>
      </c>
      <c r="B250">
        <v>16000105353</v>
      </c>
      <c r="C250">
        <v>2016105353</v>
      </c>
      <c r="D250" t="s">
        <v>42</v>
      </c>
      <c r="E250" s="4">
        <v>42456.011805555558</v>
      </c>
      <c r="F250" s="4">
        <f t="shared" si="4"/>
        <v>42456</v>
      </c>
      <c r="G250" t="s">
        <v>634</v>
      </c>
      <c r="H250" t="s">
        <v>3</v>
      </c>
      <c r="I250" t="s">
        <v>159</v>
      </c>
      <c r="J250">
        <v>3200.4018000000001</v>
      </c>
      <c r="K250">
        <v>-122.39507</v>
      </c>
      <c r="L250">
        <v>47.668644</v>
      </c>
      <c r="M250" t="s">
        <v>713</v>
      </c>
      <c r="N250" t="s">
        <v>621</v>
      </c>
      <c r="O250" t="s">
        <v>60</v>
      </c>
      <c r="P250">
        <v>2</v>
      </c>
    </row>
    <row r="251" spans="1:16" x14ac:dyDescent="0.2">
      <c r="A251">
        <v>1702572</v>
      </c>
      <c r="B251">
        <v>16000105052</v>
      </c>
      <c r="C251">
        <v>2016105052</v>
      </c>
      <c r="D251" t="s">
        <v>167</v>
      </c>
      <c r="E251" s="4">
        <v>42456.006944444445</v>
      </c>
      <c r="F251" s="4">
        <f t="shared" si="4"/>
        <v>42456</v>
      </c>
      <c r="G251" t="s">
        <v>714</v>
      </c>
      <c r="H251" t="s">
        <v>9</v>
      </c>
      <c r="I251" t="s">
        <v>192</v>
      </c>
      <c r="J251">
        <v>5301.2003000000004</v>
      </c>
      <c r="K251">
        <v>-122.315254</v>
      </c>
      <c r="L251">
        <v>47.664012999999997</v>
      </c>
      <c r="M251" t="s">
        <v>715</v>
      </c>
      <c r="N251" t="s">
        <v>167</v>
      </c>
      <c r="O251" t="s">
        <v>167</v>
      </c>
      <c r="P251">
        <v>2</v>
      </c>
    </row>
    <row r="252" spans="1:16" x14ac:dyDescent="0.2">
      <c r="A252">
        <v>1702573</v>
      </c>
      <c r="B252">
        <v>16000105402</v>
      </c>
      <c r="C252">
        <v>2016105402</v>
      </c>
      <c r="D252" t="s">
        <v>81</v>
      </c>
      <c r="E252" s="4">
        <v>42456.02847222222</v>
      </c>
      <c r="F252" s="4">
        <f t="shared" si="4"/>
        <v>42456</v>
      </c>
      <c r="G252" t="s">
        <v>716</v>
      </c>
      <c r="H252" t="s">
        <v>20</v>
      </c>
      <c r="I252" t="s">
        <v>179</v>
      </c>
      <c r="J252">
        <v>7402.1009999999997</v>
      </c>
      <c r="K252">
        <v>-122.32086</v>
      </c>
      <c r="L252">
        <v>47.619323999999999</v>
      </c>
      <c r="M252" t="s">
        <v>717</v>
      </c>
      <c r="N252" t="s">
        <v>85</v>
      </c>
      <c r="O252" t="s">
        <v>60</v>
      </c>
      <c r="P252">
        <v>2</v>
      </c>
    </row>
    <row r="253" spans="1:16" x14ac:dyDescent="0.2">
      <c r="A253">
        <v>1702574</v>
      </c>
      <c r="B253">
        <v>16000105397</v>
      </c>
      <c r="C253">
        <v>2016105397</v>
      </c>
      <c r="D253" t="s">
        <v>69</v>
      </c>
      <c r="E253" s="4">
        <v>42456.018750000003</v>
      </c>
      <c r="F253" s="4">
        <f t="shared" si="4"/>
        <v>42456</v>
      </c>
      <c r="G253" t="s">
        <v>459</v>
      </c>
      <c r="H253" t="s">
        <v>16</v>
      </c>
      <c r="I253" t="s">
        <v>196</v>
      </c>
      <c r="J253">
        <v>8100.3010999999997</v>
      </c>
      <c r="K253">
        <v>-122.34287999999999</v>
      </c>
      <c r="L253">
        <v>47.609814</v>
      </c>
      <c r="M253" t="s">
        <v>460</v>
      </c>
      <c r="N253" t="s">
        <v>69</v>
      </c>
      <c r="O253" t="s">
        <v>69</v>
      </c>
      <c r="P253">
        <v>1</v>
      </c>
    </row>
    <row r="254" spans="1:16" x14ac:dyDescent="0.2">
      <c r="A254">
        <v>1702575</v>
      </c>
      <c r="B254">
        <v>16000105392</v>
      </c>
      <c r="C254">
        <v>2016105392</v>
      </c>
      <c r="D254" t="s">
        <v>78</v>
      </c>
      <c r="E254" s="4">
        <v>42456.025000000001</v>
      </c>
      <c r="F254" s="4">
        <f t="shared" si="4"/>
        <v>42456</v>
      </c>
      <c r="G254" t="s">
        <v>317</v>
      </c>
      <c r="H254" t="s">
        <v>4</v>
      </c>
      <c r="I254" t="s">
        <v>147</v>
      </c>
      <c r="J254">
        <v>4700.4007000000001</v>
      </c>
      <c r="K254">
        <v>-122.38473999999999</v>
      </c>
      <c r="L254">
        <v>47.669820000000001</v>
      </c>
      <c r="M254" t="s">
        <v>318</v>
      </c>
      <c r="N254" t="s">
        <v>404</v>
      </c>
      <c r="O254" t="s">
        <v>404</v>
      </c>
      <c r="P254">
        <v>1</v>
      </c>
    </row>
    <row r="255" spans="1:16" x14ac:dyDescent="0.2">
      <c r="A255">
        <v>1702576</v>
      </c>
      <c r="B255">
        <v>16000105391</v>
      </c>
      <c r="C255">
        <v>2016105391</v>
      </c>
      <c r="D255" t="s">
        <v>81</v>
      </c>
      <c r="E255" s="4">
        <v>42456.027083333334</v>
      </c>
      <c r="F255" s="4">
        <f t="shared" si="4"/>
        <v>42456</v>
      </c>
      <c r="G255" t="s">
        <v>718</v>
      </c>
      <c r="H255" t="s">
        <v>16</v>
      </c>
      <c r="I255" t="s">
        <v>368</v>
      </c>
      <c r="J255">
        <v>8100.2015000000001</v>
      </c>
      <c r="K255">
        <v>-122.33835000000001</v>
      </c>
      <c r="L255">
        <v>47.609515999999999</v>
      </c>
      <c r="M255" t="s">
        <v>719</v>
      </c>
      <c r="N255" t="s">
        <v>85</v>
      </c>
      <c r="O255" t="s">
        <v>60</v>
      </c>
      <c r="P255">
        <v>2</v>
      </c>
    </row>
    <row r="256" spans="1:16" x14ac:dyDescent="0.2">
      <c r="A256">
        <v>1702577</v>
      </c>
      <c r="B256">
        <v>16000105390</v>
      </c>
      <c r="C256">
        <v>2016105390</v>
      </c>
      <c r="D256" t="s">
        <v>42</v>
      </c>
      <c r="E256" s="4">
        <v>42456.027083333334</v>
      </c>
      <c r="F256" s="4">
        <f t="shared" si="4"/>
        <v>42456</v>
      </c>
      <c r="G256" t="s">
        <v>720</v>
      </c>
      <c r="H256" t="s">
        <v>9</v>
      </c>
      <c r="I256" t="s">
        <v>721</v>
      </c>
      <c r="J256">
        <v>4400.4008999999996</v>
      </c>
      <c r="K256">
        <v>-122.31193</v>
      </c>
      <c r="L256">
        <v>47.665660000000003</v>
      </c>
      <c r="M256" t="s">
        <v>722</v>
      </c>
      <c r="N256" t="s">
        <v>42</v>
      </c>
      <c r="O256" t="s">
        <v>42</v>
      </c>
      <c r="P256">
        <v>2</v>
      </c>
    </row>
    <row r="257" spans="1:16" x14ac:dyDescent="0.2">
      <c r="A257">
        <v>1702578</v>
      </c>
      <c r="B257">
        <v>16000105386</v>
      </c>
      <c r="C257">
        <v>2016105386</v>
      </c>
      <c r="D257" t="s">
        <v>60</v>
      </c>
      <c r="E257" s="4">
        <v>42456.015277777777</v>
      </c>
      <c r="F257" s="4">
        <f t="shared" si="4"/>
        <v>42456</v>
      </c>
      <c r="G257" t="s">
        <v>723</v>
      </c>
      <c r="H257" t="s">
        <v>4</v>
      </c>
      <c r="I257" t="s">
        <v>147</v>
      </c>
      <c r="J257">
        <v>10402.402099999999</v>
      </c>
      <c r="K257">
        <v>-122.31348</v>
      </c>
      <c r="L257">
        <v>47.553443999999999</v>
      </c>
      <c r="M257" t="s">
        <v>724</v>
      </c>
      <c r="N257" t="s">
        <v>60</v>
      </c>
      <c r="O257" t="s">
        <v>60</v>
      </c>
      <c r="P257">
        <v>2</v>
      </c>
    </row>
    <row r="258" spans="1:16" x14ac:dyDescent="0.2">
      <c r="A258">
        <v>1702579</v>
      </c>
      <c r="B258">
        <v>16000105381</v>
      </c>
      <c r="C258">
        <v>2016105381</v>
      </c>
      <c r="D258" t="s">
        <v>60</v>
      </c>
      <c r="E258" s="4">
        <v>42456.032638888886</v>
      </c>
      <c r="F258" s="4">
        <f t="shared" ref="F258:F321" si="5">DATE(YEAR(E258),MONTH(E258),DAY(E258))</f>
        <v>42456</v>
      </c>
      <c r="G258" t="s">
        <v>725</v>
      </c>
      <c r="H258" t="s">
        <v>15</v>
      </c>
      <c r="I258" t="s">
        <v>222</v>
      </c>
      <c r="J258">
        <v>6200.3011999999999</v>
      </c>
      <c r="K258">
        <v>-122.305695</v>
      </c>
      <c r="L258">
        <v>47.637180000000001</v>
      </c>
      <c r="M258" t="s">
        <v>726</v>
      </c>
      <c r="N258" t="s">
        <v>42</v>
      </c>
      <c r="O258" t="s">
        <v>42</v>
      </c>
      <c r="P258">
        <v>1</v>
      </c>
    </row>
    <row r="259" spans="1:16" x14ac:dyDescent="0.2">
      <c r="A259">
        <v>1702580</v>
      </c>
      <c r="B259">
        <v>16000105377</v>
      </c>
      <c r="C259">
        <v>2016105377</v>
      </c>
      <c r="D259" t="s">
        <v>42</v>
      </c>
      <c r="E259" s="4">
        <v>42456.03402777778</v>
      </c>
      <c r="F259" s="4">
        <f t="shared" si="5"/>
        <v>42456</v>
      </c>
      <c r="G259" t="s">
        <v>727</v>
      </c>
      <c r="H259" t="s">
        <v>10</v>
      </c>
      <c r="I259" t="s">
        <v>44</v>
      </c>
      <c r="J259">
        <v>10100.201300000001</v>
      </c>
      <c r="K259">
        <v>-122.28801</v>
      </c>
      <c r="L259">
        <v>47.563457</v>
      </c>
      <c r="M259" t="s">
        <v>728</v>
      </c>
      <c r="N259" t="s">
        <v>89</v>
      </c>
      <c r="O259" t="s">
        <v>89</v>
      </c>
      <c r="P259">
        <v>3</v>
      </c>
    </row>
    <row r="260" spans="1:16" x14ac:dyDescent="0.2">
      <c r="A260">
        <v>1702581</v>
      </c>
      <c r="B260">
        <v>16000105366</v>
      </c>
      <c r="C260">
        <v>2016105366</v>
      </c>
      <c r="D260" t="s">
        <v>60</v>
      </c>
      <c r="E260" s="4">
        <v>42456.020833333336</v>
      </c>
      <c r="F260" s="4">
        <f t="shared" si="5"/>
        <v>42456</v>
      </c>
      <c r="G260" t="s">
        <v>729</v>
      </c>
      <c r="H260" t="s">
        <v>4</v>
      </c>
      <c r="I260" t="s">
        <v>214</v>
      </c>
      <c r="J260">
        <v>4700.4002</v>
      </c>
      <c r="K260">
        <v>-122.38616</v>
      </c>
      <c r="L260">
        <v>47.671641999999999</v>
      </c>
      <c r="M260" t="s">
        <v>730</v>
      </c>
      <c r="N260" t="s">
        <v>60</v>
      </c>
      <c r="O260" t="s">
        <v>60</v>
      </c>
      <c r="P260">
        <v>3</v>
      </c>
    </row>
    <row r="261" spans="1:16" x14ac:dyDescent="0.2">
      <c r="A261">
        <v>1702583</v>
      </c>
      <c r="B261">
        <v>16000105329</v>
      </c>
      <c r="C261">
        <v>2016105329</v>
      </c>
      <c r="D261" t="s">
        <v>42</v>
      </c>
      <c r="E261" s="4">
        <v>42456.019444444442</v>
      </c>
      <c r="F261" s="4">
        <f t="shared" si="5"/>
        <v>42456</v>
      </c>
      <c r="G261" t="s">
        <v>731</v>
      </c>
      <c r="H261" t="s">
        <v>5</v>
      </c>
      <c r="I261" t="s">
        <v>136</v>
      </c>
      <c r="J261">
        <v>10702.101000000001</v>
      </c>
      <c r="K261">
        <v>-122.37501</v>
      </c>
      <c r="L261">
        <v>47.549225</v>
      </c>
      <c r="M261" t="s">
        <v>732</v>
      </c>
      <c r="N261" t="s">
        <v>78</v>
      </c>
      <c r="O261" t="s">
        <v>78</v>
      </c>
      <c r="P261">
        <v>4</v>
      </c>
    </row>
    <row r="262" spans="1:16" x14ac:dyDescent="0.2">
      <c r="A262">
        <v>1702584</v>
      </c>
      <c r="B262">
        <v>16000105304</v>
      </c>
      <c r="C262">
        <v>2016105304</v>
      </c>
      <c r="D262" t="s">
        <v>145</v>
      </c>
      <c r="E262" s="4">
        <v>42456.026388888888</v>
      </c>
      <c r="F262" s="4">
        <f t="shared" si="5"/>
        <v>42456</v>
      </c>
      <c r="G262" t="s">
        <v>733</v>
      </c>
      <c r="H262" t="s">
        <v>13</v>
      </c>
      <c r="I262" t="s">
        <v>175</v>
      </c>
      <c r="J262">
        <v>7000.3022000000001</v>
      </c>
      <c r="K262">
        <v>-122.35671000000001</v>
      </c>
      <c r="L262">
        <v>47.624580000000002</v>
      </c>
      <c r="M262" t="s">
        <v>734</v>
      </c>
      <c r="N262" t="s">
        <v>145</v>
      </c>
      <c r="O262" t="s">
        <v>49</v>
      </c>
      <c r="P262">
        <v>4</v>
      </c>
    </row>
    <row r="263" spans="1:16" x14ac:dyDescent="0.2">
      <c r="A263">
        <v>1702585</v>
      </c>
      <c r="B263">
        <v>16000105279</v>
      </c>
      <c r="C263">
        <v>2016105279</v>
      </c>
      <c r="D263" t="s">
        <v>145</v>
      </c>
      <c r="E263" s="4">
        <v>42456.027083333334</v>
      </c>
      <c r="F263" s="4">
        <f t="shared" si="5"/>
        <v>42456</v>
      </c>
      <c r="G263" t="s">
        <v>735</v>
      </c>
      <c r="H263" t="s">
        <v>17</v>
      </c>
      <c r="I263" t="s">
        <v>618</v>
      </c>
      <c r="J263">
        <v>1400.2014999999999</v>
      </c>
      <c r="K263">
        <v>-122.35478000000001</v>
      </c>
      <c r="L263">
        <v>47.705081999999997</v>
      </c>
      <c r="M263" t="s">
        <v>736</v>
      </c>
      <c r="N263" t="s">
        <v>145</v>
      </c>
      <c r="O263" t="s">
        <v>49</v>
      </c>
      <c r="P263">
        <v>4</v>
      </c>
    </row>
    <row r="264" spans="1:16" x14ac:dyDescent="0.2">
      <c r="A264">
        <v>1702586</v>
      </c>
      <c r="B264">
        <v>16000105277</v>
      </c>
      <c r="C264">
        <v>2016105277</v>
      </c>
      <c r="D264" t="s">
        <v>49</v>
      </c>
      <c r="E264" s="4">
        <v>42456.022222222222</v>
      </c>
      <c r="F264" s="4">
        <f t="shared" si="5"/>
        <v>42456</v>
      </c>
      <c r="G264" t="s">
        <v>737</v>
      </c>
      <c r="H264" t="s">
        <v>9</v>
      </c>
      <c r="I264" t="s">
        <v>192</v>
      </c>
      <c r="J264">
        <v>5301.2007999999996</v>
      </c>
      <c r="K264">
        <v>-122.31525999999999</v>
      </c>
      <c r="L264">
        <v>47.663105000000002</v>
      </c>
      <c r="M264" t="s">
        <v>738</v>
      </c>
      <c r="N264" t="s">
        <v>49</v>
      </c>
      <c r="O264" t="s">
        <v>48</v>
      </c>
      <c r="P264">
        <v>4</v>
      </c>
    </row>
    <row r="265" spans="1:16" x14ac:dyDescent="0.2">
      <c r="A265">
        <v>1702587</v>
      </c>
      <c r="B265">
        <v>16000105200</v>
      </c>
      <c r="C265">
        <v>2016105200</v>
      </c>
      <c r="D265" t="s">
        <v>167</v>
      </c>
      <c r="E265" s="4">
        <v>42456.025000000001</v>
      </c>
      <c r="F265" s="4">
        <f t="shared" si="5"/>
        <v>42456</v>
      </c>
      <c r="G265" t="s">
        <v>739</v>
      </c>
      <c r="H265" t="s">
        <v>17</v>
      </c>
      <c r="I265" t="s">
        <v>618</v>
      </c>
      <c r="J265">
        <v>1400.2014999999999</v>
      </c>
      <c r="K265">
        <v>-122.35545999999999</v>
      </c>
      <c r="L265">
        <v>47.70599</v>
      </c>
      <c r="M265" t="s">
        <v>740</v>
      </c>
      <c r="N265" t="s">
        <v>60</v>
      </c>
      <c r="O265" t="s">
        <v>60</v>
      </c>
      <c r="P265">
        <v>2</v>
      </c>
    </row>
    <row r="266" spans="1:16" x14ac:dyDescent="0.2">
      <c r="A266">
        <v>1702588</v>
      </c>
      <c r="B266">
        <v>16000105408</v>
      </c>
      <c r="C266">
        <v>2016105408</v>
      </c>
      <c r="D266" t="s">
        <v>125</v>
      </c>
      <c r="E266" s="4">
        <v>42456.036111111112</v>
      </c>
      <c r="F266" s="4">
        <f t="shared" si="5"/>
        <v>42456</v>
      </c>
      <c r="G266" t="s">
        <v>741</v>
      </c>
      <c r="H266" t="s">
        <v>16</v>
      </c>
      <c r="I266" t="s">
        <v>368</v>
      </c>
      <c r="J266">
        <v>8100.2011000000002</v>
      </c>
      <c r="K266">
        <v>-122.33512</v>
      </c>
      <c r="L266">
        <v>47.61018</v>
      </c>
      <c r="M266" t="s">
        <v>742</v>
      </c>
      <c r="N266" t="s">
        <v>42</v>
      </c>
      <c r="O266" t="s">
        <v>42</v>
      </c>
      <c r="P266">
        <v>0</v>
      </c>
    </row>
    <row r="267" spans="1:16" x14ac:dyDescent="0.2">
      <c r="A267">
        <v>1702589</v>
      </c>
      <c r="B267">
        <v>16000105407</v>
      </c>
      <c r="C267">
        <v>2016105407</v>
      </c>
      <c r="D267" t="s">
        <v>42</v>
      </c>
      <c r="E267" s="4">
        <v>42456.03402777778</v>
      </c>
      <c r="F267" s="4">
        <f t="shared" si="5"/>
        <v>42456</v>
      </c>
      <c r="G267" t="s">
        <v>743</v>
      </c>
      <c r="H267" t="s">
        <v>10</v>
      </c>
      <c r="I267" t="s">
        <v>44</v>
      </c>
      <c r="J267">
        <v>10300.2001</v>
      </c>
      <c r="K267">
        <v>-122.27965500000001</v>
      </c>
      <c r="L267">
        <v>47.553401999999998</v>
      </c>
      <c r="M267" t="s">
        <v>744</v>
      </c>
      <c r="N267" t="s">
        <v>42</v>
      </c>
      <c r="O267" t="s">
        <v>42</v>
      </c>
      <c r="P267">
        <v>0</v>
      </c>
    </row>
    <row r="268" spans="1:16" x14ac:dyDescent="0.2">
      <c r="A268">
        <v>1702590</v>
      </c>
      <c r="B268">
        <v>16000105276</v>
      </c>
      <c r="C268">
        <v>2016105276</v>
      </c>
      <c r="D268" t="s">
        <v>42</v>
      </c>
      <c r="E268" s="4">
        <v>42456.029861111114</v>
      </c>
      <c r="F268" s="4">
        <f t="shared" si="5"/>
        <v>42456</v>
      </c>
      <c r="G268" t="s">
        <v>745</v>
      </c>
      <c r="H268" t="s">
        <v>10</v>
      </c>
      <c r="I268" t="s">
        <v>483</v>
      </c>
      <c r="J268">
        <v>9400.3003000000008</v>
      </c>
      <c r="K268">
        <v>-122.30424499999999</v>
      </c>
      <c r="L268">
        <v>47.584510000000002</v>
      </c>
      <c r="M268" t="s">
        <v>746</v>
      </c>
      <c r="N268" t="s">
        <v>89</v>
      </c>
      <c r="O268" t="s">
        <v>89</v>
      </c>
      <c r="P268">
        <v>1</v>
      </c>
    </row>
    <row r="269" spans="1:16" x14ac:dyDescent="0.2">
      <c r="A269">
        <v>1702591</v>
      </c>
      <c r="B269">
        <v>16000105182</v>
      </c>
      <c r="C269">
        <v>2016105182</v>
      </c>
      <c r="D269" t="s">
        <v>49</v>
      </c>
      <c r="E269" s="4">
        <v>42456.03402777778</v>
      </c>
      <c r="F269" s="4">
        <f t="shared" si="5"/>
        <v>42456</v>
      </c>
      <c r="G269" t="s">
        <v>747</v>
      </c>
      <c r="H269" t="s">
        <v>9</v>
      </c>
      <c r="I269" t="s">
        <v>721</v>
      </c>
      <c r="J269">
        <v>4400.2012999999997</v>
      </c>
      <c r="K269">
        <v>-122.31495</v>
      </c>
      <c r="L269">
        <v>47.671703000000001</v>
      </c>
      <c r="M269" t="s">
        <v>748</v>
      </c>
      <c r="N269" t="s">
        <v>145</v>
      </c>
      <c r="O269" t="s">
        <v>49</v>
      </c>
      <c r="P269">
        <v>3</v>
      </c>
    </row>
    <row r="270" spans="1:16" x14ac:dyDescent="0.2">
      <c r="A270">
        <v>1702592</v>
      </c>
      <c r="B270">
        <v>16000105179</v>
      </c>
      <c r="C270">
        <v>2016105179</v>
      </c>
      <c r="D270" t="s">
        <v>81</v>
      </c>
      <c r="E270" s="4">
        <v>42456.029861111114</v>
      </c>
      <c r="F270" s="4">
        <f t="shared" si="5"/>
        <v>42456</v>
      </c>
      <c r="G270" t="s">
        <v>749</v>
      </c>
      <c r="H270" t="s">
        <v>12</v>
      </c>
      <c r="I270" t="s">
        <v>452</v>
      </c>
      <c r="J270">
        <v>3100.1007</v>
      </c>
      <c r="K270">
        <v>-122.386475</v>
      </c>
      <c r="L270">
        <v>47.687750000000001</v>
      </c>
      <c r="M270" t="s">
        <v>750</v>
      </c>
      <c r="N270" t="s">
        <v>85</v>
      </c>
      <c r="O270" t="s">
        <v>60</v>
      </c>
      <c r="P270">
        <v>1</v>
      </c>
    </row>
    <row r="271" spans="1:16" x14ac:dyDescent="0.2">
      <c r="A271">
        <v>1702593</v>
      </c>
      <c r="B271">
        <v>16000105415</v>
      </c>
      <c r="C271">
        <v>2016105415</v>
      </c>
      <c r="D271" t="s">
        <v>42</v>
      </c>
      <c r="E271" s="4">
        <v>42456.043055555558</v>
      </c>
      <c r="F271" s="4">
        <f t="shared" si="5"/>
        <v>42456</v>
      </c>
      <c r="G271" t="s">
        <v>751</v>
      </c>
      <c r="H271" t="s">
        <v>13</v>
      </c>
      <c r="I271" t="s">
        <v>360</v>
      </c>
      <c r="J271">
        <v>5900.4034000000001</v>
      </c>
      <c r="K271">
        <v>-122.37031</v>
      </c>
      <c r="L271">
        <v>47.639595</v>
      </c>
      <c r="M271" t="s">
        <v>752</v>
      </c>
      <c r="N271" t="s">
        <v>155</v>
      </c>
      <c r="O271" t="s">
        <v>155</v>
      </c>
      <c r="P271">
        <v>2</v>
      </c>
    </row>
    <row r="272" spans="1:16" x14ac:dyDescent="0.2">
      <c r="A272">
        <v>1702594</v>
      </c>
      <c r="B272">
        <v>16000105410</v>
      </c>
      <c r="C272">
        <v>2016105410</v>
      </c>
      <c r="D272" t="s">
        <v>255</v>
      </c>
      <c r="E272" s="4">
        <v>42456.038888888892</v>
      </c>
      <c r="F272" s="4">
        <f t="shared" si="5"/>
        <v>42456</v>
      </c>
      <c r="G272" t="s">
        <v>753</v>
      </c>
      <c r="H272" t="s">
        <v>20</v>
      </c>
      <c r="I272" t="s">
        <v>339</v>
      </c>
      <c r="J272">
        <v>8400.3008000000009</v>
      </c>
      <c r="K272">
        <v>-122.32619</v>
      </c>
      <c r="L272">
        <v>47.614082000000003</v>
      </c>
      <c r="M272" t="s">
        <v>754</v>
      </c>
      <c r="N272" t="s">
        <v>255</v>
      </c>
      <c r="O272" t="s">
        <v>255</v>
      </c>
      <c r="P272">
        <v>2</v>
      </c>
    </row>
    <row r="273" spans="1:16" x14ac:dyDescent="0.2">
      <c r="A273">
        <v>1702595</v>
      </c>
      <c r="B273">
        <v>16000105409</v>
      </c>
      <c r="C273">
        <v>2016105409</v>
      </c>
      <c r="D273" t="s">
        <v>92</v>
      </c>
      <c r="E273" s="4">
        <v>42456.038888888892</v>
      </c>
      <c r="F273" s="4">
        <f t="shared" si="5"/>
        <v>42456</v>
      </c>
      <c r="G273" t="s">
        <v>755</v>
      </c>
      <c r="H273" t="s">
        <v>3</v>
      </c>
      <c r="I273" t="s">
        <v>159</v>
      </c>
      <c r="J273">
        <v>4700.3020999999999</v>
      </c>
      <c r="K273">
        <v>-122.3749</v>
      </c>
      <c r="L273">
        <v>47.668666999999999</v>
      </c>
      <c r="M273" t="s">
        <v>756</v>
      </c>
      <c r="N273" t="s">
        <v>92</v>
      </c>
      <c r="O273" t="s">
        <v>91</v>
      </c>
      <c r="P273">
        <v>0</v>
      </c>
    </row>
    <row r="274" spans="1:16" x14ac:dyDescent="0.2">
      <c r="A274">
        <v>1702596</v>
      </c>
      <c r="B274">
        <v>16000105389</v>
      </c>
      <c r="C274">
        <v>2016105389</v>
      </c>
      <c r="D274" t="s">
        <v>173</v>
      </c>
      <c r="E274" s="4">
        <v>42456.040972222225</v>
      </c>
      <c r="F274" s="4">
        <f t="shared" si="5"/>
        <v>42456</v>
      </c>
      <c r="G274" t="s">
        <v>757</v>
      </c>
      <c r="H274" t="s">
        <v>6</v>
      </c>
      <c r="I274" t="s">
        <v>425</v>
      </c>
      <c r="J274">
        <v>8100.2043000000003</v>
      </c>
      <c r="K274">
        <v>-122.331985</v>
      </c>
      <c r="L274">
        <v>47.601714999999999</v>
      </c>
      <c r="M274" t="s">
        <v>758</v>
      </c>
      <c r="N274" t="s">
        <v>255</v>
      </c>
      <c r="O274" t="s">
        <v>255</v>
      </c>
      <c r="P274">
        <v>0</v>
      </c>
    </row>
    <row r="275" spans="1:16" x14ac:dyDescent="0.2">
      <c r="A275">
        <v>1702597</v>
      </c>
      <c r="B275">
        <v>16000105388</v>
      </c>
      <c r="C275">
        <v>2016105388</v>
      </c>
      <c r="D275" t="s">
        <v>60</v>
      </c>
      <c r="E275" s="4">
        <v>42456.041666666664</v>
      </c>
      <c r="F275" s="4">
        <f t="shared" si="5"/>
        <v>42456</v>
      </c>
      <c r="G275" t="s">
        <v>759</v>
      </c>
      <c r="H275" t="s">
        <v>12</v>
      </c>
      <c r="I275" t="s">
        <v>112</v>
      </c>
      <c r="J275">
        <v>4600.1000000000004</v>
      </c>
      <c r="K275">
        <v>-122.32596599999999</v>
      </c>
      <c r="L275">
        <v>47.680508000000003</v>
      </c>
      <c r="M275" t="s">
        <v>760</v>
      </c>
      <c r="N275" t="s">
        <v>406</v>
      </c>
      <c r="O275" t="s">
        <v>407</v>
      </c>
      <c r="P275">
        <v>0</v>
      </c>
    </row>
    <row r="276" spans="1:16" x14ac:dyDescent="0.2">
      <c r="A276">
        <v>1702598</v>
      </c>
      <c r="B276">
        <v>16000105343</v>
      </c>
      <c r="C276">
        <v>2016105343</v>
      </c>
      <c r="D276" t="s">
        <v>60</v>
      </c>
      <c r="E276" s="4">
        <v>42456.036111111112</v>
      </c>
      <c r="F276" s="4">
        <f t="shared" si="5"/>
        <v>42456</v>
      </c>
      <c r="G276" t="s">
        <v>680</v>
      </c>
      <c r="H276" t="s">
        <v>15</v>
      </c>
      <c r="I276" t="s">
        <v>222</v>
      </c>
      <c r="J276">
        <v>7900.4</v>
      </c>
      <c r="K276">
        <v>-122.309494</v>
      </c>
      <c r="L276">
        <v>47.615864000000002</v>
      </c>
      <c r="M276" t="s">
        <v>681</v>
      </c>
      <c r="N276" t="s">
        <v>404</v>
      </c>
      <c r="O276" t="s">
        <v>404</v>
      </c>
      <c r="P276">
        <v>1</v>
      </c>
    </row>
    <row r="277" spans="1:16" x14ac:dyDescent="0.2">
      <c r="A277">
        <v>1702599</v>
      </c>
      <c r="B277">
        <v>16000105333</v>
      </c>
      <c r="C277">
        <v>2016105333</v>
      </c>
      <c r="D277" t="s">
        <v>49</v>
      </c>
      <c r="E277" s="4">
        <v>42456.040972222225</v>
      </c>
      <c r="F277" s="4">
        <f t="shared" si="5"/>
        <v>42456</v>
      </c>
      <c r="G277" t="s">
        <v>761</v>
      </c>
      <c r="H277" t="s">
        <v>4</v>
      </c>
      <c r="I277" t="s">
        <v>243</v>
      </c>
      <c r="J277">
        <v>6100.2012000000004</v>
      </c>
      <c r="K277">
        <v>-122.32006</v>
      </c>
      <c r="L277">
        <v>47.642273000000003</v>
      </c>
      <c r="M277" t="s">
        <v>762</v>
      </c>
      <c r="N277" t="s">
        <v>49</v>
      </c>
      <c r="O277" t="s">
        <v>48</v>
      </c>
      <c r="P277">
        <v>1</v>
      </c>
    </row>
    <row r="278" spans="1:16" x14ac:dyDescent="0.2">
      <c r="A278">
        <v>1702600</v>
      </c>
      <c r="B278">
        <v>16000105266</v>
      </c>
      <c r="C278">
        <v>2016105266</v>
      </c>
      <c r="D278" t="s">
        <v>330</v>
      </c>
      <c r="E278" s="4">
        <v>42455.998611111114</v>
      </c>
      <c r="F278" s="4">
        <f t="shared" si="5"/>
        <v>42455</v>
      </c>
      <c r="G278" t="s">
        <v>763</v>
      </c>
      <c r="H278" t="s">
        <v>12</v>
      </c>
      <c r="I278" t="s">
        <v>112</v>
      </c>
      <c r="J278">
        <v>2800.2003</v>
      </c>
      <c r="K278">
        <v>-122.35386</v>
      </c>
      <c r="L278">
        <v>47.684019999999997</v>
      </c>
      <c r="M278" t="s">
        <v>764</v>
      </c>
      <c r="N278" t="s">
        <v>330</v>
      </c>
      <c r="O278" t="s">
        <v>329</v>
      </c>
      <c r="P278">
        <v>4</v>
      </c>
    </row>
    <row r="279" spans="1:16" x14ac:dyDescent="0.2">
      <c r="A279">
        <v>1702601</v>
      </c>
      <c r="B279">
        <v>16000105173</v>
      </c>
      <c r="C279">
        <v>2016105173</v>
      </c>
      <c r="D279" t="s">
        <v>298</v>
      </c>
      <c r="E279" s="4">
        <v>42456.037499999999</v>
      </c>
      <c r="F279" s="4">
        <f t="shared" si="5"/>
        <v>42456</v>
      </c>
      <c r="G279" t="s">
        <v>765</v>
      </c>
      <c r="H279" t="s">
        <v>19</v>
      </c>
      <c r="I279" t="s">
        <v>766</v>
      </c>
      <c r="J279">
        <v>9000.2032999999992</v>
      </c>
      <c r="K279">
        <v>-122.31344</v>
      </c>
      <c r="L279">
        <v>47.596653000000003</v>
      </c>
      <c r="M279" t="s">
        <v>767</v>
      </c>
      <c r="N279" t="s">
        <v>298</v>
      </c>
      <c r="O279" t="s">
        <v>91</v>
      </c>
      <c r="P279">
        <v>3</v>
      </c>
    </row>
    <row r="280" spans="1:16" x14ac:dyDescent="0.2">
      <c r="A280">
        <v>1702602</v>
      </c>
      <c r="B280">
        <v>16000105096</v>
      </c>
      <c r="C280">
        <v>2016105096</v>
      </c>
      <c r="D280" t="s">
        <v>298</v>
      </c>
      <c r="E280" s="4">
        <v>42456.036805555559</v>
      </c>
      <c r="F280" s="4">
        <f t="shared" si="5"/>
        <v>42456</v>
      </c>
      <c r="G280" t="s">
        <v>768</v>
      </c>
      <c r="H280" t="s">
        <v>19</v>
      </c>
      <c r="I280" t="s">
        <v>766</v>
      </c>
      <c r="J280">
        <v>9400.2003000000004</v>
      </c>
      <c r="K280">
        <v>-122.31026</v>
      </c>
      <c r="L280">
        <v>47.594214999999998</v>
      </c>
      <c r="M280" t="s">
        <v>769</v>
      </c>
      <c r="N280" t="s">
        <v>298</v>
      </c>
      <c r="O280" t="s">
        <v>91</v>
      </c>
      <c r="P280">
        <v>1</v>
      </c>
    </row>
    <row r="281" spans="1:16" x14ac:dyDescent="0.2">
      <c r="A281">
        <v>1702603</v>
      </c>
      <c r="B281">
        <v>16000105424</v>
      </c>
      <c r="C281">
        <v>2016105424</v>
      </c>
      <c r="D281" t="s">
        <v>69</v>
      </c>
      <c r="E281" s="4">
        <v>42456.046527777777</v>
      </c>
      <c r="F281" s="4">
        <f t="shared" si="5"/>
        <v>42456</v>
      </c>
      <c r="G281" t="s">
        <v>770</v>
      </c>
      <c r="H281" t="s">
        <v>16</v>
      </c>
      <c r="I281" t="s">
        <v>140</v>
      </c>
      <c r="J281">
        <v>7200.1067000000003</v>
      </c>
      <c r="K281">
        <v>-122.3409</v>
      </c>
      <c r="L281">
        <v>47.612395999999997</v>
      </c>
      <c r="M281" t="s">
        <v>771</v>
      </c>
      <c r="N281" t="s">
        <v>69</v>
      </c>
      <c r="O281" t="s">
        <v>69</v>
      </c>
      <c r="P281">
        <v>3</v>
      </c>
    </row>
    <row r="282" spans="1:16" x14ac:dyDescent="0.2">
      <c r="A282">
        <v>1702604</v>
      </c>
      <c r="B282">
        <v>16000105421</v>
      </c>
      <c r="C282">
        <v>2016105421</v>
      </c>
      <c r="D282" t="s">
        <v>69</v>
      </c>
      <c r="E282" s="4">
        <v>42456.042361111111</v>
      </c>
      <c r="F282" s="4">
        <f t="shared" si="5"/>
        <v>42456</v>
      </c>
      <c r="G282" t="s">
        <v>772</v>
      </c>
      <c r="H282" t="s">
        <v>10</v>
      </c>
      <c r="I282" t="s">
        <v>483</v>
      </c>
      <c r="J282">
        <v>9400.4012999999995</v>
      </c>
      <c r="K282">
        <v>-122.313805</v>
      </c>
      <c r="L282">
        <v>47.581012999999999</v>
      </c>
      <c r="M282" t="s">
        <v>559</v>
      </c>
      <c r="N282" t="s">
        <v>69</v>
      </c>
      <c r="O282" t="s">
        <v>69</v>
      </c>
      <c r="P282">
        <v>4</v>
      </c>
    </row>
    <row r="283" spans="1:16" x14ac:dyDescent="0.2">
      <c r="A283">
        <v>1702605</v>
      </c>
      <c r="B283">
        <v>16000105412</v>
      </c>
      <c r="C283">
        <v>2016105412</v>
      </c>
      <c r="D283" t="s">
        <v>60</v>
      </c>
      <c r="E283" s="4">
        <v>42456.042361111111</v>
      </c>
      <c r="F283" s="4">
        <f t="shared" si="5"/>
        <v>42456</v>
      </c>
      <c r="G283" t="s">
        <v>773</v>
      </c>
      <c r="H283" t="s">
        <v>9</v>
      </c>
      <c r="I283" t="s">
        <v>192</v>
      </c>
      <c r="J283">
        <v>5302.2012000000004</v>
      </c>
      <c r="K283">
        <v>-122.31908</v>
      </c>
      <c r="L283">
        <v>47.654420000000002</v>
      </c>
      <c r="M283" t="s">
        <v>774</v>
      </c>
      <c r="N283" t="s">
        <v>60</v>
      </c>
      <c r="O283" t="s">
        <v>60</v>
      </c>
      <c r="P283">
        <v>1</v>
      </c>
    </row>
    <row r="284" spans="1:16" x14ac:dyDescent="0.2">
      <c r="A284">
        <v>1702606</v>
      </c>
      <c r="B284">
        <v>16000105387</v>
      </c>
      <c r="C284">
        <v>2016105387</v>
      </c>
      <c r="D284" t="s">
        <v>145</v>
      </c>
      <c r="E284" s="4">
        <v>42456.043055555558</v>
      </c>
      <c r="F284" s="4">
        <f t="shared" si="5"/>
        <v>42456</v>
      </c>
      <c r="G284" t="s">
        <v>711</v>
      </c>
      <c r="H284" t="s">
        <v>20</v>
      </c>
      <c r="I284" t="s">
        <v>105</v>
      </c>
      <c r="J284">
        <v>7500.4014999999999</v>
      </c>
      <c r="K284">
        <v>-122.32079</v>
      </c>
      <c r="L284">
        <v>47.614654999999999</v>
      </c>
      <c r="M284" t="s">
        <v>712</v>
      </c>
      <c r="N284" t="s">
        <v>145</v>
      </c>
      <c r="O284" t="s">
        <v>49</v>
      </c>
      <c r="P284">
        <v>1</v>
      </c>
    </row>
    <row r="285" spans="1:16" x14ac:dyDescent="0.2">
      <c r="A285">
        <v>1702607</v>
      </c>
      <c r="B285">
        <v>16000105362</v>
      </c>
      <c r="C285">
        <v>2016105362</v>
      </c>
      <c r="D285" t="s">
        <v>42</v>
      </c>
      <c r="E285" s="4">
        <v>42456.042361111111</v>
      </c>
      <c r="F285" s="4">
        <f t="shared" si="5"/>
        <v>42456</v>
      </c>
      <c r="G285" t="s">
        <v>775</v>
      </c>
      <c r="H285" t="s">
        <v>10</v>
      </c>
      <c r="I285" t="s">
        <v>76</v>
      </c>
      <c r="J285">
        <v>9500.4002999999993</v>
      </c>
      <c r="K285">
        <v>-122.29518</v>
      </c>
      <c r="L285">
        <v>47.579250000000002</v>
      </c>
      <c r="M285" t="s">
        <v>776</v>
      </c>
      <c r="N285" t="s">
        <v>42</v>
      </c>
      <c r="O285" t="s">
        <v>42</v>
      </c>
      <c r="P285">
        <v>0</v>
      </c>
    </row>
    <row r="286" spans="1:16" x14ac:dyDescent="0.2">
      <c r="A286">
        <v>1702608</v>
      </c>
      <c r="B286">
        <v>16000105356</v>
      </c>
      <c r="C286">
        <v>2016105356</v>
      </c>
      <c r="D286" t="s">
        <v>42</v>
      </c>
      <c r="E286" s="4">
        <v>42456.021527777775</v>
      </c>
      <c r="F286" s="4">
        <f t="shared" si="5"/>
        <v>42456</v>
      </c>
      <c r="G286" t="s">
        <v>216</v>
      </c>
      <c r="H286" t="s">
        <v>20</v>
      </c>
      <c r="I286" t="s">
        <v>105</v>
      </c>
      <c r="J286">
        <v>7500.4005999999999</v>
      </c>
      <c r="K286">
        <v>-122.31814</v>
      </c>
      <c r="L286">
        <v>47.614094000000001</v>
      </c>
      <c r="M286" t="s">
        <v>217</v>
      </c>
      <c r="N286" t="s">
        <v>42</v>
      </c>
      <c r="O286" t="s">
        <v>42</v>
      </c>
      <c r="P286">
        <v>2</v>
      </c>
    </row>
    <row r="287" spans="1:16" x14ac:dyDescent="0.2">
      <c r="A287">
        <v>1702609</v>
      </c>
      <c r="B287">
        <v>16000105351</v>
      </c>
      <c r="C287">
        <v>2016105351</v>
      </c>
      <c r="D287" t="s">
        <v>81</v>
      </c>
      <c r="E287" s="4">
        <v>42456.042361111111</v>
      </c>
      <c r="F287" s="4">
        <f t="shared" si="5"/>
        <v>42456</v>
      </c>
      <c r="G287" t="s">
        <v>777</v>
      </c>
      <c r="H287" t="s">
        <v>12</v>
      </c>
      <c r="I287" t="s">
        <v>232</v>
      </c>
      <c r="J287">
        <v>1702.3010999999999</v>
      </c>
      <c r="K287">
        <v>-122.37141</v>
      </c>
      <c r="L287">
        <v>47.695160000000001</v>
      </c>
      <c r="M287" t="s">
        <v>778</v>
      </c>
      <c r="N287" t="s">
        <v>85</v>
      </c>
      <c r="O287" t="s">
        <v>60</v>
      </c>
      <c r="P287">
        <v>2</v>
      </c>
    </row>
    <row r="288" spans="1:16" x14ac:dyDescent="0.2">
      <c r="A288">
        <v>1702610</v>
      </c>
      <c r="B288">
        <v>16000105348</v>
      </c>
      <c r="C288">
        <v>2016105348</v>
      </c>
      <c r="D288" t="s">
        <v>42</v>
      </c>
      <c r="E288" s="4">
        <v>42456.043749999997</v>
      </c>
      <c r="F288" s="4">
        <f t="shared" si="5"/>
        <v>42456</v>
      </c>
      <c r="G288" t="s">
        <v>779</v>
      </c>
      <c r="H288" t="s">
        <v>15</v>
      </c>
      <c r="I288" t="s">
        <v>288</v>
      </c>
      <c r="J288">
        <v>7800.4009999999998</v>
      </c>
      <c r="K288">
        <v>-122.289604</v>
      </c>
      <c r="L288">
        <v>47.620148</v>
      </c>
      <c r="M288" t="s">
        <v>780</v>
      </c>
      <c r="N288" t="s">
        <v>85</v>
      </c>
      <c r="O288" t="s">
        <v>60</v>
      </c>
      <c r="P288">
        <v>2</v>
      </c>
    </row>
    <row r="289" spans="1:16" x14ac:dyDescent="0.2">
      <c r="A289">
        <v>1702611</v>
      </c>
      <c r="B289">
        <v>16000105321</v>
      </c>
      <c r="C289">
        <v>2016105321</v>
      </c>
      <c r="D289" t="s">
        <v>298</v>
      </c>
      <c r="E289" s="4">
        <v>42456.042361111111</v>
      </c>
      <c r="F289" s="4">
        <f t="shared" si="5"/>
        <v>42456</v>
      </c>
      <c r="G289" t="s">
        <v>781</v>
      </c>
      <c r="H289" t="s">
        <v>3</v>
      </c>
      <c r="I289" t="s">
        <v>219</v>
      </c>
      <c r="J289">
        <v>4700.2075000000004</v>
      </c>
      <c r="K289">
        <v>-122.36969000000001</v>
      </c>
      <c r="L289">
        <v>47.661470000000001</v>
      </c>
      <c r="M289" t="s">
        <v>782</v>
      </c>
      <c r="N289" t="s">
        <v>298</v>
      </c>
      <c r="O289" t="s">
        <v>91</v>
      </c>
      <c r="P289">
        <v>4</v>
      </c>
    </row>
    <row r="290" spans="1:16" x14ac:dyDescent="0.2">
      <c r="A290">
        <v>1702612</v>
      </c>
      <c r="B290">
        <v>16000105305</v>
      </c>
      <c r="C290">
        <v>2016105305</v>
      </c>
      <c r="D290" t="s">
        <v>92</v>
      </c>
      <c r="E290" s="4">
        <v>42456.041666666664</v>
      </c>
      <c r="F290" s="4">
        <f t="shared" si="5"/>
        <v>42456</v>
      </c>
      <c r="G290" t="s">
        <v>783</v>
      </c>
      <c r="H290" t="s">
        <v>20</v>
      </c>
      <c r="I290" t="s">
        <v>339</v>
      </c>
      <c r="J290">
        <v>8300.1003000000001</v>
      </c>
      <c r="K290">
        <v>-122.32811</v>
      </c>
      <c r="L290">
        <v>47.61007</v>
      </c>
      <c r="M290" t="s">
        <v>784</v>
      </c>
      <c r="N290" t="s">
        <v>92</v>
      </c>
      <c r="O290" t="s">
        <v>91</v>
      </c>
      <c r="P290">
        <v>4</v>
      </c>
    </row>
    <row r="291" spans="1:16" x14ac:dyDescent="0.2">
      <c r="A291">
        <v>1702613</v>
      </c>
      <c r="B291">
        <v>16000105154</v>
      </c>
      <c r="C291">
        <v>2016105154</v>
      </c>
      <c r="D291" t="s">
        <v>42</v>
      </c>
      <c r="E291" s="4">
        <v>42456.043055555558</v>
      </c>
      <c r="F291" s="4">
        <f t="shared" si="5"/>
        <v>42456</v>
      </c>
      <c r="G291" t="s">
        <v>322</v>
      </c>
      <c r="H291" t="s">
        <v>20</v>
      </c>
      <c r="I291" t="s">
        <v>105</v>
      </c>
      <c r="J291">
        <v>8400.1008000000002</v>
      </c>
      <c r="K291">
        <v>-122.32077</v>
      </c>
      <c r="L291">
        <v>47.613517999999999</v>
      </c>
      <c r="M291" t="s">
        <v>323</v>
      </c>
      <c r="N291" t="s">
        <v>404</v>
      </c>
      <c r="O291" t="s">
        <v>404</v>
      </c>
      <c r="P291">
        <v>3</v>
      </c>
    </row>
    <row r="292" spans="1:16" x14ac:dyDescent="0.2">
      <c r="A292">
        <v>1702614</v>
      </c>
      <c r="B292">
        <v>16000105295</v>
      </c>
      <c r="C292">
        <v>2016105295</v>
      </c>
      <c r="D292" t="s">
        <v>255</v>
      </c>
      <c r="E292" s="4">
        <v>42456.053472222222</v>
      </c>
      <c r="F292" s="4">
        <f t="shared" si="5"/>
        <v>42456</v>
      </c>
      <c r="G292" t="s">
        <v>785</v>
      </c>
      <c r="H292" t="s">
        <v>10</v>
      </c>
      <c r="I292" t="s">
        <v>483</v>
      </c>
      <c r="J292">
        <v>10002.201999999999</v>
      </c>
      <c r="K292">
        <v>-122.310745</v>
      </c>
      <c r="L292">
        <v>47.576419999999999</v>
      </c>
      <c r="M292" t="s">
        <v>786</v>
      </c>
      <c r="N292" t="s">
        <v>255</v>
      </c>
      <c r="O292" t="s">
        <v>255</v>
      </c>
      <c r="P292">
        <v>1</v>
      </c>
    </row>
    <row r="293" spans="1:16" x14ac:dyDescent="0.2">
      <c r="A293">
        <v>1702615</v>
      </c>
      <c r="B293">
        <v>16000105125</v>
      </c>
      <c r="C293">
        <v>2016105125</v>
      </c>
      <c r="D293" t="s">
        <v>42</v>
      </c>
      <c r="E293" s="4">
        <v>42456.052083333336</v>
      </c>
      <c r="F293" s="4">
        <f t="shared" si="5"/>
        <v>42456</v>
      </c>
      <c r="G293" t="s">
        <v>787</v>
      </c>
      <c r="H293" t="s">
        <v>17</v>
      </c>
      <c r="I293" t="s">
        <v>618</v>
      </c>
      <c r="J293">
        <v>401.20170000000002</v>
      </c>
      <c r="K293">
        <v>-122.35824599999999</v>
      </c>
      <c r="L293">
        <v>47.726196000000002</v>
      </c>
      <c r="M293" t="s">
        <v>788</v>
      </c>
      <c r="N293" t="s">
        <v>89</v>
      </c>
      <c r="O293" t="s">
        <v>89</v>
      </c>
      <c r="P293">
        <v>3</v>
      </c>
    </row>
    <row r="294" spans="1:16" x14ac:dyDescent="0.2">
      <c r="A294">
        <v>1702617</v>
      </c>
      <c r="B294">
        <v>16000105436</v>
      </c>
      <c r="C294">
        <v>2016105436</v>
      </c>
      <c r="D294" t="s">
        <v>69</v>
      </c>
      <c r="E294" s="4">
        <v>42456.056944444441</v>
      </c>
      <c r="F294" s="4">
        <f t="shared" si="5"/>
        <v>42456</v>
      </c>
      <c r="G294" t="s">
        <v>615</v>
      </c>
      <c r="H294" t="s">
        <v>7</v>
      </c>
      <c r="I294" t="s">
        <v>261</v>
      </c>
      <c r="J294">
        <v>8002.2004999999999</v>
      </c>
      <c r="K294">
        <v>-122.34586</v>
      </c>
      <c r="L294">
        <v>47.612990000000003</v>
      </c>
      <c r="M294" t="s">
        <v>616</v>
      </c>
      <c r="N294" t="s">
        <v>69</v>
      </c>
      <c r="O294" t="s">
        <v>69</v>
      </c>
      <c r="P294">
        <v>1</v>
      </c>
    </row>
    <row r="295" spans="1:16" x14ac:dyDescent="0.2">
      <c r="A295">
        <v>1702618</v>
      </c>
      <c r="B295">
        <v>16000105434</v>
      </c>
      <c r="C295">
        <v>2016105434</v>
      </c>
      <c r="D295" t="s">
        <v>125</v>
      </c>
      <c r="E295" s="4">
        <v>42456.065972222219</v>
      </c>
      <c r="F295" s="4">
        <f t="shared" si="5"/>
        <v>42456</v>
      </c>
      <c r="G295" t="s">
        <v>789</v>
      </c>
      <c r="H295" t="s">
        <v>13</v>
      </c>
      <c r="I295" t="s">
        <v>175</v>
      </c>
      <c r="J295">
        <v>7100.2002000000002</v>
      </c>
      <c r="K295">
        <v>-122.35414</v>
      </c>
      <c r="L295">
        <v>47.619762000000001</v>
      </c>
      <c r="M295" t="s">
        <v>790</v>
      </c>
      <c r="N295" t="s">
        <v>42</v>
      </c>
      <c r="O295" t="s">
        <v>561</v>
      </c>
      <c r="P295">
        <v>2</v>
      </c>
    </row>
    <row r="296" spans="1:16" x14ac:dyDescent="0.2">
      <c r="A296">
        <v>1702619</v>
      </c>
      <c r="B296">
        <v>16000105431</v>
      </c>
      <c r="C296">
        <v>2016105431</v>
      </c>
      <c r="D296" t="s">
        <v>78</v>
      </c>
      <c r="E296" s="4">
        <v>42456.060416666667</v>
      </c>
      <c r="F296" s="4">
        <f t="shared" si="5"/>
        <v>42456</v>
      </c>
      <c r="G296" t="s">
        <v>791</v>
      </c>
      <c r="H296" t="s">
        <v>4</v>
      </c>
      <c r="I296" t="s">
        <v>214</v>
      </c>
      <c r="J296">
        <v>9300.1023999999998</v>
      </c>
      <c r="K296">
        <v>-122.31728</v>
      </c>
      <c r="L296">
        <v>47.592686</v>
      </c>
      <c r="M296" t="s">
        <v>792</v>
      </c>
      <c r="N296" t="s">
        <v>60</v>
      </c>
      <c r="O296" t="s">
        <v>60</v>
      </c>
      <c r="P296">
        <v>0</v>
      </c>
    </row>
    <row r="297" spans="1:16" x14ac:dyDescent="0.2">
      <c r="A297">
        <v>1702620</v>
      </c>
      <c r="B297">
        <v>16000105423</v>
      </c>
      <c r="C297">
        <v>2016105423</v>
      </c>
      <c r="D297" t="s">
        <v>78</v>
      </c>
      <c r="E297" s="4">
        <v>42456.05972222222</v>
      </c>
      <c r="F297" s="4">
        <f t="shared" si="5"/>
        <v>42456</v>
      </c>
      <c r="G297" t="s">
        <v>793</v>
      </c>
      <c r="H297" t="s">
        <v>7</v>
      </c>
      <c r="I297" t="s">
        <v>292</v>
      </c>
      <c r="J297">
        <v>7300.1018999999997</v>
      </c>
      <c r="K297">
        <v>-122.33427399999999</v>
      </c>
      <c r="L297">
        <v>47.622579999999999</v>
      </c>
      <c r="M297" t="s">
        <v>794</v>
      </c>
      <c r="N297" t="s">
        <v>78</v>
      </c>
      <c r="O297" t="s">
        <v>78</v>
      </c>
      <c r="P297">
        <v>3</v>
      </c>
    </row>
    <row r="298" spans="1:16" x14ac:dyDescent="0.2">
      <c r="A298">
        <v>1702621</v>
      </c>
      <c r="B298">
        <v>16000105413</v>
      </c>
      <c r="C298">
        <v>2016105413</v>
      </c>
      <c r="D298" t="s">
        <v>49</v>
      </c>
      <c r="E298" s="4">
        <v>42456.061805555553</v>
      </c>
      <c r="F298" s="4">
        <f t="shared" si="5"/>
        <v>42456</v>
      </c>
      <c r="G298" t="s">
        <v>795</v>
      </c>
      <c r="H298" t="s">
        <v>20</v>
      </c>
      <c r="I298" t="s">
        <v>105</v>
      </c>
      <c r="J298">
        <v>7500.4013999999997</v>
      </c>
      <c r="K298">
        <v>-122.31815</v>
      </c>
      <c r="L298">
        <v>47.614674000000001</v>
      </c>
      <c r="M298" t="s">
        <v>796</v>
      </c>
      <c r="N298" t="s">
        <v>49</v>
      </c>
      <c r="O298" t="s">
        <v>48</v>
      </c>
      <c r="P298">
        <v>2</v>
      </c>
    </row>
    <row r="299" spans="1:16" x14ac:dyDescent="0.2">
      <c r="A299">
        <v>1702622</v>
      </c>
      <c r="B299">
        <v>16000105398</v>
      </c>
      <c r="C299">
        <v>2016105398</v>
      </c>
      <c r="D299" t="s">
        <v>173</v>
      </c>
      <c r="E299" s="4">
        <v>42456.05972222222</v>
      </c>
      <c r="F299" s="4">
        <f t="shared" si="5"/>
        <v>42456</v>
      </c>
      <c r="G299" t="s">
        <v>797</v>
      </c>
      <c r="H299" t="s">
        <v>20</v>
      </c>
      <c r="I299" t="s">
        <v>105</v>
      </c>
      <c r="J299">
        <v>8400.1000999999997</v>
      </c>
      <c r="K299">
        <v>-122.32344000000001</v>
      </c>
      <c r="L299">
        <v>47.616363999999997</v>
      </c>
      <c r="M299" t="s">
        <v>798</v>
      </c>
      <c r="N299" t="s">
        <v>189</v>
      </c>
      <c r="O299" t="s">
        <v>190</v>
      </c>
      <c r="P299">
        <v>3</v>
      </c>
    </row>
    <row r="300" spans="1:16" x14ac:dyDescent="0.2">
      <c r="A300">
        <v>1702623</v>
      </c>
      <c r="B300">
        <v>16000105239</v>
      </c>
      <c r="C300">
        <v>2016105239</v>
      </c>
      <c r="D300" t="s">
        <v>421</v>
      </c>
      <c r="E300" s="4">
        <v>42456.059027777781</v>
      </c>
      <c r="F300" s="4">
        <f t="shared" si="5"/>
        <v>42456</v>
      </c>
      <c r="G300" t="s">
        <v>799</v>
      </c>
      <c r="H300" t="s">
        <v>11</v>
      </c>
      <c r="I300" t="s">
        <v>295</v>
      </c>
      <c r="J300">
        <v>11002.3006</v>
      </c>
      <c r="K300">
        <v>-122.29835</v>
      </c>
      <c r="L300">
        <v>47.544530000000002</v>
      </c>
      <c r="M300" t="s">
        <v>800</v>
      </c>
      <c r="N300" t="s">
        <v>421</v>
      </c>
      <c r="O300" t="s">
        <v>421</v>
      </c>
      <c r="P300">
        <v>1</v>
      </c>
    </row>
    <row r="301" spans="1:16" x14ac:dyDescent="0.2">
      <c r="A301">
        <v>1702624</v>
      </c>
      <c r="B301">
        <v>16000105118</v>
      </c>
      <c r="C301">
        <v>2016105118</v>
      </c>
      <c r="D301" t="s">
        <v>60</v>
      </c>
      <c r="E301" s="4">
        <v>42456.063194444447</v>
      </c>
      <c r="F301" s="4">
        <f t="shared" si="5"/>
        <v>42456</v>
      </c>
      <c r="G301" t="s">
        <v>802</v>
      </c>
      <c r="H301" t="s">
        <v>10</v>
      </c>
      <c r="I301" t="s">
        <v>483</v>
      </c>
      <c r="J301">
        <v>10001.102199999999</v>
      </c>
      <c r="K301">
        <v>-122.30177</v>
      </c>
      <c r="L301">
        <v>47.571120000000001</v>
      </c>
      <c r="M301" t="s">
        <v>803</v>
      </c>
      <c r="N301" t="s">
        <v>60</v>
      </c>
      <c r="O301" t="s">
        <v>60</v>
      </c>
      <c r="P301">
        <v>1</v>
      </c>
    </row>
    <row r="302" spans="1:16" x14ac:dyDescent="0.2">
      <c r="A302">
        <v>1702625</v>
      </c>
      <c r="B302">
        <v>16000105464</v>
      </c>
      <c r="C302">
        <v>2016105464</v>
      </c>
      <c r="D302" t="s">
        <v>60</v>
      </c>
      <c r="E302" s="4">
        <v>42456.077777777777</v>
      </c>
      <c r="F302" s="4">
        <f t="shared" si="5"/>
        <v>42456</v>
      </c>
      <c r="G302" t="s">
        <v>804</v>
      </c>
      <c r="H302" t="s">
        <v>15</v>
      </c>
      <c r="I302" t="s">
        <v>94</v>
      </c>
      <c r="J302">
        <v>7500.2008999999998</v>
      </c>
      <c r="K302">
        <v>-122.31395999999999</v>
      </c>
      <c r="L302">
        <v>47.614117</v>
      </c>
      <c r="M302" t="s">
        <v>805</v>
      </c>
      <c r="N302" t="s">
        <v>49</v>
      </c>
      <c r="O302" t="s">
        <v>49</v>
      </c>
      <c r="P302">
        <v>2</v>
      </c>
    </row>
    <row r="303" spans="1:16" x14ac:dyDescent="0.2">
      <c r="A303">
        <v>1702626</v>
      </c>
      <c r="B303">
        <v>16000105461</v>
      </c>
      <c r="C303">
        <v>2016105461</v>
      </c>
      <c r="D303" t="s">
        <v>69</v>
      </c>
      <c r="E303" s="4">
        <v>42456.072916666664</v>
      </c>
      <c r="F303" s="4">
        <f t="shared" si="5"/>
        <v>42456</v>
      </c>
      <c r="G303" t="s">
        <v>806</v>
      </c>
      <c r="H303" t="s">
        <v>7</v>
      </c>
      <c r="I303" t="s">
        <v>261</v>
      </c>
      <c r="J303">
        <v>8001.2004999999999</v>
      </c>
      <c r="K303">
        <v>-122.34782</v>
      </c>
      <c r="L303">
        <v>47.614142999999999</v>
      </c>
      <c r="M303" t="s">
        <v>807</v>
      </c>
      <c r="N303" t="s">
        <v>69</v>
      </c>
      <c r="O303" t="s">
        <v>69</v>
      </c>
      <c r="P303">
        <v>3</v>
      </c>
    </row>
    <row r="304" spans="1:16" x14ac:dyDescent="0.2">
      <c r="A304">
        <v>1702627</v>
      </c>
      <c r="B304">
        <v>16000105460</v>
      </c>
      <c r="C304">
        <v>2016105460</v>
      </c>
      <c r="D304" t="s">
        <v>49</v>
      </c>
      <c r="E304" s="4">
        <v>42456.07916666667</v>
      </c>
      <c r="F304" s="4">
        <f t="shared" si="5"/>
        <v>42456</v>
      </c>
      <c r="G304" t="s">
        <v>808</v>
      </c>
      <c r="H304" t="s">
        <v>18</v>
      </c>
      <c r="I304" t="s">
        <v>346</v>
      </c>
      <c r="J304">
        <v>11401.200800000001</v>
      </c>
      <c r="K304">
        <v>-122.35912</v>
      </c>
      <c r="L304">
        <v>47.524695999999999</v>
      </c>
      <c r="M304" t="s">
        <v>809</v>
      </c>
      <c r="N304" t="s">
        <v>49</v>
      </c>
      <c r="O304" t="s">
        <v>49</v>
      </c>
      <c r="P304">
        <v>2</v>
      </c>
    </row>
    <row r="305" spans="1:16" x14ac:dyDescent="0.2">
      <c r="A305">
        <v>1702628</v>
      </c>
      <c r="B305">
        <v>16000105457</v>
      </c>
      <c r="C305">
        <v>2016105457</v>
      </c>
      <c r="D305" t="s">
        <v>69</v>
      </c>
      <c r="E305" s="4">
        <v>42456.069444444445</v>
      </c>
      <c r="F305" s="4">
        <f t="shared" si="5"/>
        <v>42456</v>
      </c>
      <c r="G305" t="s">
        <v>97</v>
      </c>
      <c r="H305" t="s">
        <v>6</v>
      </c>
      <c r="I305" t="s">
        <v>98</v>
      </c>
      <c r="J305">
        <v>9200.2027999999991</v>
      </c>
      <c r="K305">
        <v>-122.33081</v>
      </c>
      <c r="L305">
        <v>47.600464000000002</v>
      </c>
      <c r="M305" t="s">
        <v>99</v>
      </c>
      <c r="N305" t="s">
        <v>69</v>
      </c>
      <c r="O305" t="s">
        <v>69</v>
      </c>
      <c r="P305">
        <v>1</v>
      </c>
    </row>
    <row r="306" spans="1:16" x14ac:dyDescent="0.2">
      <c r="A306">
        <v>1702629</v>
      </c>
      <c r="B306">
        <v>16000105442</v>
      </c>
      <c r="C306">
        <v>2016105442</v>
      </c>
      <c r="D306" t="s">
        <v>42</v>
      </c>
      <c r="E306" s="4">
        <v>42456.080555555556</v>
      </c>
      <c r="F306" s="4">
        <f t="shared" si="5"/>
        <v>42456</v>
      </c>
      <c r="G306" t="s">
        <v>810</v>
      </c>
      <c r="H306" t="s">
        <v>20</v>
      </c>
      <c r="I306" t="s">
        <v>105</v>
      </c>
      <c r="J306">
        <v>8600.1003000000001</v>
      </c>
      <c r="K306">
        <v>-122.31677999999999</v>
      </c>
      <c r="L306">
        <v>47.610976999999998</v>
      </c>
      <c r="M306" t="s">
        <v>811</v>
      </c>
      <c r="N306" t="s">
        <v>42</v>
      </c>
      <c r="O306" t="s">
        <v>42</v>
      </c>
      <c r="P306">
        <v>3</v>
      </c>
    </row>
    <row r="307" spans="1:16" x14ac:dyDescent="0.2">
      <c r="A307">
        <v>1702630</v>
      </c>
      <c r="B307">
        <v>16000105369</v>
      </c>
      <c r="C307">
        <v>2016105369</v>
      </c>
      <c r="D307" t="s">
        <v>42</v>
      </c>
      <c r="E307" s="4">
        <v>42456.067361111112</v>
      </c>
      <c r="F307" s="4">
        <f t="shared" si="5"/>
        <v>42456</v>
      </c>
      <c r="G307" t="s">
        <v>812</v>
      </c>
      <c r="H307" t="s">
        <v>17</v>
      </c>
      <c r="I307" t="s">
        <v>280</v>
      </c>
      <c r="J307">
        <v>1800.2002</v>
      </c>
      <c r="K307">
        <v>-122.34349</v>
      </c>
      <c r="L307">
        <v>47.694180000000003</v>
      </c>
      <c r="M307" t="s">
        <v>813</v>
      </c>
      <c r="N307" t="s">
        <v>42</v>
      </c>
      <c r="O307" t="s">
        <v>561</v>
      </c>
      <c r="P307">
        <v>2</v>
      </c>
    </row>
    <row r="308" spans="1:16" x14ac:dyDescent="0.2">
      <c r="A308">
        <v>1702631</v>
      </c>
      <c r="B308">
        <v>16000105359</v>
      </c>
      <c r="C308">
        <v>2016105359</v>
      </c>
      <c r="D308" t="s">
        <v>60</v>
      </c>
      <c r="E308" s="4">
        <v>42456.073611111111</v>
      </c>
      <c r="F308" s="4">
        <f t="shared" si="5"/>
        <v>42456</v>
      </c>
      <c r="G308" t="s">
        <v>814</v>
      </c>
      <c r="H308" t="s">
        <v>4</v>
      </c>
      <c r="I308" t="s">
        <v>147</v>
      </c>
      <c r="J308">
        <v>4600.1013000000003</v>
      </c>
      <c r="K308">
        <v>-122.34008</v>
      </c>
      <c r="L308">
        <v>47.668106000000002</v>
      </c>
      <c r="M308" t="s">
        <v>815</v>
      </c>
      <c r="N308" t="s">
        <v>60</v>
      </c>
      <c r="O308" t="s">
        <v>60</v>
      </c>
      <c r="P308">
        <v>1</v>
      </c>
    </row>
    <row r="309" spans="1:16" x14ac:dyDescent="0.2">
      <c r="A309">
        <v>1702632</v>
      </c>
      <c r="B309">
        <v>16000105342</v>
      </c>
      <c r="C309">
        <v>2016105342</v>
      </c>
      <c r="D309" t="s">
        <v>157</v>
      </c>
      <c r="E309" s="4">
        <v>42456.073611111111</v>
      </c>
      <c r="F309" s="4">
        <f t="shared" si="5"/>
        <v>42456</v>
      </c>
      <c r="G309" t="s">
        <v>817</v>
      </c>
      <c r="H309" t="s">
        <v>16</v>
      </c>
      <c r="I309" t="s">
        <v>140</v>
      </c>
      <c r="J309">
        <v>7200.1066000000001</v>
      </c>
      <c r="K309">
        <v>-122.34045999999999</v>
      </c>
      <c r="L309">
        <v>47.612732000000001</v>
      </c>
      <c r="M309" t="s">
        <v>818</v>
      </c>
      <c r="N309" t="s">
        <v>60</v>
      </c>
      <c r="O309" t="s">
        <v>60</v>
      </c>
      <c r="P309">
        <v>3</v>
      </c>
    </row>
    <row r="310" spans="1:16" x14ac:dyDescent="0.2">
      <c r="A310">
        <v>1702633</v>
      </c>
      <c r="B310">
        <v>16000105337</v>
      </c>
      <c r="C310">
        <v>2016105337</v>
      </c>
      <c r="D310" t="s">
        <v>42</v>
      </c>
      <c r="E310" s="4">
        <v>42456.070833333331</v>
      </c>
      <c r="F310" s="4">
        <f t="shared" si="5"/>
        <v>42456</v>
      </c>
      <c r="G310" t="s">
        <v>819</v>
      </c>
      <c r="H310" t="s">
        <v>3</v>
      </c>
      <c r="I310" t="s">
        <v>159</v>
      </c>
      <c r="J310">
        <v>4700.3001000000004</v>
      </c>
      <c r="K310">
        <v>-122.37488999999999</v>
      </c>
      <c r="L310">
        <v>47.672359999999998</v>
      </c>
      <c r="M310" t="s">
        <v>820</v>
      </c>
      <c r="N310" t="s">
        <v>42</v>
      </c>
      <c r="O310" t="s">
        <v>561</v>
      </c>
      <c r="P310">
        <v>2</v>
      </c>
    </row>
    <row r="311" spans="1:16" x14ac:dyDescent="0.2">
      <c r="A311">
        <v>1702634</v>
      </c>
      <c r="B311">
        <v>16000105336</v>
      </c>
      <c r="C311">
        <v>2016105336</v>
      </c>
      <c r="D311" t="s">
        <v>42</v>
      </c>
      <c r="E311" s="4">
        <v>42456.080555555556</v>
      </c>
      <c r="F311" s="4">
        <f t="shared" si="5"/>
        <v>42456</v>
      </c>
      <c r="G311" t="s">
        <v>821</v>
      </c>
      <c r="H311" t="s">
        <v>12</v>
      </c>
      <c r="I311" t="s">
        <v>452</v>
      </c>
      <c r="J311">
        <v>2900.3013000000001</v>
      </c>
      <c r="K311">
        <v>-122.36467</v>
      </c>
      <c r="L311">
        <v>47.682526000000003</v>
      </c>
      <c r="M311" t="s">
        <v>822</v>
      </c>
      <c r="N311" t="s">
        <v>42</v>
      </c>
      <c r="O311" t="s">
        <v>561</v>
      </c>
      <c r="P311">
        <v>1</v>
      </c>
    </row>
    <row r="312" spans="1:16" x14ac:dyDescent="0.2">
      <c r="A312">
        <v>1702635</v>
      </c>
      <c r="B312">
        <v>16000105115</v>
      </c>
      <c r="C312">
        <v>2016105115</v>
      </c>
      <c r="D312" t="s">
        <v>145</v>
      </c>
      <c r="E312" s="4">
        <v>42456.070138888892</v>
      </c>
      <c r="F312" s="4">
        <f t="shared" si="5"/>
        <v>42456</v>
      </c>
      <c r="G312" t="s">
        <v>823</v>
      </c>
      <c r="H312" t="s">
        <v>15</v>
      </c>
      <c r="I312" t="s">
        <v>288</v>
      </c>
      <c r="J312">
        <v>7700.4009999999998</v>
      </c>
      <c r="K312">
        <v>-122.29609000000001</v>
      </c>
      <c r="L312">
        <v>47.620173999999999</v>
      </c>
      <c r="M312" t="s">
        <v>824</v>
      </c>
      <c r="N312" t="s">
        <v>145</v>
      </c>
      <c r="O312" t="s">
        <v>49</v>
      </c>
      <c r="P312">
        <v>2</v>
      </c>
    </row>
    <row r="313" spans="1:16" x14ac:dyDescent="0.2">
      <c r="A313">
        <v>1702636</v>
      </c>
      <c r="B313">
        <v>16000105484</v>
      </c>
      <c r="C313">
        <v>2016105484</v>
      </c>
      <c r="D313" t="s">
        <v>49</v>
      </c>
      <c r="E313" s="4">
        <v>42456.092361111114</v>
      </c>
      <c r="F313" s="4">
        <f t="shared" si="5"/>
        <v>42456</v>
      </c>
      <c r="G313" t="s">
        <v>825</v>
      </c>
      <c r="H313" t="s">
        <v>13</v>
      </c>
      <c r="I313" t="s">
        <v>175</v>
      </c>
      <c r="J313">
        <v>7100.2019</v>
      </c>
      <c r="K313">
        <v>-122.3548</v>
      </c>
      <c r="L313">
        <v>47.618600000000001</v>
      </c>
      <c r="M313" t="s">
        <v>826</v>
      </c>
      <c r="N313" t="s">
        <v>49</v>
      </c>
      <c r="O313" t="s">
        <v>49</v>
      </c>
      <c r="P313">
        <v>3</v>
      </c>
    </row>
    <row r="314" spans="1:16" x14ac:dyDescent="0.2">
      <c r="A314">
        <v>1702637</v>
      </c>
      <c r="B314">
        <v>16000105483</v>
      </c>
      <c r="C314">
        <v>2016105483</v>
      </c>
      <c r="D314" t="s">
        <v>69</v>
      </c>
      <c r="E314" s="4">
        <v>42456.090277777781</v>
      </c>
      <c r="F314" s="4">
        <f t="shared" si="5"/>
        <v>42456</v>
      </c>
      <c r="G314" t="s">
        <v>97</v>
      </c>
      <c r="H314" t="s">
        <v>6</v>
      </c>
      <c r="I314" t="s">
        <v>98</v>
      </c>
      <c r="J314">
        <v>9200.2027999999991</v>
      </c>
      <c r="K314">
        <v>-122.33081</v>
      </c>
      <c r="L314">
        <v>47.600464000000002</v>
      </c>
      <c r="M314" t="s">
        <v>99</v>
      </c>
      <c r="N314" t="s">
        <v>69</v>
      </c>
      <c r="O314" t="s">
        <v>69</v>
      </c>
      <c r="P314">
        <v>3</v>
      </c>
    </row>
    <row r="315" spans="1:16" x14ac:dyDescent="0.2">
      <c r="A315">
        <v>1702638</v>
      </c>
      <c r="B315">
        <v>16000105476</v>
      </c>
      <c r="C315">
        <v>2016105476</v>
      </c>
      <c r="D315" t="s">
        <v>49</v>
      </c>
      <c r="E315" s="4">
        <v>42456.086805555555</v>
      </c>
      <c r="F315" s="4">
        <f t="shared" si="5"/>
        <v>42456</v>
      </c>
      <c r="G315" t="s">
        <v>827</v>
      </c>
      <c r="H315" t="s">
        <v>3</v>
      </c>
      <c r="I315" t="s">
        <v>219</v>
      </c>
      <c r="J315">
        <v>4900.2020000000002</v>
      </c>
      <c r="K315">
        <v>-122.35136</v>
      </c>
      <c r="L315">
        <v>47.651479999999999</v>
      </c>
      <c r="M315" t="s">
        <v>828</v>
      </c>
      <c r="N315" t="s">
        <v>49</v>
      </c>
      <c r="O315" t="s">
        <v>49</v>
      </c>
      <c r="P315">
        <v>3</v>
      </c>
    </row>
    <row r="316" spans="1:16" x14ac:dyDescent="0.2">
      <c r="A316">
        <v>1702639</v>
      </c>
      <c r="B316">
        <v>16000105474</v>
      </c>
      <c r="C316">
        <v>2016105474</v>
      </c>
      <c r="D316" t="s">
        <v>42</v>
      </c>
      <c r="E316" s="4">
        <v>42456.086111111108</v>
      </c>
      <c r="F316" s="4">
        <f t="shared" si="5"/>
        <v>42456</v>
      </c>
      <c r="G316" t="s">
        <v>727</v>
      </c>
      <c r="H316" t="s">
        <v>10</v>
      </c>
      <c r="I316" t="s">
        <v>44</v>
      </c>
      <c r="J316">
        <v>10100.201300000001</v>
      </c>
      <c r="K316">
        <v>-122.28801</v>
      </c>
      <c r="L316">
        <v>47.563457</v>
      </c>
      <c r="M316" t="s">
        <v>728</v>
      </c>
      <c r="N316" t="s">
        <v>42</v>
      </c>
      <c r="O316" t="s">
        <v>42</v>
      </c>
      <c r="P316">
        <v>2</v>
      </c>
    </row>
    <row r="317" spans="1:16" x14ac:dyDescent="0.2">
      <c r="A317">
        <v>1702640</v>
      </c>
      <c r="B317">
        <v>16000105468</v>
      </c>
      <c r="C317">
        <v>2016105468</v>
      </c>
      <c r="D317" t="s">
        <v>69</v>
      </c>
      <c r="E317" s="4">
        <v>42456.077777777777</v>
      </c>
      <c r="F317" s="4">
        <f t="shared" si="5"/>
        <v>42456</v>
      </c>
      <c r="G317" t="s">
        <v>829</v>
      </c>
      <c r="H317" t="s">
        <v>16</v>
      </c>
      <c r="I317" t="s">
        <v>196</v>
      </c>
      <c r="J317">
        <v>8100.3002999999999</v>
      </c>
      <c r="K317">
        <v>-122.34002</v>
      </c>
      <c r="L317">
        <v>47.608817999999999</v>
      </c>
      <c r="M317" t="s">
        <v>830</v>
      </c>
      <c r="N317" t="s">
        <v>69</v>
      </c>
      <c r="O317" t="s">
        <v>69</v>
      </c>
      <c r="P317">
        <v>1</v>
      </c>
    </row>
    <row r="318" spans="1:16" x14ac:dyDescent="0.2">
      <c r="A318">
        <v>1702641</v>
      </c>
      <c r="B318">
        <v>16000105439</v>
      </c>
      <c r="C318">
        <v>2016105439</v>
      </c>
      <c r="D318" t="s">
        <v>60</v>
      </c>
      <c r="E318" s="4">
        <v>42456.078472222223</v>
      </c>
      <c r="F318" s="4">
        <f t="shared" si="5"/>
        <v>42456</v>
      </c>
      <c r="G318" t="s">
        <v>831</v>
      </c>
      <c r="H318" t="s">
        <v>17</v>
      </c>
      <c r="I318" t="s">
        <v>280</v>
      </c>
      <c r="J318">
        <v>1300.2008000000001</v>
      </c>
      <c r="K318">
        <v>-122.343315</v>
      </c>
      <c r="L318">
        <v>47.704143999999999</v>
      </c>
      <c r="M318" t="s">
        <v>832</v>
      </c>
      <c r="N318" t="s">
        <v>60</v>
      </c>
      <c r="O318" t="s">
        <v>60</v>
      </c>
      <c r="P318">
        <v>3</v>
      </c>
    </row>
    <row r="319" spans="1:16" x14ac:dyDescent="0.2">
      <c r="A319">
        <v>1702642</v>
      </c>
      <c r="B319">
        <v>16000105406</v>
      </c>
      <c r="C319">
        <v>2016105406</v>
      </c>
      <c r="D319" t="s">
        <v>42</v>
      </c>
      <c r="E319" s="4">
        <v>42456.085416666669</v>
      </c>
      <c r="F319" s="4">
        <f t="shared" si="5"/>
        <v>42456</v>
      </c>
      <c r="G319" t="s">
        <v>833</v>
      </c>
      <c r="H319" t="s">
        <v>18</v>
      </c>
      <c r="I319" t="s">
        <v>346</v>
      </c>
      <c r="J319">
        <v>11401.1006</v>
      </c>
      <c r="K319">
        <v>-122.36044</v>
      </c>
      <c r="L319">
        <v>47.530974999999998</v>
      </c>
      <c r="M319" t="s">
        <v>834</v>
      </c>
      <c r="N319" t="s">
        <v>836</v>
      </c>
      <c r="O319" t="s">
        <v>60</v>
      </c>
      <c r="P319">
        <v>0</v>
      </c>
    </row>
    <row r="320" spans="1:16" x14ac:dyDescent="0.2">
      <c r="A320">
        <v>1702643</v>
      </c>
      <c r="B320">
        <v>16000105224</v>
      </c>
      <c r="C320">
        <v>2016105224</v>
      </c>
      <c r="D320" t="s">
        <v>42</v>
      </c>
      <c r="E320" s="4">
        <v>42456.078472222223</v>
      </c>
      <c r="F320" s="4">
        <f t="shared" si="5"/>
        <v>42456</v>
      </c>
      <c r="G320" t="s">
        <v>837</v>
      </c>
      <c r="H320" t="s">
        <v>17</v>
      </c>
      <c r="I320" t="s">
        <v>280</v>
      </c>
      <c r="J320">
        <v>1800.2003</v>
      </c>
      <c r="K320">
        <v>-122.34456</v>
      </c>
      <c r="L320">
        <v>47.693824999999997</v>
      </c>
      <c r="M320" t="s">
        <v>838</v>
      </c>
      <c r="N320" t="s">
        <v>78</v>
      </c>
      <c r="O320" t="s">
        <v>78</v>
      </c>
      <c r="P320">
        <v>3</v>
      </c>
    </row>
    <row r="321" spans="1:16" x14ac:dyDescent="0.2">
      <c r="A321">
        <v>1702644</v>
      </c>
      <c r="B321">
        <v>16000105119</v>
      </c>
      <c r="C321">
        <v>2016105119</v>
      </c>
      <c r="D321" t="s">
        <v>199</v>
      </c>
      <c r="E321" s="4">
        <v>42456.088194444441</v>
      </c>
      <c r="F321" s="4">
        <f t="shared" si="5"/>
        <v>42456</v>
      </c>
      <c r="G321" t="s">
        <v>839</v>
      </c>
      <c r="H321" t="s">
        <v>4</v>
      </c>
      <c r="I321" t="s">
        <v>214</v>
      </c>
      <c r="J321">
        <v>11402.102199999999</v>
      </c>
      <c r="K321">
        <v>-122.36935</v>
      </c>
      <c r="L321">
        <v>47.521037999999997</v>
      </c>
      <c r="M321" t="s">
        <v>840</v>
      </c>
      <c r="N321" t="s">
        <v>199</v>
      </c>
      <c r="O321" t="s">
        <v>199</v>
      </c>
      <c r="P321">
        <v>1</v>
      </c>
    </row>
    <row r="322" spans="1:16" x14ac:dyDescent="0.2">
      <c r="A322">
        <v>1702645</v>
      </c>
      <c r="B322">
        <v>16000105463</v>
      </c>
      <c r="C322">
        <v>2016105463</v>
      </c>
      <c r="D322" t="s">
        <v>69</v>
      </c>
      <c r="E322" s="4">
        <v>42456.09375</v>
      </c>
      <c r="F322" s="4">
        <f t="shared" ref="F322:F385" si="6">DATE(YEAR(E322),MONTH(E322),DAY(E322))</f>
        <v>42456</v>
      </c>
      <c r="G322" t="s">
        <v>841</v>
      </c>
      <c r="H322" t="s">
        <v>5</v>
      </c>
      <c r="I322" t="s">
        <v>418</v>
      </c>
      <c r="J322">
        <v>9600.2011999999995</v>
      </c>
      <c r="K322">
        <v>-122.38651</v>
      </c>
      <c r="L322">
        <v>47.582096</v>
      </c>
      <c r="M322" t="s">
        <v>842</v>
      </c>
      <c r="N322" t="s">
        <v>42</v>
      </c>
      <c r="O322" t="s">
        <v>42</v>
      </c>
      <c r="P322">
        <v>0</v>
      </c>
    </row>
    <row r="323" spans="1:16" x14ac:dyDescent="0.2">
      <c r="A323">
        <v>1702646</v>
      </c>
      <c r="B323">
        <v>16000105462</v>
      </c>
      <c r="C323">
        <v>2016105462</v>
      </c>
      <c r="D323" t="s">
        <v>49</v>
      </c>
      <c r="E323" s="4">
        <v>42456.1</v>
      </c>
      <c r="F323" s="4">
        <f t="shared" si="6"/>
        <v>42456</v>
      </c>
      <c r="G323" t="s">
        <v>843</v>
      </c>
      <c r="H323" t="s">
        <v>11</v>
      </c>
      <c r="I323" t="s">
        <v>115</v>
      </c>
      <c r="J323">
        <v>11102.3</v>
      </c>
      <c r="K323">
        <v>-122.27027</v>
      </c>
      <c r="L323">
        <v>47.536957000000001</v>
      </c>
      <c r="M323" t="s">
        <v>844</v>
      </c>
      <c r="N323" t="s">
        <v>49</v>
      </c>
      <c r="O323" t="s">
        <v>49</v>
      </c>
      <c r="P323">
        <v>2</v>
      </c>
    </row>
    <row r="324" spans="1:16" x14ac:dyDescent="0.2">
      <c r="A324">
        <v>1702647</v>
      </c>
      <c r="B324">
        <v>16000105446</v>
      </c>
      <c r="C324">
        <v>2016105446</v>
      </c>
      <c r="D324" t="s">
        <v>42</v>
      </c>
      <c r="E324" s="4">
        <v>42456.097916666666</v>
      </c>
      <c r="F324" s="4">
        <f t="shared" si="6"/>
        <v>42456</v>
      </c>
      <c r="G324" t="s">
        <v>845</v>
      </c>
      <c r="H324" t="s">
        <v>4</v>
      </c>
      <c r="I324" t="s">
        <v>243</v>
      </c>
      <c r="J324">
        <v>8400.3004000000001</v>
      </c>
      <c r="K324">
        <v>-122.32735</v>
      </c>
      <c r="L324">
        <v>47.614089999999997</v>
      </c>
      <c r="M324" t="s">
        <v>846</v>
      </c>
      <c r="N324" t="s">
        <v>60</v>
      </c>
      <c r="O324" t="s">
        <v>60</v>
      </c>
      <c r="P324">
        <v>2</v>
      </c>
    </row>
    <row r="325" spans="1:16" x14ac:dyDescent="0.2">
      <c r="A325">
        <v>1702648</v>
      </c>
      <c r="B325">
        <v>16000105438</v>
      </c>
      <c r="C325">
        <v>2016105438</v>
      </c>
      <c r="D325" t="s">
        <v>49</v>
      </c>
      <c r="E325" s="4">
        <v>42456.102777777778</v>
      </c>
      <c r="F325" s="4">
        <f t="shared" si="6"/>
        <v>42456</v>
      </c>
      <c r="G325" t="s">
        <v>847</v>
      </c>
      <c r="H325" t="s">
        <v>3</v>
      </c>
      <c r="I325" t="s">
        <v>169</v>
      </c>
      <c r="J325">
        <v>5200.4013999999997</v>
      </c>
      <c r="K325">
        <v>-122.32776</v>
      </c>
      <c r="L325">
        <v>47.661358</v>
      </c>
      <c r="M325" t="s">
        <v>848</v>
      </c>
      <c r="N325" t="s">
        <v>145</v>
      </c>
      <c r="O325" t="s">
        <v>49</v>
      </c>
      <c r="P325">
        <v>1</v>
      </c>
    </row>
    <row r="326" spans="1:16" x14ac:dyDescent="0.2">
      <c r="A326">
        <v>1702649</v>
      </c>
      <c r="B326">
        <v>16000105347</v>
      </c>
      <c r="C326">
        <v>2016105347</v>
      </c>
      <c r="D326" t="s">
        <v>60</v>
      </c>
      <c r="E326" s="4">
        <v>42456.098611111112</v>
      </c>
      <c r="F326" s="4">
        <f t="shared" si="6"/>
        <v>42456</v>
      </c>
      <c r="G326" t="s">
        <v>849</v>
      </c>
      <c r="H326" t="s">
        <v>8</v>
      </c>
      <c r="I326" t="s">
        <v>56</v>
      </c>
      <c r="J326">
        <v>9300.3029999999999</v>
      </c>
      <c r="K326">
        <v>-122.33420599999999</v>
      </c>
      <c r="L326">
        <v>47.575577000000003</v>
      </c>
      <c r="M326" t="s">
        <v>850</v>
      </c>
      <c r="N326" t="s">
        <v>92</v>
      </c>
      <c r="O326" t="s">
        <v>91</v>
      </c>
      <c r="P326">
        <v>3</v>
      </c>
    </row>
    <row r="327" spans="1:16" x14ac:dyDescent="0.2">
      <c r="A327">
        <v>1702650</v>
      </c>
      <c r="B327">
        <v>16000105506</v>
      </c>
      <c r="C327">
        <v>2016105506</v>
      </c>
      <c r="D327" t="s">
        <v>49</v>
      </c>
      <c r="E327" s="4">
        <v>42456.113888888889</v>
      </c>
      <c r="F327" s="4">
        <f t="shared" si="6"/>
        <v>42456</v>
      </c>
      <c r="G327" t="s">
        <v>851</v>
      </c>
      <c r="H327" t="s">
        <v>20</v>
      </c>
      <c r="I327" t="s">
        <v>105</v>
      </c>
      <c r="J327">
        <v>7500.5003999999999</v>
      </c>
      <c r="K327">
        <v>-122.320854</v>
      </c>
      <c r="L327">
        <v>47.618735999999998</v>
      </c>
      <c r="M327" t="s">
        <v>852</v>
      </c>
      <c r="N327" t="s">
        <v>49</v>
      </c>
      <c r="O327" t="s">
        <v>49</v>
      </c>
      <c r="P327">
        <v>3</v>
      </c>
    </row>
    <row r="328" spans="1:16" x14ac:dyDescent="0.2">
      <c r="A328">
        <v>1702651</v>
      </c>
      <c r="B328">
        <v>16000105502</v>
      </c>
      <c r="C328">
        <v>2016105502</v>
      </c>
      <c r="D328" t="s">
        <v>42</v>
      </c>
      <c r="E328" s="4">
        <v>42456.115277777775</v>
      </c>
      <c r="F328" s="4">
        <f t="shared" si="6"/>
        <v>42456</v>
      </c>
      <c r="G328" t="s">
        <v>853</v>
      </c>
      <c r="H328" t="s">
        <v>6</v>
      </c>
      <c r="I328" t="s">
        <v>425</v>
      </c>
      <c r="J328">
        <v>8100.2043000000003</v>
      </c>
      <c r="K328">
        <v>-122.331085</v>
      </c>
      <c r="L328">
        <v>47.602412999999999</v>
      </c>
      <c r="M328" t="s">
        <v>854</v>
      </c>
      <c r="N328" t="s">
        <v>42</v>
      </c>
      <c r="O328" t="s">
        <v>42</v>
      </c>
      <c r="P328">
        <v>1</v>
      </c>
    </row>
    <row r="329" spans="1:16" x14ac:dyDescent="0.2">
      <c r="A329">
        <v>1702652</v>
      </c>
      <c r="B329">
        <v>16000105501</v>
      </c>
      <c r="C329">
        <v>2016105501</v>
      </c>
      <c r="D329" t="s">
        <v>49</v>
      </c>
      <c r="E329" s="4">
        <v>42456.107638888891</v>
      </c>
      <c r="F329" s="4">
        <f t="shared" si="6"/>
        <v>42456</v>
      </c>
      <c r="G329" t="s">
        <v>855</v>
      </c>
      <c r="H329" t="s">
        <v>11</v>
      </c>
      <c r="I329" t="s">
        <v>115</v>
      </c>
      <c r="J329">
        <v>11700.101500000001</v>
      </c>
      <c r="K329">
        <v>-122.27898399999999</v>
      </c>
      <c r="L329">
        <v>47.523269999999997</v>
      </c>
      <c r="M329" t="s">
        <v>856</v>
      </c>
      <c r="N329" t="s">
        <v>49</v>
      </c>
      <c r="O329" t="s">
        <v>49</v>
      </c>
      <c r="P329">
        <v>3</v>
      </c>
    </row>
    <row r="330" spans="1:16" x14ac:dyDescent="0.2">
      <c r="A330">
        <v>1702653</v>
      </c>
      <c r="B330">
        <v>16000105498</v>
      </c>
      <c r="C330">
        <v>2016105498</v>
      </c>
      <c r="D330" t="s">
        <v>49</v>
      </c>
      <c r="E330" s="4">
        <v>42456.109722222223</v>
      </c>
      <c r="F330" s="4">
        <f t="shared" si="6"/>
        <v>42456</v>
      </c>
      <c r="G330" t="s">
        <v>857</v>
      </c>
      <c r="H330" t="s">
        <v>8</v>
      </c>
      <c r="I330" t="s">
        <v>56</v>
      </c>
      <c r="J330">
        <v>9300.2060000000001</v>
      </c>
      <c r="K330">
        <v>-122.3342</v>
      </c>
      <c r="L330">
        <v>47.588225999999999</v>
      </c>
      <c r="M330" t="s">
        <v>858</v>
      </c>
      <c r="N330" t="s">
        <v>49</v>
      </c>
      <c r="O330" t="s">
        <v>49</v>
      </c>
      <c r="P330">
        <v>4</v>
      </c>
    </row>
    <row r="331" spans="1:16" x14ac:dyDescent="0.2">
      <c r="A331">
        <v>1702654</v>
      </c>
      <c r="B331">
        <v>16000105492</v>
      </c>
      <c r="C331">
        <v>2016105492</v>
      </c>
      <c r="D331" t="s">
        <v>42</v>
      </c>
      <c r="E331" s="4">
        <v>42456.105555555558</v>
      </c>
      <c r="F331" s="4">
        <f t="shared" si="6"/>
        <v>42456</v>
      </c>
      <c r="G331" t="s">
        <v>859</v>
      </c>
      <c r="H331" t="s">
        <v>18</v>
      </c>
      <c r="I331" t="s">
        <v>204</v>
      </c>
      <c r="J331">
        <v>11200.204</v>
      </c>
      <c r="K331">
        <v>-122.322914</v>
      </c>
      <c r="L331">
        <v>47.526463</v>
      </c>
      <c r="M331" t="s">
        <v>860</v>
      </c>
      <c r="N331" t="s">
        <v>143</v>
      </c>
      <c r="O331" t="s">
        <v>464</v>
      </c>
      <c r="P331">
        <v>4</v>
      </c>
    </row>
    <row r="332" spans="1:16" x14ac:dyDescent="0.2">
      <c r="A332">
        <v>1702655</v>
      </c>
      <c r="B332">
        <v>16000105480</v>
      </c>
      <c r="C332">
        <v>2016105480</v>
      </c>
      <c r="D332" t="s">
        <v>42</v>
      </c>
      <c r="E332" s="4">
        <v>42456.111805555556</v>
      </c>
      <c r="F332" s="4">
        <f t="shared" si="6"/>
        <v>42456</v>
      </c>
      <c r="G332" t="s">
        <v>861</v>
      </c>
      <c r="H332" t="s">
        <v>7</v>
      </c>
      <c r="I332" t="s">
        <v>292</v>
      </c>
      <c r="J332">
        <v>7300.2013999999999</v>
      </c>
      <c r="K332">
        <v>-122.33337</v>
      </c>
      <c r="L332">
        <v>47.617330000000003</v>
      </c>
      <c r="M332" t="s">
        <v>862</v>
      </c>
      <c r="N332" t="s">
        <v>89</v>
      </c>
      <c r="O332" t="s">
        <v>89</v>
      </c>
      <c r="P332">
        <v>3</v>
      </c>
    </row>
    <row r="333" spans="1:16" x14ac:dyDescent="0.2">
      <c r="A333">
        <v>1702656</v>
      </c>
      <c r="B333">
        <v>16000105456</v>
      </c>
      <c r="C333">
        <v>2016105456</v>
      </c>
      <c r="D333" t="s">
        <v>255</v>
      </c>
      <c r="E333" s="4">
        <v>42456.111805555556</v>
      </c>
      <c r="F333" s="4">
        <f t="shared" si="6"/>
        <v>42456</v>
      </c>
      <c r="G333" t="s">
        <v>863</v>
      </c>
      <c r="H333" t="s">
        <v>4</v>
      </c>
      <c r="I333" t="s">
        <v>214</v>
      </c>
      <c r="J333">
        <v>8002.2006000000001</v>
      </c>
      <c r="K333">
        <v>-122.345215</v>
      </c>
      <c r="L333">
        <v>47.612606</v>
      </c>
      <c r="M333" t="s">
        <v>864</v>
      </c>
      <c r="N333" t="s">
        <v>42</v>
      </c>
      <c r="O333" t="s">
        <v>42</v>
      </c>
      <c r="P333">
        <v>1</v>
      </c>
    </row>
    <row r="334" spans="1:16" x14ac:dyDescent="0.2">
      <c r="A334">
        <v>1702657</v>
      </c>
      <c r="B334">
        <v>16000105264</v>
      </c>
      <c r="C334">
        <v>2016105264</v>
      </c>
      <c r="D334" t="s">
        <v>298</v>
      </c>
      <c r="E334" s="4">
        <v>42456.107638888891</v>
      </c>
      <c r="F334" s="4">
        <f t="shared" si="6"/>
        <v>42456</v>
      </c>
      <c r="G334" t="s">
        <v>865</v>
      </c>
      <c r="H334" t="s">
        <v>14</v>
      </c>
      <c r="I334" t="s">
        <v>252</v>
      </c>
      <c r="J334">
        <v>2100.1999999999998</v>
      </c>
      <c r="K334">
        <v>-122.30293</v>
      </c>
      <c r="L334">
        <v>47.700719999999997</v>
      </c>
      <c r="M334" t="s">
        <v>866</v>
      </c>
      <c r="N334" t="s">
        <v>298</v>
      </c>
      <c r="O334" t="s">
        <v>91</v>
      </c>
      <c r="P334">
        <v>3</v>
      </c>
    </row>
    <row r="335" spans="1:16" x14ac:dyDescent="0.2">
      <c r="A335">
        <v>1702658</v>
      </c>
      <c r="B335">
        <v>16000105510</v>
      </c>
      <c r="C335">
        <v>2016105510</v>
      </c>
      <c r="D335" t="s">
        <v>78</v>
      </c>
      <c r="E335" s="4">
        <v>42456.121527777781</v>
      </c>
      <c r="F335" s="4">
        <f t="shared" si="6"/>
        <v>42456</v>
      </c>
      <c r="G335" t="s">
        <v>867</v>
      </c>
      <c r="H335" t="s">
        <v>17</v>
      </c>
      <c r="I335" t="s">
        <v>618</v>
      </c>
      <c r="J335">
        <v>1400.3009999999999</v>
      </c>
      <c r="K335">
        <v>-122.36273</v>
      </c>
      <c r="L335">
        <v>47.701393000000003</v>
      </c>
      <c r="M335" t="s">
        <v>868</v>
      </c>
      <c r="N335" t="s">
        <v>78</v>
      </c>
      <c r="O335" t="s">
        <v>78</v>
      </c>
      <c r="P335">
        <v>3</v>
      </c>
    </row>
    <row r="336" spans="1:16" x14ac:dyDescent="0.2">
      <c r="A336">
        <v>1702659</v>
      </c>
      <c r="B336">
        <v>16000105497</v>
      </c>
      <c r="C336">
        <v>2016105497</v>
      </c>
      <c r="D336" t="s">
        <v>81</v>
      </c>
      <c r="E336" s="4">
        <v>42456.114583333336</v>
      </c>
      <c r="F336" s="4">
        <f t="shared" si="6"/>
        <v>42456</v>
      </c>
      <c r="G336" t="s">
        <v>869</v>
      </c>
      <c r="H336" t="s">
        <v>17</v>
      </c>
      <c r="I336" t="s">
        <v>618</v>
      </c>
      <c r="J336">
        <v>1600.1010000000001</v>
      </c>
      <c r="K336">
        <v>-122.376755</v>
      </c>
      <c r="L336">
        <v>47.704279999999997</v>
      </c>
      <c r="M336" t="s">
        <v>870</v>
      </c>
      <c r="N336" t="s">
        <v>85</v>
      </c>
      <c r="O336" t="s">
        <v>60</v>
      </c>
      <c r="P336">
        <v>4</v>
      </c>
    </row>
    <row r="337" spans="1:16" x14ac:dyDescent="0.2">
      <c r="A337">
        <v>1702660</v>
      </c>
      <c r="B337">
        <v>16000105491</v>
      </c>
      <c r="C337">
        <v>2016105491</v>
      </c>
      <c r="D337" t="s">
        <v>42</v>
      </c>
      <c r="E337" s="4">
        <v>42456.119444444441</v>
      </c>
      <c r="F337" s="4">
        <f t="shared" si="6"/>
        <v>42456</v>
      </c>
      <c r="G337" t="s">
        <v>871</v>
      </c>
      <c r="H337" t="s">
        <v>20</v>
      </c>
      <c r="I337" t="s">
        <v>105</v>
      </c>
      <c r="J337">
        <v>7402.2004999999999</v>
      </c>
      <c r="K337">
        <v>-122.32216</v>
      </c>
      <c r="L337">
        <v>47.616978000000003</v>
      </c>
      <c r="M337" t="s">
        <v>872</v>
      </c>
      <c r="N337" t="s">
        <v>42</v>
      </c>
      <c r="O337" t="s">
        <v>42</v>
      </c>
      <c r="P337">
        <v>3</v>
      </c>
    </row>
    <row r="338" spans="1:16" x14ac:dyDescent="0.2">
      <c r="A338">
        <v>1702661</v>
      </c>
      <c r="B338">
        <v>16000105454</v>
      </c>
      <c r="C338">
        <v>2016105454</v>
      </c>
      <c r="D338" t="s">
        <v>145</v>
      </c>
      <c r="E338" s="4">
        <v>42456.119444444441</v>
      </c>
      <c r="F338" s="4">
        <f t="shared" si="6"/>
        <v>42456</v>
      </c>
      <c r="G338" t="s">
        <v>873</v>
      </c>
      <c r="H338" t="s">
        <v>7</v>
      </c>
      <c r="I338" t="s">
        <v>261</v>
      </c>
      <c r="J338">
        <v>8002.2</v>
      </c>
      <c r="K338">
        <v>-122.34868</v>
      </c>
      <c r="L338">
        <v>47.613480000000003</v>
      </c>
      <c r="M338" t="s">
        <v>874</v>
      </c>
      <c r="N338" t="s">
        <v>145</v>
      </c>
      <c r="O338" t="s">
        <v>49</v>
      </c>
      <c r="P338">
        <v>1</v>
      </c>
    </row>
    <row r="339" spans="1:16" x14ac:dyDescent="0.2">
      <c r="A339">
        <v>1702662</v>
      </c>
      <c r="B339">
        <v>16000105244</v>
      </c>
      <c r="C339">
        <v>2016105244</v>
      </c>
      <c r="D339" t="s">
        <v>92</v>
      </c>
      <c r="E339" s="4">
        <v>42455.979861111111</v>
      </c>
      <c r="F339" s="4">
        <f t="shared" si="6"/>
        <v>42455</v>
      </c>
      <c r="G339" t="s">
        <v>427</v>
      </c>
      <c r="H339" t="s">
        <v>16</v>
      </c>
      <c r="I339" t="s">
        <v>140</v>
      </c>
      <c r="J339">
        <v>8200.1010000000006</v>
      </c>
      <c r="K339">
        <v>-122.33144</v>
      </c>
      <c r="L339">
        <v>47.611710000000002</v>
      </c>
      <c r="M339" t="s">
        <v>428</v>
      </c>
      <c r="N339" t="s">
        <v>92</v>
      </c>
      <c r="O339" t="s">
        <v>91</v>
      </c>
      <c r="P339">
        <v>2</v>
      </c>
    </row>
    <row r="340" spans="1:16" x14ac:dyDescent="0.2">
      <c r="A340">
        <v>1702663</v>
      </c>
      <c r="B340">
        <v>16000105513</v>
      </c>
      <c r="C340">
        <v>2016105513</v>
      </c>
      <c r="D340" t="s">
        <v>81</v>
      </c>
      <c r="E340" s="4">
        <v>42456.129861111112</v>
      </c>
      <c r="F340" s="4">
        <f t="shared" si="6"/>
        <v>42456</v>
      </c>
      <c r="G340" t="s">
        <v>875</v>
      </c>
      <c r="H340" t="s">
        <v>5</v>
      </c>
      <c r="I340" t="s">
        <v>418</v>
      </c>
      <c r="J340">
        <v>9600.5025000000005</v>
      </c>
      <c r="K340">
        <v>-122.38529</v>
      </c>
      <c r="L340">
        <v>47.587240000000001</v>
      </c>
      <c r="M340" t="s">
        <v>876</v>
      </c>
      <c r="N340" t="s">
        <v>85</v>
      </c>
      <c r="O340" t="s">
        <v>60</v>
      </c>
      <c r="P340">
        <v>1</v>
      </c>
    </row>
    <row r="341" spans="1:16" x14ac:dyDescent="0.2">
      <c r="A341">
        <v>1702664</v>
      </c>
      <c r="B341">
        <v>16000105507</v>
      </c>
      <c r="C341">
        <v>2016105507</v>
      </c>
      <c r="D341" t="s">
        <v>42</v>
      </c>
      <c r="E341" s="4">
        <v>42456.12777777778</v>
      </c>
      <c r="F341" s="4">
        <f t="shared" si="6"/>
        <v>42456</v>
      </c>
      <c r="G341" t="s">
        <v>853</v>
      </c>
      <c r="H341" t="s">
        <v>6</v>
      </c>
      <c r="I341" t="s">
        <v>425</v>
      </c>
      <c r="J341">
        <v>8100.2043000000003</v>
      </c>
      <c r="K341">
        <v>-122.331085</v>
      </c>
      <c r="L341">
        <v>47.602412999999999</v>
      </c>
      <c r="M341" t="s">
        <v>854</v>
      </c>
      <c r="N341" t="s">
        <v>42</v>
      </c>
      <c r="O341" t="s">
        <v>42</v>
      </c>
      <c r="P341">
        <v>4</v>
      </c>
    </row>
    <row r="342" spans="1:16" x14ac:dyDescent="0.2">
      <c r="A342">
        <v>1702665</v>
      </c>
      <c r="B342">
        <v>16000105459</v>
      </c>
      <c r="C342">
        <v>2016105459</v>
      </c>
      <c r="D342" t="s">
        <v>42</v>
      </c>
      <c r="E342" s="4">
        <v>42456.125694444447</v>
      </c>
      <c r="F342" s="4">
        <f t="shared" si="6"/>
        <v>42456</v>
      </c>
      <c r="G342" t="s">
        <v>877</v>
      </c>
      <c r="H342" t="s">
        <v>9</v>
      </c>
      <c r="I342" t="s">
        <v>721</v>
      </c>
      <c r="J342">
        <v>4400.2026999999998</v>
      </c>
      <c r="K342">
        <v>-122.31737</v>
      </c>
      <c r="L342">
        <v>47.668574999999997</v>
      </c>
      <c r="M342" t="s">
        <v>878</v>
      </c>
      <c r="N342" t="s">
        <v>143</v>
      </c>
      <c r="O342" t="s">
        <v>464</v>
      </c>
      <c r="P342">
        <v>2</v>
      </c>
    </row>
    <row r="343" spans="1:16" x14ac:dyDescent="0.2">
      <c r="A343">
        <v>1702666</v>
      </c>
      <c r="B343">
        <v>16000105535</v>
      </c>
      <c r="C343">
        <v>2016105535</v>
      </c>
      <c r="D343" t="s">
        <v>42</v>
      </c>
      <c r="E343" s="4">
        <v>42456.140277777777</v>
      </c>
      <c r="F343" s="4">
        <f t="shared" si="6"/>
        <v>42456</v>
      </c>
      <c r="G343" t="s">
        <v>372</v>
      </c>
      <c r="H343" t="s">
        <v>16</v>
      </c>
      <c r="I343" t="s">
        <v>140</v>
      </c>
      <c r="J343">
        <v>8100.2003999999997</v>
      </c>
      <c r="K343">
        <v>-122.33759000000001</v>
      </c>
      <c r="L343">
        <v>47.611206000000003</v>
      </c>
      <c r="M343" t="s">
        <v>373</v>
      </c>
      <c r="N343" t="s">
        <v>143</v>
      </c>
      <c r="O343" t="s">
        <v>143</v>
      </c>
      <c r="P343">
        <v>4</v>
      </c>
    </row>
    <row r="344" spans="1:16" x14ac:dyDescent="0.2">
      <c r="A344">
        <v>1702667</v>
      </c>
      <c r="B344">
        <v>16000105528</v>
      </c>
      <c r="C344">
        <v>2016105528</v>
      </c>
      <c r="D344" t="s">
        <v>49</v>
      </c>
      <c r="E344" s="4">
        <v>42456.137499999997</v>
      </c>
      <c r="F344" s="4">
        <f t="shared" si="6"/>
        <v>42456</v>
      </c>
      <c r="G344" t="s">
        <v>879</v>
      </c>
      <c r="H344" t="s">
        <v>8</v>
      </c>
      <c r="I344" t="s">
        <v>109</v>
      </c>
      <c r="J344">
        <v>9300.3191000000006</v>
      </c>
      <c r="K344">
        <v>-122.33944</v>
      </c>
      <c r="L344">
        <v>47.565773</v>
      </c>
      <c r="M344" t="s">
        <v>880</v>
      </c>
      <c r="N344" t="s">
        <v>155</v>
      </c>
      <c r="O344" t="s">
        <v>155</v>
      </c>
      <c r="P344">
        <v>4</v>
      </c>
    </row>
    <row r="345" spans="1:16" x14ac:dyDescent="0.2">
      <c r="A345">
        <v>1702668</v>
      </c>
      <c r="B345">
        <v>16000105515</v>
      </c>
      <c r="C345">
        <v>2016105515</v>
      </c>
      <c r="D345" t="s">
        <v>49</v>
      </c>
      <c r="E345" s="4">
        <v>42456.137499999997</v>
      </c>
      <c r="F345" s="4">
        <f t="shared" si="6"/>
        <v>42456</v>
      </c>
      <c r="G345" t="s">
        <v>881</v>
      </c>
      <c r="H345" t="s">
        <v>8</v>
      </c>
      <c r="I345" t="s">
        <v>56</v>
      </c>
      <c r="J345">
        <v>9300.3027999999995</v>
      </c>
      <c r="K345">
        <v>-122.33420599999999</v>
      </c>
      <c r="L345">
        <v>47.574979999999996</v>
      </c>
      <c r="M345" t="s">
        <v>882</v>
      </c>
      <c r="N345" t="s">
        <v>49</v>
      </c>
      <c r="O345" t="s">
        <v>49</v>
      </c>
      <c r="P345">
        <v>3</v>
      </c>
    </row>
    <row r="346" spans="1:16" x14ac:dyDescent="0.2">
      <c r="A346">
        <v>1702669</v>
      </c>
      <c r="B346">
        <v>16000105479</v>
      </c>
      <c r="C346">
        <v>2016105479</v>
      </c>
      <c r="D346" t="s">
        <v>330</v>
      </c>
      <c r="E346" s="4">
        <v>42456.132638888892</v>
      </c>
      <c r="F346" s="4">
        <f t="shared" si="6"/>
        <v>42456</v>
      </c>
      <c r="G346" t="s">
        <v>883</v>
      </c>
      <c r="H346" t="s">
        <v>3</v>
      </c>
      <c r="I346" t="s">
        <v>159</v>
      </c>
      <c r="J346">
        <v>4700.2037</v>
      </c>
      <c r="K346">
        <v>-122.37632000000001</v>
      </c>
      <c r="L346">
        <v>47.663662000000002</v>
      </c>
      <c r="M346" t="s">
        <v>884</v>
      </c>
      <c r="N346" t="s">
        <v>42</v>
      </c>
      <c r="O346" t="s">
        <v>42</v>
      </c>
      <c r="P346">
        <v>2</v>
      </c>
    </row>
    <row r="347" spans="1:16" x14ac:dyDescent="0.2">
      <c r="A347">
        <v>1702670</v>
      </c>
      <c r="B347">
        <v>16000105358</v>
      </c>
      <c r="C347">
        <v>2016105358</v>
      </c>
      <c r="D347" t="s">
        <v>230</v>
      </c>
      <c r="E347" s="4">
        <v>42456.137499999997</v>
      </c>
      <c r="F347" s="4">
        <f t="shared" si="6"/>
        <v>42456</v>
      </c>
      <c r="G347" t="s">
        <v>885</v>
      </c>
      <c r="H347" t="s">
        <v>6</v>
      </c>
      <c r="I347" t="s">
        <v>425</v>
      </c>
      <c r="J347">
        <v>8100.1057000000001</v>
      </c>
      <c r="K347">
        <v>-122.33287</v>
      </c>
      <c r="L347">
        <v>47.60172</v>
      </c>
      <c r="M347" t="s">
        <v>886</v>
      </c>
      <c r="N347" t="s">
        <v>230</v>
      </c>
      <c r="O347" t="s">
        <v>230</v>
      </c>
      <c r="P347">
        <v>2</v>
      </c>
    </row>
    <row r="348" spans="1:16" x14ac:dyDescent="0.2">
      <c r="A348">
        <v>1702671</v>
      </c>
      <c r="B348">
        <v>16000105533</v>
      </c>
      <c r="C348">
        <v>2016105533</v>
      </c>
      <c r="D348" t="s">
        <v>49</v>
      </c>
      <c r="E348" s="4">
        <v>42456.143055555556</v>
      </c>
      <c r="F348" s="4">
        <f t="shared" si="6"/>
        <v>42456</v>
      </c>
      <c r="G348" t="s">
        <v>887</v>
      </c>
      <c r="H348" t="s">
        <v>16</v>
      </c>
      <c r="I348" t="s">
        <v>196</v>
      </c>
      <c r="J348">
        <v>8002.1001999999999</v>
      </c>
      <c r="K348">
        <v>-122.34045399999999</v>
      </c>
      <c r="L348">
        <v>47.610962000000001</v>
      </c>
      <c r="M348" t="s">
        <v>888</v>
      </c>
      <c r="N348" t="s">
        <v>49</v>
      </c>
      <c r="O348" t="s">
        <v>49</v>
      </c>
      <c r="P348">
        <v>0</v>
      </c>
    </row>
    <row r="349" spans="1:16" x14ac:dyDescent="0.2">
      <c r="A349">
        <v>1702672</v>
      </c>
      <c r="B349">
        <v>16000105520</v>
      </c>
      <c r="C349">
        <v>2016105520</v>
      </c>
      <c r="D349" t="s">
        <v>49</v>
      </c>
      <c r="E349" s="4">
        <v>42456.138888888891</v>
      </c>
      <c r="F349" s="4">
        <f t="shared" si="6"/>
        <v>42456</v>
      </c>
      <c r="G349" t="s">
        <v>889</v>
      </c>
      <c r="H349" t="s">
        <v>20</v>
      </c>
      <c r="I349" t="s">
        <v>105</v>
      </c>
      <c r="J349">
        <v>8400.1005999999998</v>
      </c>
      <c r="K349">
        <v>-122.32213</v>
      </c>
      <c r="L349">
        <v>47.615223</v>
      </c>
      <c r="M349" t="s">
        <v>890</v>
      </c>
      <c r="N349" t="s">
        <v>49</v>
      </c>
      <c r="O349" t="s">
        <v>49</v>
      </c>
      <c r="P349">
        <v>3</v>
      </c>
    </row>
    <row r="350" spans="1:16" x14ac:dyDescent="0.2">
      <c r="A350">
        <v>1702673</v>
      </c>
      <c r="B350">
        <v>16000105500</v>
      </c>
      <c r="C350">
        <v>2016105500</v>
      </c>
      <c r="D350" t="s">
        <v>42</v>
      </c>
      <c r="E350" s="4">
        <v>42456.143750000003</v>
      </c>
      <c r="F350" s="4">
        <f t="shared" si="6"/>
        <v>42456</v>
      </c>
      <c r="G350" t="s">
        <v>863</v>
      </c>
      <c r="H350" t="s">
        <v>7</v>
      </c>
      <c r="I350" t="s">
        <v>261</v>
      </c>
      <c r="J350">
        <v>8002.2006000000001</v>
      </c>
      <c r="K350">
        <v>-122.345215</v>
      </c>
      <c r="L350">
        <v>47.612606</v>
      </c>
      <c r="M350" t="s">
        <v>864</v>
      </c>
      <c r="N350" t="s">
        <v>42</v>
      </c>
      <c r="O350" t="s">
        <v>42</v>
      </c>
      <c r="P350">
        <v>3</v>
      </c>
    </row>
    <row r="351" spans="1:16" x14ac:dyDescent="0.2">
      <c r="A351">
        <v>1702674</v>
      </c>
      <c r="B351">
        <v>16000105452</v>
      </c>
      <c r="C351">
        <v>2016105452</v>
      </c>
      <c r="D351" t="s">
        <v>173</v>
      </c>
      <c r="E351" s="4">
        <v>42456.14166666667</v>
      </c>
      <c r="F351" s="4">
        <f t="shared" si="6"/>
        <v>42456</v>
      </c>
      <c r="G351" t="s">
        <v>891</v>
      </c>
      <c r="H351" t="s">
        <v>15</v>
      </c>
      <c r="I351" t="s">
        <v>288</v>
      </c>
      <c r="J351">
        <v>7800.2017999999998</v>
      </c>
      <c r="K351">
        <v>-122.28829</v>
      </c>
      <c r="L351">
        <v>47.609819999999999</v>
      </c>
      <c r="M351" t="s">
        <v>892</v>
      </c>
      <c r="N351" t="s">
        <v>92</v>
      </c>
      <c r="O351" t="s">
        <v>91</v>
      </c>
      <c r="P351">
        <v>2</v>
      </c>
    </row>
    <row r="352" spans="1:16" x14ac:dyDescent="0.2">
      <c r="A352">
        <v>1702675</v>
      </c>
      <c r="B352">
        <v>16000105382</v>
      </c>
      <c r="C352">
        <v>2016105382</v>
      </c>
      <c r="D352" t="s">
        <v>255</v>
      </c>
      <c r="E352" s="4">
        <v>42456.143055555556</v>
      </c>
      <c r="F352" s="4">
        <f t="shared" si="6"/>
        <v>42456</v>
      </c>
      <c r="G352" t="s">
        <v>893</v>
      </c>
      <c r="H352" t="s">
        <v>11</v>
      </c>
      <c r="I352" t="s">
        <v>295</v>
      </c>
      <c r="J352">
        <v>11001.200699999999</v>
      </c>
      <c r="K352">
        <v>-122.28314</v>
      </c>
      <c r="L352">
        <v>47.538882999999998</v>
      </c>
      <c r="M352" t="s">
        <v>894</v>
      </c>
      <c r="N352" t="s">
        <v>255</v>
      </c>
      <c r="O352" t="s">
        <v>255</v>
      </c>
      <c r="P352">
        <v>2</v>
      </c>
    </row>
    <row r="353" spans="1:16" x14ac:dyDescent="0.2">
      <c r="A353">
        <v>1702676</v>
      </c>
      <c r="B353">
        <v>16000105529</v>
      </c>
      <c r="C353">
        <v>2016105529</v>
      </c>
      <c r="D353" t="s">
        <v>42</v>
      </c>
      <c r="E353" s="4">
        <v>42456.152083333334</v>
      </c>
      <c r="F353" s="4">
        <f t="shared" si="6"/>
        <v>42456</v>
      </c>
      <c r="G353" t="s">
        <v>895</v>
      </c>
      <c r="H353" t="s">
        <v>17</v>
      </c>
      <c r="I353" t="s">
        <v>280</v>
      </c>
      <c r="J353">
        <v>1200.5011</v>
      </c>
      <c r="K353">
        <v>-122.33394</v>
      </c>
      <c r="L353">
        <v>47.705489999999998</v>
      </c>
      <c r="M353" t="s">
        <v>896</v>
      </c>
      <c r="N353" t="s">
        <v>42</v>
      </c>
      <c r="O353" t="s">
        <v>42</v>
      </c>
      <c r="P353">
        <v>2</v>
      </c>
    </row>
    <row r="354" spans="1:16" x14ac:dyDescent="0.2">
      <c r="A354">
        <v>1702677</v>
      </c>
      <c r="B354">
        <v>16000105517</v>
      </c>
      <c r="C354">
        <v>2016105517</v>
      </c>
      <c r="D354" t="s">
        <v>42</v>
      </c>
      <c r="E354" s="4">
        <v>42456.152083333334</v>
      </c>
      <c r="F354" s="4">
        <f t="shared" si="6"/>
        <v>42456</v>
      </c>
      <c r="G354" t="s">
        <v>897</v>
      </c>
      <c r="H354" t="s">
        <v>19</v>
      </c>
      <c r="I354" t="s">
        <v>51</v>
      </c>
      <c r="J354">
        <v>8800.3011999999999</v>
      </c>
      <c r="K354">
        <v>-122.30244</v>
      </c>
      <c r="L354">
        <v>47.602158000000003</v>
      </c>
      <c r="M354" t="s">
        <v>898</v>
      </c>
      <c r="N354" t="s">
        <v>42</v>
      </c>
      <c r="O354" t="s">
        <v>561</v>
      </c>
      <c r="P354">
        <v>2</v>
      </c>
    </row>
    <row r="355" spans="1:16" x14ac:dyDescent="0.2">
      <c r="A355">
        <v>1702678</v>
      </c>
      <c r="B355">
        <v>16000105485</v>
      </c>
      <c r="C355">
        <v>2016105485</v>
      </c>
      <c r="D355" t="s">
        <v>173</v>
      </c>
      <c r="E355" s="4">
        <v>42456.147222222222</v>
      </c>
      <c r="F355" s="4">
        <f t="shared" si="6"/>
        <v>42456</v>
      </c>
      <c r="G355" t="s">
        <v>899</v>
      </c>
      <c r="H355" t="s">
        <v>4</v>
      </c>
      <c r="I355" t="s">
        <v>147</v>
      </c>
      <c r="J355">
        <v>8100.1036000000004</v>
      </c>
      <c r="K355">
        <v>-122.335526</v>
      </c>
      <c r="L355">
        <v>47.603020000000001</v>
      </c>
      <c r="M355" t="s">
        <v>900</v>
      </c>
      <c r="N355" t="s">
        <v>92</v>
      </c>
      <c r="O355" t="s">
        <v>91</v>
      </c>
      <c r="P355">
        <v>2</v>
      </c>
    </row>
    <row r="356" spans="1:16" x14ac:dyDescent="0.2">
      <c r="A356">
        <v>1702679</v>
      </c>
      <c r="B356">
        <v>16000105429</v>
      </c>
      <c r="C356">
        <v>2016105429</v>
      </c>
      <c r="D356" t="s">
        <v>145</v>
      </c>
      <c r="E356" s="4">
        <v>42456.15</v>
      </c>
      <c r="F356" s="4">
        <f t="shared" si="6"/>
        <v>42456</v>
      </c>
      <c r="G356" t="s">
        <v>178</v>
      </c>
      <c r="H356" t="s">
        <v>20</v>
      </c>
      <c r="I356" t="s">
        <v>179</v>
      </c>
      <c r="J356">
        <v>7500.5003999999999</v>
      </c>
      <c r="K356">
        <v>-122.32088</v>
      </c>
      <c r="L356">
        <v>47.619903999999998</v>
      </c>
      <c r="M356" t="s">
        <v>180</v>
      </c>
      <c r="N356" t="s">
        <v>145</v>
      </c>
      <c r="O356" t="s">
        <v>49</v>
      </c>
      <c r="P356">
        <v>1</v>
      </c>
    </row>
    <row r="357" spans="1:16" x14ac:dyDescent="0.2">
      <c r="A357">
        <v>1702680</v>
      </c>
      <c r="B357">
        <v>16000105546</v>
      </c>
      <c r="C357">
        <v>2016105546</v>
      </c>
      <c r="D357" t="s">
        <v>69</v>
      </c>
      <c r="E357" s="4">
        <v>42456.15902777778</v>
      </c>
      <c r="F357" s="4">
        <f t="shared" si="6"/>
        <v>42456</v>
      </c>
      <c r="G357" t="s">
        <v>901</v>
      </c>
      <c r="H357" t="s">
        <v>7</v>
      </c>
      <c r="I357" t="s">
        <v>163</v>
      </c>
      <c r="J357">
        <v>7200.2001</v>
      </c>
      <c r="K357">
        <v>-122.34050000000001</v>
      </c>
      <c r="L357">
        <v>47.618026999999998</v>
      </c>
      <c r="M357" t="s">
        <v>902</v>
      </c>
      <c r="N357" t="s">
        <v>69</v>
      </c>
      <c r="O357" t="s">
        <v>69</v>
      </c>
      <c r="P357">
        <v>3</v>
      </c>
    </row>
    <row r="358" spans="1:16" x14ac:dyDescent="0.2">
      <c r="A358">
        <v>1702681</v>
      </c>
      <c r="B358">
        <v>16000105508</v>
      </c>
      <c r="C358">
        <v>2016105508</v>
      </c>
      <c r="D358" t="s">
        <v>189</v>
      </c>
      <c r="E358" s="4">
        <v>42456.156944444447</v>
      </c>
      <c r="F358" s="4">
        <f t="shared" si="6"/>
        <v>42456</v>
      </c>
      <c r="G358" t="s">
        <v>904</v>
      </c>
      <c r="H358" t="s">
        <v>10</v>
      </c>
      <c r="I358" t="s">
        <v>483</v>
      </c>
      <c r="J358">
        <v>10001.200000000001</v>
      </c>
      <c r="K358">
        <v>-122.312645</v>
      </c>
      <c r="L358">
        <v>47.567238000000003</v>
      </c>
      <c r="M358" t="s">
        <v>905</v>
      </c>
      <c r="N358" t="s">
        <v>60</v>
      </c>
      <c r="O358" t="s">
        <v>60</v>
      </c>
      <c r="P358">
        <v>1</v>
      </c>
    </row>
    <row r="359" spans="1:16" x14ac:dyDescent="0.2">
      <c r="A359">
        <v>1702682</v>
      </c>
      <c r="B359">
        <v>16000105494</v>
      </c>
      <c r="C359">
        <v>2016105494</v>
      </c>
      <c r="D359" t="s">
        <v>60</v>
      </c>
      <c r="E359" s="4">
        <v>42456.154861111114</v>
      </c>
      <c r="F359" s="4">
        <f t="shared" si="6"/>
        <v>42456</v>
      </c>
      <c r="G359" t="s">
        <v>906</v>
      </c>
      <c r="H359" t="s">
        <v>19</v>
      </c>
      <c r="I359" t="s">
        <v>766</v>
      </c>
      <c r="J359">
        <v>8900.3027999999995</v>
      </c>
      <c r="K359">
        <v>-122.29507</v>
      </c>
      <c r="L359">
        <v>47.598022</v>
      </c>
      <c r="M359" t="s">
        <v>907</v>
      </c>
      <c r="N359" t="s">
        <v>189</v>
      </c>
      <c r="O359" t="s">
        <v>190</v>
      </c>
      <c r="P359">
        <v>1</v>
      </c>
    </row>
    <row r="360" spans="1:16" x14ac:dyDescent="0.2">
      <c r="A360">
        <v>1702684</v>
      </c>
      <c r="B360">
        <v>16000105475</v>
      </c>
      <c r="C360">
        <v>2016105475</v>
      </c>
      <c r="D360" t="s">
        <v>145</v>
      </c>
      <c r="E360" s="4">
        <v>42456.157638888886</v>
      </c>
      <c r="F360" s="4">
        <f t="shared" si="6"/>
        <v>42456</v>
      </c>
      <c r="G360" t="s">
        <v>908</v>
      </c>
      <c r="H360" t="s">
        <v>7</v>
      </c>
      <c r="I360" t="s">
        <v>261</v>
      </c>
      <c r="J360">
        <v>8002.2003999999997</v>
      </c>
      <c r="K360">
        <v>-122.34650999999999</v>
      </c>
      <c r="L360">
        <v>47.613373000000003</v>
      </c>
      <c r="M360" t="s">
        <v>909</v>
      </c>
      <c r="N360" t="s">
        <v>145</v>
      </c>
      <c r="O360" t="s">
        <v>49</v>
      </c>
      <c r="P360">
        <v>1</v>
      </c>
    </row>
    <row r="361" spans="1:16" x14ac:dyDescent="0.2">
      <c r="A361">
        <v>1702685</v>
      </c>
      <c r="B361">
        <v>16000105374</v>
      </c>
      <c r="C361">
        <v>2016105374</v>
      </c>
      <c r="D361" t="s">
        <v>421</v>
      </c>
      <c r="E361" s="4">
        <v>42456.154861111114</v>
      </c>
      <c r="F361" s="4">
        <f t="shared" si="6"/>
        <v>42456</v>
      </c>
      <c r="G361" t="s">
        <v>910</v>
      </c>
      <c r="H361" t="s">
        <v>18</v>
      </c>
      <c r="I361" t="s">
        <v>346</v>
      </c>
      <c r="J361">
        <v>11402.100700000001</v>
      </c>
      <c r="K361">
        <v>-122.35963</v>
      </c>
      <c r="L361">
        <v>47.522334999999998</v>
      </c>
      <c r="M361" t="s">
        <v>911</v>
      </c>
      <c r="N361" t="s">
        <v>421</v>
      </c>
      <c r="O361" t="s">
        <v>421</v>
      </c>
      <c r="P361">
        <v>1</v>
      </c>
    </row>
    <row r="362" spans="1:16" x14ac:dyDescent="0.2">
      <c r="A362">
        <v>1702686</v>
      </c>
      <c r="B362">
        <v>16000105298</v>
      </c>
      <c r="C362">
        <v>2016105298</v>
      </c>
      <c r="D362" t="s">
        <v>42</v>
      </c>
      <c r="E362" s="4">
        <v>42456.155555555553</v>
      </c>
      <c r="F362" s="4">
        <f t="shared" si="6"/>
        <v>42456</v>
      </c>
      <c r="G362" t="s">
        <v>912</v>
      </c>
      <c r="H362" t="s">
        <v>6</v>
      </c>
      <c r="I362" t="s">
        <v>425</v>
      </c>
      <c r="J362">
        <v>8100.1057000000001</v>
      </c>
      <c r="K362">
        <v>-122.33287</v>
      </c>
      <c r="L362">
        <v>47.60172</v>
      </c>
      <c r="M362" t="s">
        <v>886</v>
      </c>
      <c r="N362" t="s">
        <v>60</v>
      </c>
      <c r="O362" t="s">
        <v>60</v>
      </c>
      <c r="P362">
        <v>0</v>
      </c>
    </row>
    <row r="363" spans="1:16" x14ac:dyDescent="0.2">
      <c r="A363">
        <v>1702687</v>
      </c>
      <c r="B363">
        <v>16000105240</v>
      </c>
      <c r="C363">
        <v>2016105240</v>
      </c>
      <c r="D363" t="s">
        <v>81</v>
      </c>
      <c r="E363" s="4">
        <v>42456.154166666667</v>
      </c>
      <c r="F363" s="4">
        <f t="shared" si="6"/>
        <v>42456</v>
      </c>
      <c r="G363" t="s">
        <v>913</v>
      </c>
      <c r="H363" t="s">
        <v>17</v>
      </c>
      <c r="I363" t="s">
        <v>618</v>
      </c>
      <c r="J363">
        <v>1400.4001000000001</v>
      </c>
      <c r="K363">
        <v>-122.37016</v>
      </c>
      <c r="L363">
        <v>47.70673</v>
      </c>
      <c r="M363" t="s">
        <v>914</v>
      </c>
      <c r="N363" t="s">
        <v>85</v>
      </c>
      <c r="O363" t="s">
        <v>60</v>
      </c>
      <c r="P363">
        <v>3</v>
      </c>
    </row>
    <row r="364" spans="1:16" x14ac:dyDescent="0.2">
      <c r="A364">
        <v>1702688</v>
      </c>
      <c r="B364">
        <v>16000105541</v>
      </c>
      <c r="C364">
        <v>2016105541</v>
      </c>
      <c r="D364" t="s">
        <v>60</v>
      </c>
      <c r="E364" s="4">
        <v>42456.163888888892</v>
      </c>
      <c r="F364" s="4">
        <f t="shared" si="6"/>
        <v>42456</v>
      </c>
      <c r="G364" t="s">
        <v>915</v>
      </c>
      <c r="H364" t="s">
        <v>4</v>
      </c>
      <c r="I364" t="s">
        <v>243</v>
      </c>
      <c r="J364">
        <v>11800.1014</v>
      </c>
      <c r="K364">
        <v>-122.26449599999999</v>
      </c>
      <c r="L364">
        <v>47.522407999999999</v>
      </c>
      <c r="M364" t="s">
        <v>916</v>
      </c>
      <c r="N364" t="s">
        <v>60</v>
      </c>
      <c r="O364" t="s">
        <v>60</v>
      </c>
      <c r="P364">
        <v>1</v>
      </c>
    </row>
    <row r="365" spans="1:16" x14ac:dyDescent="0.2">
      <c r="A365">
        <v>1702689</v>
      </c>
      <c r="B365">
        <v>16000105478</v>
      </c>
      <c r="C365">
        <v>2016105478</v>
      </c>
      <c r="D365" t="s">
        <v>42</v>
      </c>
      <c r="E365" s="4">
        <v>42456.165277777778</v>
      </c>
      <c r="F365" s="4">
        <f t="shared" si="6"/>
        <v>42456</v>
      </c>
      <c r="G365" t="s">
        <v>917</v>
      </c>
      <c r="H365" t="s">
        <v>9</v>
      </c>
      <c r="I365" t="s">
        <v>721</v>
      </c>
      <c r="J365">
        <v>4400.4005999999999</v>
      </c>
      <c r="K365">
        <v>-122.31523</v>
      </c>
      <c r="L365">
        <v>47.665680000000002</v>
      </c>
      <c r="M365" t="s">
        <v>918</v>
      </c>
      <c r="N365" t="s">
        <v>42</v>
      </c>
      <c r="O365" t="s">
        <v>561</v>
      </c>
      <c r="P365">
        <v>1</v>
      </c>
    </row>
    <row r="366" spans="1:16" x14ac:dyDescent="0.2">
      <c r="A366">
        <v>1702690</v>
      </c>
      <c r="B366">
        <v>16000105432</v>
      </c>
      <c r="C366">
        <v>2016105432</v>
      </c>
      <c r="D366" t="s">
        <v>81</v>
      </c>
      <c r="E366" s="4">
        <v>42456.165972222225</v>
      </c>
      <c r="F366" s="4">
        <f t="shared" si="6"/>
        <v>42456</v>
      </c>
      <c r="G366" t="s">
        <v>919</v>
      </c>
      <c r="H366" t="s">
        <v>4</v>
      </c>
      <c r="I366" t="s">
        <v>214</v>
      </c>
      <c r="J366">
        <v>7500.4016000000001</v>
      </c>
      <c r="K366">
        <v>-122.320114</v>
      </c>
      <c r="L366">
        <v>47.614080000000001</v>
      </c>
      <c r="M366" t="s">
        <v>920</v>
      </c>
      <c r="N366" t="s">
        <v>85</v>
      </c>
      <c r="O366" t="s">
        <v>60</v>
      </c>
      <c r="P366">
        <v>1</v>
      </c>
    </row>
    <row r="367" spans="1:16" x14ac:dyDescent="0.2">
      <c r="A367">
        <v>1702691</v>
      </c>
      <c r="B367">
        <v>16000105426</v>
      </c>
      <c r="C367">
        <v>2016105426</v>
      </c>
      <c r="D367" t="s">
        <v>145</v>
      </c>
      <c r="E367" s="4">
        <v>42456.160416666666</v>
      </c>
      <c r="F367" s="4">
        <f t="shared" si="6"/>
        <v>42456</v>
      </c>
      <c r="G367" t="s">
        <v>921</v>
      </c>
      <c r="H367" t="s">
        <v>19</v>
      </c>
      <c r="I367" t="s">
        <v>182</v>
      </c>
      <c r="J367">
        <v>9100.1000999999997</v>
      </c>
      <c r="K367">
        <v>-122.317825</v>
      </c>
      <c r="L367">
        <v>47.601695999999997</v>
      </c>
      <c r="M367" t="s">
        <v>922</v>
      </c>
      <c r="N367" t="s">
        <v>145</v>
      </c>
      <c r="O367" t="s">
        <v>49</v>
      </c>
      <c r="P367">
        <v>1</v>
      </c>
    </row>
    <row r="368" spans="1:16" x14ac:dyDescent="0.2">
      <c r="A368">
        <v>1702692</v>
      </c>
      <c r="B368">
        <v>16000105559</v>
      </c>
      <c r="C368">
        <v>2016105559</v>
      </c>
      <c r="D368" t="s">
        <v>60</v>
      </c>
      <c r="E368" s="4">
        <v>42456.175000000003</v>
      </c>
      <c r="F368" s="4">
        <f t="shared" si="6"/>
        <v>42456</v>
      </c>
      <c r="G368" t="s">
        <v>923</v>
      </c>
      <c r="H368" t="s">
        <v>8</v>
      </c>
      <c r="I368" t="s">
        <v>689</v>
      </c>
      <c r="J368">
        <v>10900.101199999999</v>
      </c>
      <c r="K368">
        <v>-122.32223999999999</v>
      </c>
      <c r="L368">
        <v>47.539634999999997</v>
      </c>
      <c r="M368" t="s">
        <v>924</v>
      </c>
      <c r="N368" t="s">
        <v>60</v>
      </c>
      <c r="O368" t="s">
        <v>60</v>
      </c>
      <c r="P368">
        <v>4</v>
      </c>
    </row>
    <row r="369" spans="1:16" x14ac:dyDescent="0.2">
      <c r="A369">
        <v>1702693</v>
      </c>
      <c r="B369">
        <v>16000105512</v>
      </c>
      <c r="C369">
        <v>2016105512</v>
      </c>
      <c r="D369" t="s">
        <v>60</v>
      </c>
      <c r="E369" s="4">
        <v>42456.17291666667</v>
      </c>
      <c r="F369" s="4">
        <f t="shared" si="6"/>
        <v>42456</v>
      </c>
      <c r="G369" t="s">
        <v>925</v>
      </c>
      <c r="H369" t="s">
        <v>16</v>
      </c>
      <c r="I369" t="s">
        <v>140</v>
      </c>
      <c r="J369">
        <v>8200.1007000000009</v>
      </c>
      <c r="K369">
        <v>-122.33127</v>
      </c>
      <c r="L369">
        <v>47.612679999999997</v>
      </c>
      <c r="M369" t="s">
        <v>926</v>
      </c>
      <c r="N369" t="s">
        <v>42</v>
      </c>
      <c r="O369" t="s">
        <v>42</v>
      </c>
      <c r="P369">
        <v>2</v>
      </c>
    </row>
    <row r="370" spans="1:16" x14ac:dyDescent="0.2">
      <c r="A370">
        <v>1702694</v>
      </c>
      <c r="B370">
        <v>16000105511</v>
      </c>
      <c r="C370">
        <v>2016105511</v>
      </c>
      <c r="D370" t="s">
        <v>330</v>
      </c>
      <c r="E370" s="4">
        <v>42456.17083333333</v>
      </c>
      <c r="F370" s="4">
        <f t="shared" si="6"/>
        <v>42456</v>
      </c>
      <c r="G370" t="s">
        <v>927</v>
      </c>
      <c r="H370" t="s">
        <v>4</v>
      </c>
      <c r="I370" t="s">
        <v>214</v>
      </c>
      <c r="J370">
        <v>8002.1001999999999</v>
      </c>
      <c r="K370">
        <v>-122.3411</v>
      </c>
      <c r="L370">
        <v>47.611347000000002</v>
      </c>
      <c r="M370" t="s">
        <v>928</v>
      </c>
      <c r="N370" t="s">
        <v>42</v>
      </c>
      <c r="O370" t="s">
        <v>42</v>
      </c>
      <c r="P370">
        <v>2</v>
      </c>
    </row>
    <row r="371" spans="1:16" x14ac:dyDescent="0.2">
      <c r="A371">
        <v>1702695</v>
      </c>
      <c r="B371">
        <v>16000105540</v>
      </c>
      <c r="C371">
        <v>2016105540</v>
      </c>
      <c r="D371" t="s">
        <v>49</v>
      </c>
      <c r="E371" s="4">
        <v>42456.175694444442</v>
      </c>
      <c r="F371" s="4">
        <f t="shared" si="6"/>
        <v>42456</v>
      </c>
      <c r="G371" t="s">
        <v>861</v>
      </c>
      <c r="H371" t="s">
        <v>7</v>
      </c>
      <c r="I371" t="s">
        <v>292</v>
      </c>
      <c r="J371">
        <v>7300.2013999999999</v>
      </c>
      <c r="K371">
        <v>-122.33337</v>
      </c>
      <c r="L371">
        <v>47.617330000000003</v>
      </c>
      <c r="M371" t="s">
        <v>862</v>
      </c>
      <c r="N371" t="s">
        <v>49</v>
      </c>
      <c r="O371" t="s">
        <v>49</v>
      </c>
      <c r="P371">
        <v>1</v>
      </c>
    </row>
    <row r="372" spans="1:16" x14ac:dyDescent="0.2">
      <c r="A372">
        <v>1702696</v>
      </c>
      <c r="B372">
        <v>16000105525</v>
      </c>
      <c r="C372">
        <v>2016105525</v>
      </c>
      <c r="D372" t="s">
        <v>78</v>
      </c>
      <c r="E372" s="4">
        <v>42456.179166666669</v>
      </c>
      <c r="F372" s="4">
        <f t="shared" si="6"/>
        <v>42456</v>
      </c>
      <c r="G372" t="s">
        <v>929</v>
      </c>
      <c r="H372" t="s">
        <v>7</v>
      </c>
      <c r="I372" t="s">
        <v>163</v>
      </c>
      <c r="J372">
        <v>7200.1055999999999</v>
      </c>
      <c r="K372">
        <v>-122.34198000000001</v>
      </c>
      <c r="L372">
        <v>47.614215999999999</v>
      </c>
      <c r="M372" t="s">
        <v>930</v>
      </c>
      <c r="N372" t="s">
        <v>404</v>
      </c>
      <c r="O372" t="s">
        <v>404</v>
      </c>
      <c r="P372">
        <v>1</v>
      </c>
    </row>
    <row r="373" spans="1:16" x14ac:dyDescent="0.2">
      <c r="A373">
        <v>1702697</v>
      </c>
      <c r="B373">
        <v>16000105467</v>
      </c>
      <c r="C373">
        <v>2016105467</v>
      </c>
      <c r="D373" t="s">
        <v>230</v>
      </c>
      <c r="E373" s="4">
        <v>42456.173611111109</v>
      </c>
      <c r="F373" s="4">
        <f t="shared" si="6"/>
        <v>42456</v>
      </c>
      <c r="G373" t="s">
        <v>931</v>
      </c>
      <c r="H373" t="s">
        <v>20</v>
      </c>
      <c r="I373" t="s">
        <v>339</v>
      </c>
      <c r="J373">
        <v>8400.3003000000008</v>
      </c>
      <c r="K373">
        <v>-122.32831</v>
      </c>
      <c r="L373">
        <v>47.615079999999999</v>
      </c>
      <c r="M373" t="s">
        <v>932</v>
      </c>
      <c r="N373" t="s">
        <v>42</v>
      </c>
      <c r="O373" t="s">
        <v>42</v>
      </c>
      <c r="P373">
        <v>0</v>
      </c>
    </row>
    <row r="374" spans="1:16" x14ac:dyDescent="0.2">
      <c r="A374">
        <v>1702698</v>
      </c>
      <c r="B374">
        <v>16000105170</v>
      </c>
      <c r="C374">
        <v>2016105170</v>
      </c>
      <c r="D374" t="s">
        <v>60</v>
      </c>
      <c r="E374" s="4">
        <v>42456.173611111109</v>
      </c>
      <c r="F374" s="4">
        <f t="shared" si="6"/>
        <v>42456</v>
      </c>
      <c r="G374" t="s">
        <v>718</v>
      </c>
      <c r="H374" t="s">
        <v>16</v>
      </c>
      <c r="I374" t="s">
        <v>368</v>
      </c>
      <c r="J374">
        <v>8100.2003999999997</v>
      </c>
      <c r="K374">
        <v>-122.33835000000001</v>
      </c>
      <c r="L374">
        <v>47.609515999999999</v>
      </c>
      <c r="M374" t="s">
        <v>719</v>
      </c>
      <c r="N374" t="s">
        <v>60</v>
      </c>
      <c r="O374" t="s">
        <v>60</v>
      </c>
      <c r="P374">
        <v>0</v>
      </c>
    </row>
    <row r="375" spans="1:16" x14ac:dyDescent="0.2">
      <c r="A375">
        <v>1702699</v>
      </c>
      <c r="B375">
        <v>16000105562</v>
      </c>
      <c r="C375">
        <v>2016105562</v>
      </c>
      <c r="D375" t="s">
        <v>255</v>
      </c>
      <c r="E375" s="4">
        <v>42456.186111111114</v>
      </c>
      <c r="F375" s="4">
        <f t="shared" si="6"/>
        <v>42456</v>
      </c>
      <c r="G375" t="s">
        <v>933</v>
      </c>
      <c r="H375" t="s">
        <v>17</v>
      </c>
      <c r="I375" t="s">
        <v>280</v>
      </c>
      <c r="J375">
        <v>1900.3004000000001</v>
      </c>
      <c r="K375">
        <v>-122.3295</v>
      </c>
      <c r="L375">
        <v>47.694434999999999</v>
      </c>
      <c r="M375" t="s">
        <v>934</v>
      </c>
      <c r="N375" t="s">
        <v>255</v>
      </c>
      <c r="O375" t="s">
        <v>255</v>
      </c>
      <c r="P375">
        <v>3</v>
      </c>
    </row>
    <row r="376" spans="1:16" x14ac:dyDescent="0.2">
      <c r="A376">
        <v>1702700</v>
      </c>
      <c r="B376">
        <v>16000105538</v>
      </c>
      <c r="C376">
        <v>2016105538</v>
      </c>
      <c r="D376" t="s">
        <v>81</v>
      </c>
      <c r="E376" s="4">
        <v>42456.1875</v>
      </c>
      <c r="F376" s="4">
        <f t="shared" si="6"/>
        <v>42456</v>
      </c>
      <c r="G376" t="s">
        <v>935</v>
      </c>
      <c r="H376" t="s">
        <v>13</v>
      </c>
      <c r="I376" t="s">
        <v>360</v>
      </c>
      <c r="J376">
        <v>6000.3010000000004</v>
      </c>
      <c r="K376">
        <v>-122.35755</v>
      </c>
      <c r="L376">
        <v>47.644109999999998</v>
      </c>
      <c r="M376" t="s">
        <v>936</v>
      </c>
      <c r="N376" t="s">
        <v>85</v>
      </c>
      <c r="O376" t="s">
        <v>60</v>
      </c>
      <c r="P376">
        <v>3</v>
      </c>
    </row>
    <row r="377" spans="1:16" x14ac:dyDescent="0.2">
      <c r="A377">
        <v>1702701</v>
      </c>
      <c r="B377">
        <v>16000105567</v>
      </c>
      <c r="C377">
        <v>2016105567</v>
      </c>
      <c r="D377" t="s">
        <v>42</v>
      </c>
      <c r="E377" s="4">
        <v>42456.192361111112</v>
      </c>
      <c r="F377" s="4">
        <f t="shared" si="6"/>
        <v>42456</v>
      </c>
      <c r="G377" t="s">
        <v>937</v>
      </c>
      <c r="H377" t="s">
        <v>4</v>
      </c>
      <c r="I377" t="s">
        <v>147</v>
      </c>
      <c r="J377">
        <v>7300.3017</v>
      </c>
      <c r="K377">
        <v>-122.33587</v>
      </c>
      <c r="L377">
        <v>47.619109999999999</v>
      </c>
      <c r="M377" t="s">
        <v>938</v>
      </c>
      <c r="N377" t="s">
        <v>42</v>
      </c>
      <c r="O377" t="s">
        <v>42</v>
      </c>
      <c r="P377">
        <v>1</v>
      </c>
    </row>
    <row r="378" spans="1:16" x14ac:dyDescent="0.2">
      <c r="A378">
        <v>1702702</v>
      </c>
      <c r="B378">
        <v>16000105405</v>
      </c>
      <c r="C378">
        <v>2016105405</v>
      </c>
      <c r="D378" t="s">
        <v>157</v>
      </c>
      <c r="E378" s="4">
        <v>42456.190972222219</v>
      </c>
      <c r="F378" s="4">
        <f t="shared" si="6"/>
        <v>42456</v>
      </c>
      <c r="G378" t="s">
        <v>939</v>
      </c>
      <c r="H378" t="s">
        <v>20</v>
      </c>
      <c r="I378" t="s">
        <v>105</v>
      </c>
      <c r="J378">
        <v>7500.4013999999997</v>
      </c>
      <c r="K378">
        <v>-122.318794</v>
      </c>
      <c r="L378">
        <v>47.614089999999997</v>
      </c>
      <c r="M378" t="s">
        <v>940</v>
      </c>
      <c r="N378" t="s">
        <v>157</v>
      </c>
      <c r="O378" t="s">
        <v>157</v>
      </c>
      <c r="P378">
        <v>3</v>
      </c>
    </row>
    <row r="379" spans="1:16" x14ac:dyDescent="0.2">
      <c r="A379">
        <v>1702703</v>
      </c>
      <c r="B379">
        <v>16000105575</v>
      </c>
      <c r="C379">
        <v>2016105575</v>
      </c>
      <c r="D379" t="s">
        <v>60</v>
      </c>
      <c r="E379" s="4">
        <v>42456.2</v>
      </c>
      <c r="F379" s="4">
        <f t="shared" si="6"/>
        <v>42456</v>
      </c>
      <c r="G379" t="s">
        <v>941</v>
      </c>
      <c r="H379" t="s">
        <v>4</v>
      </c>
      <c r="I379" t="s">
        <v>214</v>
      </c>
      <c r="J379">
        <v>2500.1999999999998</v>
      </c>
      <c r="K379">
        <v>-122.30076</v>
      </c>
      <c r="L379">
        <v>47.683044000000002</v>
      </c>
      <c r="M379" t="s">
        <v>942</v>
      </c>
      <c r="N379" t="s">
        <v>60</v>
      </c>
      <c r="O379" t="s">
        <v>60</v>
      </c>
      <c r="P379">
        <v>0</v>
      </c>
    </row>
    <row r="380" spans="1:16" x14ac:dyDescent="0.2">
      <c r="A380">
        <v>1702704</v>
      </c>
      <c r="B380">
        <v>16000105571</v>
      </c>
      <c r="C380">
        <v>2016105571</v>
      </c>
      <c r="D380" t="s">
        <v>119</v>
      </c>
      <c r="E380" s="4">
        <v>42456.2</v>
      </c>
      <c r="F380" s="4">
        <f t="shared" si="6"/>
        <v>42456</v>
      </c>
      <c r="G380" t="s">
        <v>943</v>
      </c>
      <c r="H380" t="s">
        <v>3</v>
      </c>
      <c r="I380" t="s">
        <v>159</v>
      </c>
      <c r="J380">
        <v>3200.2</v>
      </c>
      <c r="K380">
        <v>-122.38759</v>
      </c>
      <c r="L380">
        <v>47.674923</v>
      </c>
      <c r="M380" t="s">
        <v>944</v>
      </c>
      <c r="N380" t="s">
        <v>85</v>
      </c>
      <c r="O380" t="s">
        <v>60</v>
      </c>
      <c r="P380">
        <v>1</v>
      </c>
    </row>
    <row r="381" spans="1:16" x14ac:dyDescent="0.2">
      <c r="A381">
        <v>1702705</v>
      </c>
      <c r="B381">
        <v>16000105586</v>
      </c>
      <c r="C381">
        <v>2016105586</v>
      </c>
      <c r="D381" t="s">
        <v>69</v>
      </c>
      <c r="E381" s="4">
        <v>42456.206944444442</v>
      </c>
      <c r="F381" s="4">
        <f t="shared" si="6"/>
        <v>42456</v>
      </c>
      <c r="G381" t="s">
        <v>945</v>
      </c>
      <c r="H381" t="s">
        <v>16</v>
      </c>
      <c r="I381" t="s">
        <v>196</v>
      </c>
      <c r="J381">
        <v>8100.3002999999999</v>
      </c>
      <c r="K381">
        <v>-122.33956000000001</v>
      </c>
      <c r="L381">
        <v>47.608325999999998</v>
      </c>
      <c r="M381" t="s">
        <v>946</v>
      </c>
      <c r="N381" t="s">
        <v>69</v>
      </c>
      <c r="O381" t="s">
        <v>69</v>
      </c>
      <c r="P381">
        <v>3</v>
      </c>
    </row>
    <row r="382" spans="1:16" x14ac:dyDescent="0.2">
      <c r="A382">
        <v>1702706</v>
      </c>
      <c r="B382">
        <v>16000105532</v>
      </c>
      <c r="C382">
        <v>2016105532</v>
      </c>
      <c r="D382" t="s">
        <v>125</v>
      </c>
      <c r="E382" s="4">
        <v>42456.205555555556</v>
      </c>
      <c r="F382" s="4">
        <f t="shared" si="6"/>
        <v>42456</v>
      </c>
      <c r="G382" t="s">
        <v>947</v>
      </c>
      <c r="H382" t="s">
        <v>7</v>
      </c>
      <c r="I382" t="s">
        <v>163</v>
      </c>
      <c r="J382">
        <v>7200.1037999999999</v>
      </c>
      <c r="K382">
        <v>-122.34354999999999</v>
      </c>
      <c r="L382">
        <v>47.620310000000003</v>
      </c>
      <c r="M382" t="s">
        <v>948</v>
      </c>
      <c r="N382" t="s">
        <v>60</v>
      </c>
      <c r="O382" t="s">
        <v>60</v>
      </c>
      <c r="P382">
        <v>2</v>
      </c>
    </row>
    <row r="383" spans="1:16" x14ac:dyDescent="0.2">
      <c r="A383">
        <v>1702707</v>
      </c>
      <c r="B383">
        <v>16000105531</v>
      </c>
      <c r="C383">
        <v>2016105531</v>
      </c>
      <c r="D383" t="s">
        <v>60</v>
      </c>
      <c r="E383" s="4">
        <v>42456.211111111108</v>
      </c>
      <c r="F383" s="4">
        <f t="shared" si="6"/>
        <v>42456</v>
      </c>
      <c r="G383" t="s">
        <v>949</v>
      </c>
      <c r="H383" t="s">
        <v>4</v>
      </c>
      <c r="I383" t="s">
        <v>243</v>
      </c>
      <c r="J383">
        <v>9300.2014999999992</v>
      </c>
      <c r="K383">
        <v>-122.333725</v>
      </c>
      <c r="L383">
        <v>47.598289999999999</v>
      </c>
      <c r="M383" t="s">
        <v>950</v>
      </c>
      <c r="N383" t="s">
        <v>60</v>
      </c>
      <c r="O383" t="s">
        <v>60</v>
      </c>
      <c r="P383">
        <v>0</v>
      </c>
    </row>
    <row r="384" spans="1:16" x14ac:dyDescent="0.2">
      <c r="A384">
        <v>1702708</v>
      </c>
      <c r="B384">
        <v>16000105516</v>
      </c>
      <c r="C384">
        <v>2016105516</v>
      </c>
      <c r="D384" t="s">
        <v>42</v>
      </c>
      <c r="E384" s="4">
        <v>42456.206250000003</v>
      </c>
      <c r="F384" s="4">
        <f t="shared" si="6"/>
        <v>42456</v>
      </c>
      <c r="G384" t="s">
        <v>947</v>
      </c>
      <c r="H384" t="s">
        <v>7</v>
      </c>
      <c r="I384" t="s">
        <v>163</v>
      </c>
      <c r="J384">
        <v>7200.1037999999999</v>
      </c>
      <c r="K384">
        <v>-122.34354999999999</v>
      </c>
      <c r="L384">
        <v>47.620310000000003</v>
      </c>
      <c r="M384" t="s">
        <v>948</v>
      </c>
      <c r="N384" t="s">
        <v>42</v>
      </c>
      <c r="O384" t="s">
        <v>42</v>
      </c>
      <c r="P384">
        <v>2</v>
      </c>
    </row>
    <row r="385" spans="1:16" x14ac:dyDescent="0.2">
      <c r="A385">
        <v>1702709</v>
      </c>
      <c r="B385">
        <v>16000105496</v>
      </c>
      <c r="C385">
        <v>2016105496</v>
      </c>
      <c r="D385" t="s">
        <v>230</v>
      </c>
      <c r="E385" s="4">
        <v>42456.205555555556</v>
      </c>
      <c r="F385" s="4">
        <f t="shared" si="6"/>
        <v>42456</v>
      </c>
      <c r="G385" t="s">
        <v>951</v>
      </c>
      <c r="H385" t="s">
        <v>13</v>
      </c>
      <c r="I385" t="s">
        <v>62</v>
      </c>
      <c r="J385">
        <v>5802.2004999999999</v>
      </c>
      <c r="K385">
        <v>-122.3775</v>
      </c>
      <c r="L385">
        <v>47.648463999999997</v>
      </c>
      <c r="M385" t="s">
        <v>952</v>
      </c>
      <c r="N385" t="s">
        <v>145</v>
      </c>
      <c r="O385" t="s">
        <v>49</v>
      </c>
      <c r="P385">
        <v>2</v>
      </c>
    </row>
    <row r="386" spans="1:16" x14ac:dyDescent="0.2">
      <c r="A386">
        <v>1702710</v>
      </c>
      <c r="B386">
        <v>16000105027</v>
      </c>
      <c r="C386">
        <v>2016105027</v>
      </c>
      <c r="D386" t="s">
        <v>60</v>
      </c>
      <c r="E386" s="4">
        <v>42456.207638888889</v>
      </c>
      <c r="F386" s="4">
        <f t="shared" ref="F386:F449" si="7">DATE(YEAR(E386),MONTH(E386),DAY(E386))</f>
        <v>42456</v>
      </c>
      <c r="G386" t="s">
        <v>953</v>
      </c>
      <c r="H386" t="s">
        <v>14</v>
      </c>
      <c r="I386" t="s">
        <v>570</v>
      </c>
      <c r="J386">
        <v>2000.1010000000001</v>
      </c>
      <c r="K386">
        <v>-122.30683000000001</v>
      </c>
      <c r="L386">
        <v>47.694397000000002</v>
      </c>
      <c r="M386" t="s">
        <v>954</v>
      </c>
      <c r="N386" t="s">
        <v>60</v>
      </c>
      <c r="O386" t="s">
        <v>60</v>
      </c>
      <c r="P386">
        <v>3</v>
      </c>
    </row>
    <row r="387" spans="1:16" x14ac:dyDescent="0.2">
      <c r="A387">
        <v>1702712</v>
      </c>
      <c r="B387">
        <v>16000105589</v>
      </c>
      <c r="C387">
        <v>2016105589</v>
      </c>
      <c r="D387" t="s">
        <v>155</v>
      </c>
      <c r="E387" s="4">
        <v>42456.21875</v>
      </c>
      <c r="F387" s="4">
        <f t="shared" si="7"/>
        <v>42456</v>
      </c>
      <c r="G387" t="s">
        <v>955</v>
      </c>
      <c r="H387" t="s">
        <v>6</v>
      </c>
      <c r="I387" t="s">
        <v>201</v>
      </c>
      <c r="J387">
        <v>8100.1022000000003</v>
      </c>
      <c r="K387">
        <v>-122.33941</v>
      </c>
      <c r="L387">
        <v>47.605339999999998</v>
      </c>
      <c r="M387" t="s">
        <v>956</v>
      </c>
      <c r="N387" t="s">
        <v>155</v>
      </c>
      <c r="O387" t="s">
        <v>155</v>
      </c>
      <c r="P387">
        <v>1</v>
      </c>
    </row>
    <row r="388" spans="1:16" x14ac:dyDescent="0.2">
      <c r="A388">
        <v>1702713</v>
      </c>
      <c r="B388">
        <v>16000105580</v>
      </c>
      <c r="C388">
        <v>2016105580</v>
      </c>
      <c r="D388" t="s">
        <v>81</v>
      </c>
      <c r="E388" s="4">
        <v>42456.214583333334</v>
      </c>
      <c r="F388" s="4">
        <f t="shared" si="7"/>
        <v>42456</v>
      </c>
      <c r="G388" t="s">
        <v>957</v>
      </c>
      <c r="H388" t="s">
        <v>10</v>
      </c>
      <c r="I388" t="s">
        <v>44</v>
      </c>
      <c r="J388">
        <v>10200.202499999999</v>
      </c>
      <c r="K388">
        <v>-122.26648</v>
      </c>
      <c r="L388">
        <v>47.546906</v>
      </c>
      <c r="M388" t="s">
        <v>958</v>
      </c>
      <c r="N388" t="s">
        <v>85</v>
      </c>
      <c r="O388" t="s">
        <v>60</v>
      </c>
      <c r="P388">
        <v>4</v>
      </c>
    </row>
    <row r="389" spans="1:16" x14ac:dyDescent="0.2">
      <c r="A389">
        <v>1702714</v>
      </c>
      <c r="B389">
        <v>16000105579</v>
      </c>
      <c r="C389">
        <v>2016105579</v>
      </c>
      <c r="D389" t="s">
        <v>42</v>
      </c>
      <c r="E389" s="4">
        <v>42456.213888888888</v>
      </c>
      <c r="F389" s="4">
        <f t="shared" si="7"/>
        <v>42456</v>
      </c>
      <c r="G389" t="s">
        <v>937</v>
      </c>
      <c r="H389" t="s">
        <v>7</v>
      </c>
      <c r="I389" t="s">
        <v>292</v>
      </c>
      <c r="J389">
        <v>7300.3017</v>
      </c>
      <c r="K389">
        <v>-122.33587</v>
      </c>
      <c r="L389">
        <v>47.619109999999999</v>
      </c>
      <c r="M389" t="s">
        <v>938</v>
      </c>
      <c r="N389" t="s">
        <v>42</v>
      </c>
      <c r="O389" t="s">
        <v>42</v>
      </c>
      <c r="P389">
        <v>3</v>
      </c>
    </row>
    <row r="390" spans="1:16" x14ac:dyDescent="0.2">
      <c r="A390">
        <v>1702715</v>
      </c>
      <c r="B390">
        <v>16000105539</v>
      </c>
      <c r="C390">
        <v>2016105539</v>
      </c>
      <c r="D390" t="s">
        <v>60</v>
      </c>
      <c r="E390" s="4">
        <v>42456.211805555555</v>
      </c>
      <c r="F390" s="4">
        <f t="shared" si="7"/>
        <v>42456</v>
      </c>
      <c r="G390" t="s">
        <v>960</v>
      </c>
      <c r="H390" t="s">
        <v>17</v>
      </c>
      <c r="I390" t="s">
        <v>601</v>
      </c>
      <c r="J390">
        <v>600.40179999999998</v>
      </c>
      <c r="K390">
        <v>-122.34000399999999</v>
      </c>
      <c r="L390">
        <v>47.714893000000004</v>
      </c>
      <c r="M390" t="s">
        <v>961</v>
      </c>
      <c r="N390" t="s">
        <v>85</v>
      </c>
      <c r="O390" t="s">
        <v>60</v>
      </c>
      <c r="P390">
        <v>1</v>
      </c>
    </row>
    <row r="391" spans="1:16" x14ac:dyDescent="0.2">
      <c r="A391">
        <v>1702716</v>
      </c>
      <c r="B391">
        <v>16000105273</v>
      </c>
      <c r="C391">
        <v>2016105273</v>
      </c>
      <c r="D391" t="s">
        <v>42</v>
      </c>
      <c r="E391" s="4">
        <v>42456.209027777775</v>
      </c>
      <c r="F391" s="4">
        <f t="shared" si="7"/>
        <v>42456</v>
      </c>
      <c r="G391" t="s">
        <v>711</v>
      </c>
      <c r="H391" t="s">
        <v>20</v>
      </c>
      <c r="I391" t="s">
        <v>105</v>
      </c>
      <c r="J391">
        <v>7500.4014999999999</v>
      </c>
      <c r="K391">
        <v>-122.32079</v>
      </c>
      <c r="L391">
        <v>47.614654999999999</v>
      </c>
      <c r="M391" t="s">
        <v>712</v>
      </c>
      <c r="N391" t="s">
        <v>42</v>
      </c>
      <c r="O391" t="s">
        <v>42</v>
      </c>
      <c r="P391">
        <v>2</v>
      </c>
    </row>
    <row r="392" spans="1:16" x14ac:dyDescent="0.2">
      <c r="A392">
        <v>1702717</v>
      </c>
      <c r="B392">
        <v>16000105594</v>
      </c>
      <c r="C392">
        <v>2016105594</v>
      </c>
      <c r="D392" t="s">
        <v>69</v>
      </c>
      <c r="E392" s="4">
        <v>42456.216666666667</v>
      </c>
      <c r="F392" s="4">
        <f t="shared" si="7"/>
        <v>42456</v>
      </c>
      <c r="G392" t="s">
        <v>962</v>
      </c>
      <c r="H392" t="s">
        <v>15</v>
      </c>
      <c r="I392" t="s">
        <v>94</v>
      </c>
      <c r="J392">
        <v>7500.2007000000003</v>
      </c>
      <c r="K392">
        <v>-122.314896</v>
      </c>
      <c r="L392">
        <v>47.615276000000001</v>
      </c>
      <c r="M392" t="s">
        <v>963</v>
      </c>
      <c r="N392" t="s">
        <v>69</v>
      </c>
      <c r="O392" t="s">
        <v>69</v>
      </c>
      <c r="P392">
        <v>0</v>
      </c>
    </row>
    <row r="393" spans="1:16" x14ac:dyDescent="0.2">
      <c r="A393">
        <v>1702718</v>
      </c>
      <c r="B393">
        <v>16000105596</v>
      </c>
      <c r="C393">
        <v>2016105596</v>
      </c>
      <c r="D393" t="s">
        <v>173</v>
      </c>
      <c r="E393" s="4">
        <v>42456.222916666666</v>
      </c>
      <c r="F393" s="4">
        <f t="shared" si="7"/>
        <v>42456</v>
      </c>
      <c r="G393" t="s">
        <v>630</v>
      </c>
      <c r="H393" t="s">
        <v>9</v>
      </c>
      <c r="I393" t="s">
        <v>186</v>
      </c>
      <c r="J393">
        <v>3800.2001</v>
      </c>
      <c r="K393">
        <v>-122.2972</v>
      </c>
      <c r="L393">
        <v>47.683050000000001</v>
      </c>
      <c r="M393" t="s">
        <v>631</v>
      </c>
      <c r="N393" t="s">
        <v>189</v>
      </c>
      <c r="O393" t="s">
        <v>190</v>
      </c>
      <c r="P393">
        <v>0</v>
      </c>
    </row>
    <row r="394" spans="1:16" x14ac:dyDescent="0.2">
      <c r="A394">
        <v>1702719</v>
      </c>
      <c r="B394">
        <v>16000105566</v>
      </c>
      <c r="C394">
        <v>2016105566</v>
      </c>
      <c r="D394" t="s">
        <v>78</v>
      </c>
      <c r="E394" s="4">
        <v>42456.225694444445</v>
      </c>
      <c r="F394" s="4">
        <f t="shared" si="7"/>
        <v>42456</v>
      </c>
      <c r="G394" t="s">
        <v>964</v>
      </c>
      <c r="H394" t="s">
        <v>13</v>
      </c>
      <c r="I394" t="s">
        <v>175</v>
      </c>
      <c r="J394">
        <v>7200.1022000000003</v>
      </c>
      <c r="K394">
        <v>-122.347595</v>
      </c>
      <c r="L394">
        <v>47.621490000000001</v>
      </c>
      <c r="M394" t="s">
        <v>965</v>
      </c>
      <c r="N394" t="s">
        <v>78</v>
      </c>
      <c r="O394" t="s">
        <v>78</v>
      </c>
      <c r="P394">
        <v>4</v>
      </c>
    </row>
    <row r="395" spans="1:16" x14ac:dyDescent="0.2">
      <c r="A395">
        <v>1702720</v>
      </c>
      <c r="B395">
        <v>16000105536</v>
      </c>
      <c r="C395">
        <v>2016105536</v>
      </c>
      <c r="D395" t="s">
        <v>621</v>
      </c>
      <c r="E395" s="4">
        <v>42456.224999999999</v>
      </c>
      <c r="F395" s="4">
        <f t="shared" si="7"/>
        <v>42456</v>
      </c>
      <c r="G395" t="s">
        <v>966</v>
      </c>
      <c r="H395" t="s">
        <v>7</v>
      </c>
      <c r="I395" t="s">
        <v>261</v>
      </c>
      <c r="J395">
        <v>8002.2003999999997</v>
      </c>
      <c r="K395">
        <v>-122.347374</v>
      </c>
      <c r="L395">
        <v>47.61271</v>
      </c>
      <c r="M395" t="s">
        <v>967</v>
      </c>
      <c r="N395" t="s">
        <v>42</v>
      </c>
      <c r="O395" t="s">
        <v>42</v>
      </c>
      <c r="P395">
        <v>1</v>
      </c>
    </row>
    <row r="396" spans="1:16" x14ac:dyDescent="0.2">
      <c r="A396">
        <v>1702721</v>
      </c>
      <c r="B396">
        <v>16000105225</v>
      </c>
      <c r="C396">
        <v>2016105225</v>
      </c>
      <c r="D396" t="s">
        <v>189</v>
      </c>
      <c r="E396" s="4">
        <v>42455.93472222222</v>
      </c>
      <c r="F396" s="4">
        <f t="shared" si="7"/>
        <v>42455</v>
      </c>
      <c r="G396" t="s">
        <v>968</v>
      </c>
      <c r="H396" t="s">
        <v>4</v>
      </c>
      <c r="I396" t="s">
        <v>243</v>
      </c>
      <c r="J396">
        <v>1702.2012</v>
      </c>
      <c r="K396">
        <v>-122.36333500000001</v>
      </c>
      <c r="L396">
        <v>47.692062</v>
      </c>
      <c r="M396" t="s">
        <v>969</v>
      </c>
      <c r="N396" t="s">
        <v>189</v>
      </c>
      <c r="O396" t="s">
        <v>190</v>
      </c>
      <c r="P396">
        <v>3</v>
      </c>
    </row>
    <row r="397" spans="1:16" x14ac:dyDescent="0.2">
      <c r="A397">
        <v>1702722</v>
      </c>
      <c r="B397">
        <v>16000105599</v>
      </c>
      <c r="C397">
        <v>2016105599</v>
      </c>
      <c r="D397" t="s">
        <v>330</v>
      </c>
      <c r="E397" s="4">
        <v>42456.240972222222</v>
      </c>
      <c r="F397" s="4">
        <f t="shared" si="7"/>
        <v>42456</v>
      </c>
      <c r="G397" t="s">
        <v>644</v>
      </c>
      <c r="H397" t="s">
        <v>16</v>
      </c>
      <c r="I397" t="s">
        <v>140</v>
      </c>
      <c r="J397">
        <v>8100.2007999999996</v>
      </c>
      <c r="K397">
        <v>-122.3387</v>
      </c>
      <c r="L397">
        <v>47.610743999999997</v>
      </c>
      <c r="M397" t="s">
        <v>645</v>
      </c>
      <c r="N397" t="s">
        <v>42</v>
      </c>
      <c r="O397" t="s">
        <v>42</v>
      </c>
      <c r="P397">
        <v>3</v>
      </c>
    </row>
    <row r="398" spans="1:16" x14ac:dyDescent="0.2">
      <c r="A398">
        <v>1702723</v>
      </c>
      <c r="B398">
        <v>16000105595</v>
      </c>
      <c r="C398">
        <v>2016105595</v>
      </c>
      <c r="D398" t="s">
        <v>42</v>
      </c>
      <c r="E398" s="4">
        <v>42456.238888888889</v>
      </c>
      <c r="F398" s="4">
        <f t="shared" si="7"/>
        <v>42456</v>
      </c>
      <c r="G398" t="s">
        <v>970</v>
      </c>
      <c r="H398" t="s">
        <v>9</v>
      </c>
      <c r="I398" t="s">
        <v>192</v>
      </c>
      <c r="J398">
        <v>5301.3004000000001</v>
      </c>
      <c r="K398">
        <v>-122.31711</v>
      </c>
      <c r="L398">
        <v>47.661296999999998</v>
      </c>
      <c r="M398" t="s">
        <v>971</v>
      </c>
      <c r="N398" t="s">
        <v>42</v>
      </c>
      <c r="O398" t="s">
        <v>42</v>
      </c>
      <c r="P398">
        <v>3</v>
      </c>
    </row>
    <row r="399" spans="1:16" x14ac:dyDescent="0.2">
      <c r="A399">
        <v>1702724</v>
      </c>
      <c r="B399">
        <v>16000105593</v>
      </c>
      <c r="C399">
        <v>2016105593</v>
      </c>
      <c r="D399" t="s">
        <v>42</v>
      </c>
      <c r="E399" s="4">
        <v>42456.24722222222</v>
      </c>
      <c r="F399" s="4">
        <f t="shared" si="7"/>
        <v>42456</v>
      </c>
      <c r="G399" t="s">
        <v>972</v>
      </c>
      <c r="H399" t="s">
        <v>6</v>
      </c>
      <c r="I399" t="s">
        <v>425</v>
      </c>
      <c r="J399">
        <v>9200.2006999999994</v>
      </c>
      <c r="K399">
        <v>-122.33620999999999</v>
      </c>
      <c r="L399">
        <v>47.601322000000003</v>
      </c>
      <c r="M399" t="s">
        <v>973</v>
      </c>
      <c r="N399" t="s">
        <v>78</v>
      </c>
      <c r="O399" t="s">
        <v>78</v>
      </c>
      <c r="P399">
        <v>2</v>
      </c>
    </row>
    <row r="400" spans="1:16" x14ac:dyDescent="0.2">
      <c r="A400">
        <v>1702725</v>
      </c>
      <c r="B400">
        <v>16000105591</v>
      </c>
      <c r="C400">
        <v>2016105591</v>
      </c>
      <c r="D400" t="s">
        <v>81</v>
      </c>
      <c r="E400" s="4">
        <v>42456.243055555555</v>
      </c>
      <c r="F400" s="4">
        <f t="shared" si="7"/>
        <v>42456</v>
      </c>
      <c r="G400" t="s">
        <v>974</v>
      </c>
      <c r="H400" t="s">
        <v>14</v>
      </c>
      <c r="I400" t="s">
        <v>570</v>
      </c>
      <c r="J400">
        <v>2000.2008000000001</v>
      </c>
      <c r="K400">
        <v>-122.31353</v>
      </c>
      <c r="L400">
        <v>47.699444</v>
      </c>
      <c r="M400" t="s">
        <v>975</v>
      </c>
      <c r="N400" t="s">
        <v>85</v>
      </c>
      <c r="O400" t="s">
        <v>60</v>
      </c>
      <c r="P400">
        <v>1</v>
      </c>
    </row>
    <row r="401" spans="1:16" x14ac:dyDescent="0.2">
      <c r="A401">
        <v>1702726</v>
      </c>
      <c r="B401">
        <v>16000105576</v>
      </c>
      <c r="C401">
        <v>2016105576</v>
      </c>
      <c r="D401" t="s">
        <v>173</v>
      </c>
      <c r="E401" s="4">
        <v>42456.231944444444</v>
      </c>
      <c r="F401" s="4">
        <f t="shared" si="7"/>
        <v>42456</v>
      </c>
      <c r="G401" t="s">
        <v>976</v>
      </c>
      <c r="H401" t="s">
        <v>8</v>
      </c>
      <c r="I401" t="s">
        <v>56</v>
      </c>
      <c r="J401">
        <v>9300.2045999999991</v>
      </c>
      <c r="K401">
        <v>-122.3342</v>
      </c>
      <c r="L401">
        <v>47.589269999999999</v>
      </c>
      <c r="M401" t="s">
        <v>977</v>
      </c>
      <c r="N401" t="s">
        <v>92</v>
      </c>
      <c r="O401" t="s">
        <v>91</v>
      </c>
      <c r="P401">
        <v>1</v>
      </c>
    </row>
    <row r="402" spans="1:16" x14ac:dyDescent="0.2">
      <c r="A402">
        <v>1702727</v>
      </c>
      <c r="B402">
        <v>16000105570</v>
      </c>
      <c r="C402">
        <v>2016105570</v>
      </c>
      <c r="D402" t="s">
        <v>471</v>
      </c>
      <c r="E402" s="4">
        <v>42456.232638888891</v>
      </c>
      <c r="F402" s="4">
        <f t="shared" si="7"/>
        <v>42456</v>
      </c>
      <c r="G402" t="s">
        <v>978</v>
      </c>
      <c r="H402" t="s">
        <v>8</v>
      </c>
      <c r="I402" t="s">
        <v>56</v>
      </c>
      <c r="J402">
        <v>9300.3014000000003</v>
      </c>
      <c r="K402">
        <v>-122.32905599999999</v>
      </c>
      <c r="L402">
        <v>47.581893999999998</v>
      </c>
      <c r="M402" t="s">
        <v>979</v>
      </c>
      <c r="N402" t="s">
        <v>155</v>
      </c>
      <c r="O402" t="s">
        <v>155</v>
      </c>
      <c r="P402">
        <v>1</v>
      </c>
    </row>
    <row r="403" spans="1:16" x14ac:dyDescent="0.2">
      <c r="A403">
        <v>1702728</v>
      </c>
      <c r="B403">
        <v>16000105563</v>
      </c>
      <c r="C403">
        <v>2016105563</v>
      </c>
      <c r="D403" t="s">
        <v>81</v>
      </c>
      <c r="E403" s="4">
        <v>42456.23333333333</v>
      </c>
      <c r="F403" s="4">
        <f t="shared" si="7"/>
        <v>42456</v>
      </c>
      <c r="G403" t="s">
        <v>980</v>
      </c>
      <c r="H403" t="s">
        <v>4</v>
      </c>
      <c r="I403" t="s">
        <v>214</v>
      </c>
      <c r="J403">
        <v>9300.3019000000004</v>
      </c>
      <c r="K403">
        <v>-122.32905599999999</v>
      </c>
      <c r="L403">
        <v>47.574978000000002</v>
      </c>
      <c r="M403" t="s">
        <v>981</v>
      </c>
      <c r="N403" t="s">
        <v>85</v>
      </c>
      <c r="O403" t="s">
        <v>60</v>
      </c>
      <c r="P403">
        <v>3</v>
      </c>
    </row>
    <row r="404" spans="1:16" x14ac:dyDescent="0.2">
      <c r="A404">
        <v>1702729</v>
      </c>
      <c r="B404">
        <v>16000105509</v>
      </c>
      <c r="C404">
        <v>2016105509</v>
      </c>
      <c r="D404" t="s">
        <v>145</v>
      </c>
      <c r="E404" s="4">
        <v>42456.230555555558</v>
      </c>
      <c r="F404" s="4">
        <f t="shared" si="7"/>
        <v>42456</v>
      </c>
      <c r="G404" t="s">
        <v>982</v>
      </c>
      <c r="H404" t="s">
        <v>14</v>
      </c>
      <c r="I404" t="s">
        <v>570</v>
      </c>
      <c r="J404">
        <v>1200.4012</v>
      </c>
      <c r="K404">
        <v>-122.32332</v>
      </c>
      <c r="L404">
        <v>47.709994999999999</v>
      </c>
      <c r="M404" t="s">
        <v>983</v>
      </c>
      <c r="N404" t="s">
        <v>145</v>
      </c>
      <c r="O404" t="s">
        <v>49</v>
      </c>
      <c r="P404">
        <v>1</v>
      </c>
    </row>
    <row r="405" spans="1:16" x14ac:dyDescent="0.2">
      <c r="A405">
        <v>1702731</v>
      </c>
      <c r="B405">
        <v>16000105453</v>
      </c>
      <c r="C405">
        <v>2016105453</v>
      </c>
      <c r="D405" t="s">
        <v>145</v>
      </c>
      <c r="E405" s="4">
        <v>42456.23333333333</v>
      </c>
      <c r="F405" s="4">
        <f t="shared" si="7"/>
        <v>42456</v>
      </c>
      <c r="G405" t="s">
        <v>984</v>
      </c>
      <c r="H405" t="s">
        <v>13</v>
      </c>
      <c r="I405" t="s">
        <v>175</v>
      </c>
      <c r="J405">
        <v>6700.2012000000004</v>
      </c>
      <c r="K405">
        <v>-122.346245</v>
      </c>
      <c r="L405">
        <v>47.62715</v>
      </c>
      <c r="M405" t="s">
        <v>985</v>
      </c>
      <c r="N405" t="s">
        <v>145</v>
      </c>
      <c r="O405" t="s">
        <v>49</v>
      </c>
      <c r="P405">
        <v>0</v>
      </c>
    </row>
    <row r="406" spans="1:16" x14ac:dyDescent="0.2">
      <c r="A406">
        <v>1702732</v>
      </c>
      <c r="B406">
        <v>16000105598</v>
      </c>
      <c r="C406">
        <v>2016105598</v>
      </c>
      <c r="D406" t="s">
        <v>81</v>
      </c>
      <c r="E406" s="4">
        <v>42456.257638888892</v>
      </c>
      <c r="F406" s="4">
        <f t="shared" si="7"/>
        <v>42456</v>
      </c>
      <c r="G406" t="s">
        <v>986</v>
      </c>
      <c r="H406" t="s">
        <v>3</v>
      </c>
      <c r="I406" t="s">
        <v>169</v>
      </c>
      <c r="J406">
        <v>5400.3018000000002</v>
      </c>
      <c r="K406">
        <v>-122.342705</v>
      </c>
      <c r="L406">
        <v>47.649974999999998</v>
      </c>
      <c r="M406" t="s">
        <v>987</v>
      </c>
      <c r="N406" t="s">
        <v>85</v>
      </c>
      <c r="O406" t="s">
        <v>60</v>
      </c>
      <c r="P406">
        <v>1</v>
      </c>
    </row>
    <row r="407" spans="1:16" x14ac:dyDescent="0.2">
      <c r="A407">
        <v>1702733</v>
      </c>
      <c r="B407">
        <v>16000105561</v>
      </c>
      <c r="C407">
        <v>2016105561</v>
      </c>
      <c r="D407" t="s">
        <v>81</v>
      </c>
      <c r="E407" s="4">
        <v>42456.245833333334</v>
      </c>
      <c r="F407" s="4">
        <f t="shared" si="7"/>
        <v>42456</v>
      </c>
      <c r="G407" t="s">
        <v>988</v>
      </c>
      <c r="H407" t="s">
        <v>15</v>
      </c>
      <c r="I407" t="s">
        <v>288</v>
      </c>
      <c r="J407">
        <v>7800.1017000000002</v>
      </c>
      <c r="K407">
        <v>-122.28268</v>
      </c>
      <c r="L407">
        <v>47.620106</v>
      </c>
      <c r="M407" t="s">
        <v>989</v>
      </c>
      <c r="N407" t="s">
        <v>85</v>
      </c>
      <c r="O407" t="s">
        <v>60</v>
      </c>
      <c r="P407">
        <v>2</v>
      </c>
    </row>
    <row r="408" spans="1:16" x14ac:dyDescent="0.2">
      <c r="A408">
        <v>1702734</v>
      </c>
      <c r="B408">
        <v>16000105557</v>
      </c>
      <c r="C408">
        <v>2016105557</v>
      </c>
      <c r="D408" t="s">
        <v>119</v>
      </c>
      <c r="E408" s="4">
        <v>42456.261805555558</v>
      </c>
      <c r="F408" s="4">
        <f t="shared" si="7"/>
        <v>42456</v>
      </c>
      <c r="G408" t="s">
        <v>990</v>
      </c>
      <c r="H408" t="s">
        <v>14</v>
      </c>
      <c r="I408" t="s">
        <v>252</v>
      </c>
      <c r="J408">
        <v>100.30029999999999</v>
      </c>
      <c r="K408">
        <v>-122.29079400000001</v>
      </c>
      <c r="L408">
        <v>47.720947000000002</v>
      </c>
      <c r="M408" t="s">
        <v>991</v>
      </c>
      <c r="N408" t="s">
        <v>119</v>
      </c>
      <c r="O408" t="s">
        <v>225</v>
      </c>
      <c r="P408">
        <v>2</v>
      </c>
    </row>
    <row r="409" spans="1:16" x14ac:dyDescent="0.2">
      <c r="A409">
        <v>1702735</v>
      </c>
      <c r="B409">
        <v>16000105552</v>
      </c>
      <c r="C409">
        <v>2016105552</v>
      </c>
      <c r="D409" t="s">
        <v>78</v>
      </c>
      <c r="E409" s="4">
        <v>42456.263888888891</v>
      </c>
      <c r="F409" s="4">
        <f t="shared" si="7"/>
        <v>42456</v>
      </c>
      <c r="G409" t="s">
        <v>992</v>
      </c>
      <c r="H409" t="s">
        <v>18</v>
      </c>
      <c r="I409" t="s">
        <v>204</v>
      </c>
      <c r="J409">
        <v>11200.3</v>
      </c>
      <c r="K409">
        <v>-122.3129</v>
      </c>
      <c r="L409">
        <v>47.526012000000001</v>
      </c>
      <c r="M409" t="s">
        <v>993</v>
      </c>
      <c r="N409" t="s">
        <v>995</v>
      </c>
      <c r="O409" t="s">
        <v>995</v>
      </c>
      <c r="P409">
        <v>3</v>
      </c>
    </row>
    <row r="410" spans="1:16" x14ac:dyDescent="0.2">
      <c r="A410">
        <v>1702736</v>
      </c>
      <c r="B410">
        <v>16000105545</v>
      </c>
      <c r="C410">
        <v>2016105545</v>
      </c>
      <c r="D410" t="s">
        <v>330</v>
      </c>
      <c r="E410" s="4">
        <v>42456.251388888886</v>
      </c>
      <c r="F410" s="4">
        <f t="shared" si="7"/>
        <v>42456</v>
      </c>
      <c r="G410" t="s">
        <v>97</v>
      </c>
      <c r="H410" t="s">
        <v>6</v>
      </c>
      <c r="I410" t="s">
        <v>98</v>
      </c>
      <c r="J410">
        <v>9200.2027999999991</v>
      </c>
      <c r="K410">
        <v>-122.33081</v>
      </c>
      <c r="L410">
        <v>47.600464000000002</v>
      </c>
      <c r="M410" t="s">
        <v>99</v>
      </c>
      <c r="N410" t="s">
        <v>42</v>
      </c>
      <c r="O410" t="s">
        <v>42</v>
      </c>
      <c r="P410">
        <v>1</v>
      </c>
    </row>
    <row r="411" spans="1:16" x14ac:dyDescent="0.2">
      <c r="A411">
        <v>1702737</v>
      </c>
      <c r="B411">
        <v>16000105609</v>
      </c>
      <c r="C411">
        <v>2016105609</v>
      </c>
      <c r="D411" t="s">
        <v>49</v>
      </c>
      <c r="E411" s="4">
        <v>42456.268055555556</v>
      </c>
      <c r="F411" s="4">
        <f t="shared" si="7"/>
        <v>42456</v>
      </c>
      <c r="G411" t="s">
        <v>996</v>
      </c>
      <c r="H411" t="s">
        <v>8</v>
      </c>
      <c r="I411" t="s">
        <v>56</v>
      </c>
      <c r="J411">
        <v>9300.3027000000002</v>
      </c>
      <c r="K411">
        <v>-122.32905599999999</v>
      </c>
      <c r="L411">
        <v>47.582934999999999</v>
      </c>
      <c r="M411" t="s">
        <v>997</v>
      </c>
      <c r="N411" t="s">
        <v>49</v>
      </c>
      <c r="O411" t="s">
        <v>49</v>
      </c>
      <c r="P411">
        <v>3</v>
      </c>
    </row>
    <row r="412" spans="1:16" x14ac:dyDescent="0.2">
      <c r="A412">
        <v>1702738</v>
      </c>
      <c r="B412">
        <v>16000105608</v>
      </c>
      <c r="C412">
        <v>2016105608</v>
      </c>
      <c r="D412" t="s">
        <v>42</v>
      </c>
      <c r="E412" s="4">
        <v>42456.269444444442</v>
      </c>
      <c r="F412" s="4">
        <f t="shared" si="7"/>
        <v>42456</v>
      </c>
      <c r="G412" t="s">
        <v>998</v>
      </c>
      <c r="H412" t="s">
        <v>19</v>
      </c>
      <c r="I412" t="s">
        <v>182</v>
      </c>
      <c r="J412">
        <v>8500.2016999999996</v>
      </c>
      <c r="K412">
        <v>-122.321686</v>
      </c>
      <c r="L412">
        <v>47.603873999999998</v>
      </c>
      <c r="M412" t="s">
        <v>999</v>
      </c>
      <c r="N412" t="s">
        <v>42</v>
      </c>
      <c r="O412" t="s">
        <v>42</v>
      </c>
      <c r="P412">
        <v>2</v>
      </c>
    </row>
    <row r="413" spans="1:16" x14ac:dyDescent="0.2">
      <c r="A413">
        <v>1702739</v>
      </c>
      <c r="B413">
        <v>16000105581</v>
      </c>
      <c r="C413">
        <v>2016105581</v>
      </c>
      <c r="D413" t="s">
        <v>60</v>
      </c>
      <c r="E413" s="4">
        <v>42456.279861111114</v>
      </c>
      <c r="F413" s="4">
        <f t="shared" si="7"/>
        <v>42456</v>
      </c>
      <c r="G413" t="s">
        <v>1000</v>
      </c>
      <c r="H413" t="s">
        <v>4</v>
      </c>
      <c r="I413" t="s">
        <v>147</v>
      </c>
      <c r="J413">
        <v>10600.5013</v>
      </c>
      <c r="K413">
        <v>-122.39476999999999</v>
      </c>
      <c r="L413">
        <v>47.542572</v>
      </c>
      <c r="M413" t="s">
        <v>1001</v>
      </c>
      <c r="N413" t="s">
        <v>60</v>
      </c>
      <c r="O413" t="s">
        <v>60</v>
      </c>
      <c r="P413">
        <v>0</v>
      </c>
    </row>
    <row r="414" spans="1:16" x14ac:dyDescent="0.2">
      <c r="A414">
        <v>1702740</v>
      </c>
      <c r="B414">
        <v>16000105572</v>
      </c>
      <c r="C414">
        <v>2016105572</v>
      </c>
      <c r="D414" t="s">
        <v>60</v>
      </c>
      <c r="E414" s="4">
        <v>42456.271527777775</v>
      </c>
      <c r="F414" s="4">
        <f t="shared" si="7"/>
        <v>42456</v>
      </c>
      <c r="G414" t="s">
        <v>867</v>
      </c>
      <c r="H414" t="s">
        <v>17</v>
      </c>
      <c r="I414" t="s">
        <v>618</v>
      </c>
      <c r="J414">
        <v>1400.3009999999999</v>
      </c>
      <c r="K414">
        <v>-122.36273</v>
      </c>
      <c r="L414">
        <v>47.701393000000003</v>
      </c>
      <c r="M414" t="s">
        <v>868</v>
      </c>
      <c r="N414" t="s">
        <v>60</v>
      </c>
      <c r="O414" t="s">
        <v>60</v>
      </c>
      <c r="P414">
        <v>3</v>
      </c>
    </row>
    <row r="415" spans="1:16" x14ac:dyDescent="0.2">
      <c r="A415">
        <v>1702741</v>
      </c>
      <c r="B415">
        <v>16000105564</v>
      </c>
      <c r="C415">
        <v>2016105564</v>
      </c>
      <c r="D415" t="s">
        <v>60</v>
      </c>
      <c r="E415" s="4">
        <v>42456.28125</v>
      </c>
      <c r="F415" s="4">
        <f t="shared" si="7"/>
        <v>42456</v>
      </c>
      <c r="G415" t="s">
        <v>1002</v>
      </c>
      <c r="H415" t="s">
        <v>5</v>
      </c>
      <c r="I415" t="s">
        <v>418</v>
      </c>
      <c r="J415">
        <v>9701.2001999999993</v>
      </c>
      <c r="K415">
        <v>-122.41262</v>
      </c>
      <c r="L415">
        <v>47.57855</v>
      </c>
      <c r="M415" t="s">
        <v>1003</v>
      </c>
      <c r="N415" t="s">
        <v>60</v>
      </c>
      <c r="O415" t="s">
        <v>60</v>
      </c>
      <c r="P415">
        <v>4</v>
      </c>
    </row>
    <row r="416" spans="1:16" x14ac:dyDescent="0.2">
      <c r="A416">
        <v>1702742</v>
      </c>
      <c r="B416">
        <v>16000105499</v>
      </c>
      <c r="C416">
        <v>2016105499</v>
      </c>
      <c r="D416" t="s">
        <v>189</v>
      </c>
      <c r="E416" s="4">
        <v>42456.274305555555</v>
      </c>
      <c r="F416" s="4">
        <f t="shared" si="7"/>
        <v>42456</v>
      </c>
      <c r="G416" t="s">
        <v>1004</v>
      </c>
      <c r="H416" t="s">
        <v>3</v>
      </c>
      <c r="I416" t="s">
        <v>219</v>
      </c>
      <c r="J416">
        <v>4900.5015999999996</v>
      </c>
      <c r="K416">
        <v>-122.35002</v>
      </c>
      <c r="L416">
        <v>47.659336000000003</v>
      </c>
      <c r="M416" t="s">
        <v>1005</v>
      </c>
      <c r="N416" t="s">
        <v>189</v>
      </c>
      <c r="O416" t="s">
        <v>190</v>
      </c>
      <c r="P416">
        <v>1</v>
      </c>
    </row>
    <row r="417" spans="1:16" x14ac:dyDescent="0.2">
      <c r="A417">
        <v>1702743</v>
      </c>
      <c r="B417">
        <v>16000105425</v>
      </c>
      <c r="C417">
        <v>2016105425</v>
      </c>
      <c r="D417" t="s">
        <v>60</v>
      </c>
      <c r="E417" s="4">
        <v>42456.270833333336</v>
      </c>
      <c r="F417" s="4">
        <f t="shared" si="7"/>
        <v>42456</v>
      </c>
      <c r="G417" t="s">
        <v>1006</v>
      </c>
      <c r="H417" t="s">
        <v>7</v>
      </c>
      <c r="I417" t="s">
        <v>261</v>
      </c>
      <c r="J417">
        <v>8001.2</v>
      </c>
      <c r="K417">
        <v>-122.34742</v>
      </c>
      <c r="L417">
        <v>47.615085999999998</v>
      </c>
      <c r="M417" t="s">
        <v>1007</v>
      </c>
      <c r="N417" t="s">
        <v>119</v>
      </c>
      <c r="O417" t="s">
        <v>225</v>
      </c>
      <c r="P417">
        <v>2</v>
      </c>
    </row>
    <row r="418" spans="1:16" x14ac:dyDescent="0.2">
      <c r="A418">
        <v>1702744</v>
      </c>
      <c r="B418">
        <v>16000105547</v>
      </c>
      <c r="C418">
        <v>2016105547</v>
      </c>
      <c r="D418" t="s">
        <v>330</v>
      </c>
      <c r="E418" s="4">
        <v>42456.284722222219</v>
      </c>
      <c r="F418" s="4">
        <f t="shared" si="7"/>
        <v>42456</v>
      </c>
      <c r="G418" t="s">
        <v>1008</v>
      </c>
      <c r="H418" t="s">
        <v>15</v>
      </c>
      <c r="I418" t="s">
        <v>94</v>
      </c>
      <c r="J418">
        <v>6500.3</v>
      </c>
      <c r="K418">
        <v>-122.31356</v>
      </c>
      <c r="L418">
        <v>47.628410000000002</v>
      </c>
      <c r="M418" t="s">
        <v>1009</v>
      </c>
      <c r="N418" t="s">
        <v>60</v>
      </c>
      <c r="O418" t="s">
        <v>60</v>
      </c>
      <c r="P418">
        <v>0</v>
      </c>
    </row>
    <row r="419" spans="1:16" x14ac:dyDescent="0.2">
      <c r="A419">
        <v>1702745</v>
      </c>
      <c r="B419">
        <v>16000105308</v>
      </c>
      <c r="C419">
        <v>2016105308</v>
      </c>
      <c r="D419" t="s">
        <v>49</v>
      </c>
      <c r="E419" s="4">
        <v>42456.286805555559</v>
      </c>
      <c r="F419" s="4">
        <f t="shared" si="7"/>
        <v>42456</v>
      </c>
      <c r="G419" t="s">
        <v>1010</v>
      </c>
      <c r="H419" t="s">
        <v>11</v>
      </c>
      <c r="I419" t="s">
        <v>71</v>
      </c>
      <c r="J419">
        <v>11800.300300000001</v>
      </c>
      <c r="K419">
        <v>-122.267365</v>
      </c>
      <c r="L419">
        <v>47.519848000000003</v>
      </c>
      <c r="M419" t="s">
        <v>1011</v>
      </c>
      <c r="N419" t="s">
        <v>49</v>
      </c>
      <c r="O419" t="s">
        <v>49</v>
      </c>
      <c r="P419">
        <v>2</v>
      </c>
    </row>
    <row r="420" spans="1:16" x14ac:dyDescent="0.2">
      <c r="A420">
        <v>1702746</v>
      </c>
      <c r="B420">
        <v>16000105626</v>
      </c>
      <c r="C420">
        <v>2016105626</v>
      </c>
      <c r="D420" t="s">
        <v>81</v>
      </c>
      <c r="E420" s="4">
        <v>42456.293055555558</v>
      </c>
      <c r="F420" s="4">
        <f t="shared" si="7"/>
        <v>42456</v>
      </c>
      <c r="G420" t="s">
        <v>1012</v>
      </c>
      <c r="H420" t="s">
        <v>15</v>
      </c>
      <c r="I420" t="s">
        <v>288</v>
      </c>
      <c r="J420">
        <v>7700.1009000000004</v>
      </c>
      <c r="K420">
        <v>-122.293144</v>
      </c>
      <c r="L420">
        <v>47.623080000000002</v>
      </c>
      <c r="M420" t="s">
        <v>1013</v>
      </c>
      <c r="N420" t="s">
        <v>85</v>
      </c>
      <c r="O420" t="s">
        <v>60</v>
      </c>
      <c r="P420">
        <v>2</v>
      </c>
    </row>
    <row r="421" spans="1:16" x14ac:dyDescent="0.2">
      <c r="A421">
        <v>1702747</v>
      </c>
      <c r="B421">
        <v>16000105623</v>
      </c>
      <c r="C421">
        <v>2016105623</v>
      </c>
      <c r="D421" t="s">
        <v>42</v>
      </c>
      <c r="E421" s="4">
        <v>42456.294444444444</v>
      </c>
      <c r="F421" s="4">
        <f t="shared" si="7"/>
        <v>42456</v>
      </c>
      <c r="G421" t="s">
        <v>1014</v>
      </c>
      <c r="H421" t="s">
        <v>19</v>
      </c>
      <c r="I421" t="s">
        <v>182</v>
      </c>
      <c r="J421">
        <v>8600.2019999999993</v>
      </c>
      <c r="K421">
        <v>-122.31677999999999</v>
      </c>
      <c r="L421">
        <v>47.605885000000001</v>
      </c>
      <c r="M421" t="s">
        <v>1015</v>
      </c>
      <c r="N421" t="s">
        <v>42</v>
      </c>
      <c r="O421" t="s">
        <v>42</v>
      </c>
      <c r="P421">
        <v>4</v>
      </c>
    </row>
    <row r="422" spans="1:16" x14ac:dyDescent="0.2">
      <c r="A422">
        <v>1702748</v>
      </c>
      <c r="B422">
        <v>16000105610</v>
      </c>
      <c r="C422">
        <v>2016105610</v>
      </c>
      <c r="D422" t="s">
        <v>42</v>
      </c>
      <c r="E422" s="4">
        <v>42456.293749999997</v>
      </c>
      <c r="F422" s="4">
        <f t="shared" si="7"/>
        <v>42456</v>
      </c>
      <c r="G422" t="s">
        <v>624</v>
      </c>
      <c r="H422" t="s">
        <v>14</v>
      </c>
      <c r="I422" t="s">
        <v>570</v>
      </c>
      <c r="J422">
        <v>1200.3003000000001</v>
      </c>
      <c r="K422">
        <v>-122.321915</v>
      </c>
      <c r="L422">
        <v>47.708587999999999</v>
      </c>
      <c r="M422" t="s">
        <v>625</v>
      </c>
      <c r="N422" t="s">
        <v>78</v>
      </c>
      <c r="O422" t="s">
        <v>78</v>
      </c>
      <c r="P422">
        <v>4</v>
      </c>
    </row>
    <row r="423" spans="1:16" x14ac:dyDescent="0.2">
      <c r="A423">
        <v>1702749</v>
      </c>
      <c r="B423">
        <v>16000105634</v>
      </c>
      <c r="C423">
        <v>2016105634</v>
      </c>
      <c r="D423" t="s">
        <v>81</v>
      </c>
      <c r="E423" s="4">
        <v>42456.306250000001</v>
      </c>
      <c r="F423" s="4">
        <f t="shared" si="7"/>
        <v>42456</v>
      </c>
      <c r="G423" t="s">
        <v>1016</v>
      </c>
      <c r="H423" t="s">
        <v>6</v>
      </c>
      <c r="I423" t="s">
        <v>98</v>
      </c>
      <c r="J423">
        <v>9100.2006999999994</v>
      </c>
      <c r="K423">
        <v>-122.32441</v>
      </c>
      <c r="L423">
        <v>47.596671999999998</v>
      </c>
      <c r="M423" t="s">
        <v>1017</v>
      </c>
      <c r="N423" t="s">
        <v>85</v>
      </c>
      <c r="O423" t="s">
        <v>60</v>
      </c>
      <c r="P423">
        <v>2</v>
      </c>
    </row>
    <row r="424" spans="1:16" x14ac:dyDescent="0.2">
      <c r="A424">
        <v>1702750</v>
      </c>
      <c r="B424">
        <v>16000105631</v>
      </c>
      <c r="C424">
        <v>2016105631</v>
      </c>
      <c r="D424" t="s">
        <v>42</v>
      </c>
      <c r="E424" s="4">
        <v>42456.304861111108</v>
      </c>
      <c r="F424" s="4">
        <f t="shared" si="7"/>
        <v>42456</v>
      </c>
      <c r="G424" t="s">
        <v>1019</v>
      </c>
      <c r="H424" t="s">
        <v>14</v>
      </c>
      <c r="I424" t="s">
        <v>536</v>
      </c>
      <c r="J424">
        <v>700.10109999999997</v>
      </c>
      <c r="K424">
        <v>-122.29703000000001</v>
      </c>
      <c r="L424">
        <v>47.716248</v>
      </c>
      <c r="M424" t="s">
        <v>1020</v>
      </c>
      <c r="N424" t="s">
        <v>78</v>
      </c>
      <c r="O424" t="s">
        <v>78</v>
      </c>
      <c r="P424">
        <v>4</v>
      </c>
    </row>
    <row r="425" spans="1:16" x14ac:dyDescent="0.2">
      <c r="A425">
        <v>1702751</v>
      </c>
      <c r="B425">
        <v>16000105646</v>
      </c>
      <c r="C425">
        <v>2016105646</v>
      </c>
      <c r="D425" t="s">
        <v>125</v>
      </c>
      <c r="E425" s="4">
        <v>42456.314583333333</v>
      </c>
      <c r="F425" s="4">
        <f t="shared" si="7"/>
        <v>42456</v>
      </c>
      <c r="G425" t="s">
        <v>1021</v>
      </c>
      <c r="H425" t="s">
        <v>7</v>
      </c>
      <c r="I425" t="s">
        <v>261</v>
      </c>
      <c r="J425">
        <v>8001.1009999999997</v>
      </c>
      <c r="K425">
        <v>-122.34921</v>
      </c>
      <c r="L425">
        <v>47.61497</v>
      </c>
      <c r="M425" t="s">
        <v>1022</v>
      </c>
      <c r="N425" t="s">
        <v>157</v>
      </c>
      <c r="O425" t="s">
        <v>157</v>
      </c>
      <c r="P425">
        <v>3</v>
      </c>
    </row>
    <row r="426" spans="1:16" x14ac:dyDescent="0.2">
      <c r="A426">
        <v>1702752</v>
      </c>
      <c r="B426">
        <v>16000105628</v>
      </c>
      <c r="C426">
        <v>2016105628</v>
      </c>
      <c r="D426" t="s">
        <v>81</v>
      </c>
      <c r="E426" s="4">
        <v>42456.315972222219</v>
      </c>
      <c r="F426" s="4">
        <f t="shared" si="7"/>
        <v>42456</v>
      </c>
      <c r="G426" t="s">
        <v>1023</v>
      </c>
      <c r="H426" t="s">
        <v>9</v>
      </c>
      <c r="I426" t="s">
        <v>186</v>
      </c>
      <c r="J426">
        <v>4200.3027000000002</v>
      </c>
      <c r="K426">
        <v>-122.28745000000001</v>
      </c>
      <c r="L426">
        <v>47.662888000000002</v>
      </c>
      <c r="M426" t="s">
        <v>1024</v>
      </c>
      <c r="N426" t="s">
        <v>85</v>
      </c>
      <c r="O426" t="s">
        <v>60</v>
      </c>
      <c r="P426">
        <v>1</v>
      </c>
    </row>
    <row r="427" spans="1:16" x14ac:dyDescent="0.2">
      <c r="A427">
        <v>1702753</v>
      </c>
      <c r="B427">
        <v>16000105639</v>
      </c>
      <c r="C427">
        <v>2016105639</v>
      </c>
      <c r="D427" t="s">
        <v>78</v>
      </c>
      <c r="E427" s="4">
        <v>42456.323611111111</v>
      </c>
      <c r="F427" s="4">
        <f t="shared" si="7"/>
        <v>42456</v>
      </c>
      <c r="G427" t="s">
        <v>1025</v>
      </c>
      <c r="H427" t="s">
        <v>6</v>
      </c>
      <c r="I427" t="s">
        <v>201</v>
      </c>
      <c r="J427">
        <v>8100.2029000000002</v>
      </c>
      <c r="K427">
        <v>-122.33304</v>
      </c>
      <c r="L427">
        <v>47.604553000000003</v>
      </c>
      <c r="M427" t="s">
        <v>1026</v>
      </c>
      <c r="N427" t="s">
        <v>404</v>
      </c>
      <c r="O427" t="s">
        <v>404</v>
      </c>
      <c r="P427">
        <v>3</v>
      </c>
    </row>
    <row r="428" spans="1:16" x14ac:dyDescent="0.2">
      <c r="A428">
        <v>1702754</v>
      </c>
      <c r="B428">
        <v>16000105637</v>
      </c>
      <c r="C428">
        <v>2016105637</v>
      </c>
      <c r="D428" t="s">
        <v>81</v>
      </c>
      <c r="E428" s="4">
        <v>42456.321527777778</v>
      </c>
      <c r="F428" s="4">
        <f t="shared" si="7"/>
        <v>42456</v>
      </c>
      <c r="G428" t="s">
        <v>1027</v>
      </c>
      <c r="H428" t="s">
        <v>10</v>
      </c>
      <c r="I428" t="s">
        <v>44</v>
      </c>
      <c r="J428">
        <v>10200.200199999999</v>
      </c>
      <c r="K428">
        <v>-122.259224</v>
      </c>
      <c r="L428">
        <v>47.546140000000001</v>
      </c>
      <c r="M428" t="s">
        <v>1028</v>
      </c>
      <c r="N428" t="s">
        <v>85</v>
      </c>
      <c r="O428" t="s">
        <v>60</v>
      </c>
      <c r="P428">
        <v>2</v>
      </c>
    </row>
    <row r="429" spans="1:16" x14ac:dyDescent="0.2">
      <c r="A429">
        <v>1702755</v>
      </c>
      <c r="B429">
        <v>16000105592</v>
      </c>
      <c r="C429">
        <v>2016105592</v>
      </c>
      <c r="D429" t="s">
        <v>173</v>
      </c>
      <c r="E429" s="4">
        <v>42456.321527777778</v>
      </c>
      <c r="F429" s="4">
        <f t="shared" si="7"/>
        <v>42456</v>
      </c>
      <c r="G429" t="s">
        <v>1029</v>
      </c>
      <c r="H429" t="s">
        <v>4</v>
      </c>
      <c r="I429" t="s">
        <v>243</v>
      </c>
      <c r="J429">
        <v>11401.100399999999</v>
      </c>
      <c r="K429">
        <v>-122.3685</v>
      </c>
      <c r="L429">
        <v>47.532803000000001</v>
      </c>
      <c r="M429" t="s">
        <v>1030</v>
      </c>
      <c r="N429" t="s">
        <v>92</v>
      </c>
      <c r="O429" t="s">
        <v>91</v>
      </c>
      <c r="P429">
        <v>1</v>
      </c>
    </row>
    <row r="430" spans="1:16" x14ac:dyDescent="0.2">
      <c r="A430">
        <v>1702756</v>
      </c>
      <c r="B430">
        <v>16000105657</v>
      </c>
      <c r="C430">
        <v>2016105657</v>
      </c>
      <c r="D430" t="s">
        <v>78</v>
      </c>
      <c r="E430" s="4">
        <v>42456.331250000003</v>
      </c>
      <c r="F430" s="4">
        <f t="shared" si="7"/>
        <v>42456</v>
      </c>
      <c r="G430" t="s">
        <v>1031</v>
      </c>
      <c r="H430" t="s">
        <v>16</v>
      </c>
      <c r="I430" t="s">
        <v>368</v>
      </c>
      <c r="J430">
        <v>8200.1003999999994</v>
      </c>
      <c r="K430">
        <v>-122.335014</v>
      </c>
      <c r="L430">
        <v>47.610909999999997</v>
      </c>
      <c r="M430" t="s">
        <v>1032</v>
      </c>
      <c r="N430" t="s">
        <v>78</v>
      </c>
      <c r="O430" t="s">
        <v>78</v>
      </c>
      <c r="P430">
        <v>2</v>
      </c>
    </row>
    <row r="431" spans="1:16" x14ac:dyDescent="0.2">
      <c r="A431">
        <v>1702757</v>
      </c>
      <c r="B431">
        <v>16000105622</v>
      </c>
      <c r="C431">
        <v>2016105622</v>
      </c>
      <c r="D431" t="s">
        <v>173</v>
      </c>
      <c r="E431" s="4">
        <v>42456.32916666667</v>
      </c>
      <c r="F431" s="4">
        <f t="shared" si="7"/>
        <v>42456</v>
      </c>
      <c r="G431" t="s">
        <v>1033</v>
      </c>
      <c r="H431" t="s">
        <v>11</v>
      </c>
      <c r="I431" t="s">
        <v>295</v>
      </c>
      <c r="J431">
        <v>11002.1006</v>
      </c>
      <c r="K431">
        <v>-122.294785</v>
      </c>
      <c r="L431">
        <v>47.536667000000001</v>
      </c>
      <c r="M431" t="s">
        <v>1034</v>
      </c>
      <c r="N431" t="s">
        <v>92</v>
      </c>
      <c r="O431" t="s">
        <v>91</v>
      </c>
      <c r="P431">
        <v>3</v>
      </c>
    </row>
    <row r="432" spans="1:16" x14ac:dyDescent="0.2">
      <c r="A432">
        <v>1702758</v>
      </c>
      <c r="B432">
        <v>16000105656</v>
      </c>
      <c r="C432">
        <v>2016105656</v>
      </c>
      <c r="D432" t="s">
        <v>60</v>
      </c>
      <c r="E432" s="4">
        <v>42456.343055555553</v>
      </c>
      <c r="F432" s="4">
        <f t="shared" si="7"/>
        <v>42456</v>
      </c>
      <c r="G432" t="s">
        <v>1035</v>
      </c>
      <c r="H432" t="s">
        <v>3</v>
      </c>
      <c r="I432" t="s">
        <v>159</v>
      </c>
      <c r="J432">
        <v>4700.3019000000004</v>
      </c>
      <c r="K432">
        <v>-122.38055</v>
      </c>
      <c r="L432">
        <v>47.669449999999998</v>
      </c>
      <c r="M432" t="s">
        <v>1036</v>
      </c>
      <c r="N432" t="s">
        <v>92</v>
      </c>
      <c r="O432" t="s">
        <v>91</v>
      </c>
      <c r="P432">
        <v>1</v>
      </c>
    </row>
    <row r="433" spans="1:16" x14ac:dyDescent="0.2">
      <c r="A433">
        <v>1702759</v>
      </c>
      <c r="B433">
        <v>16000105633</v>
      </c>
      <c r="C433">
        <v>2016105633</v>
      </c>
      <c r="D433" t="s">
        <v>49</v>
      </c>
      <c r="E433" s="4">
        <v>42456.334722222222</v>
      </c>
      <c r="F433" s="4">
        <f t="shared" si="7"/>
        <v>42456</v>
      </c>
      <c r="G433" t="s">
        <v>1037</v>
      </c>
      <c r="H433" t="s">
        <v>5</v>
      </c>
      <c r="I433" t="s">
        <v>136</v>
      </c>
      <c r="J433">
        <v>10500.400299999999</v>
      </c>
      <c r="K433">
        <v>-122.38678</v>
      </c>
      <c r="L433">
        <v>47.561104</v>
      </c>
      <c r="M433" t="s">
        <v>1038</v>
      </c>
      <c r="N433" t="s">
        <v>49</v>
      </c>
      <c r="O433" t="s">
        <v>48</v>
      </c>
      <c r="P433">
        <v>3</v>
      </c>
    </row>
    <row r="434" spans="1:16" x14ac:dyDescent="0.2">
      <c r="A434">
        <v>1702760</v>
      </c>
      <c r="B434">
        <v>16000105649</v>
      </c>
      <c r="C434">
        <v>2016105649</v>
      </c>
      <c r="D434" t="s">
        <v>60</v>
      </c>
      <c r="E434" s="4">
        <v>42456.343055555553</v>
      </c>
      <c r="F434" s="4">
        <f t="shared" si="7"/>
        <v>42456</v>
      </c>
      <c r="G434" t="s">
        <v>1039</v>
      </c>
      <c r="H434" t="s">
        <v>20</v>
      </c>
      <c r="I434" t="s">
        <v>179</v>
      </c>
      <c r="J434">
        <v>7500.3013000000001</v>
      </c>
      <c r="K434">
        <v>-122.31975</v>
      </c>
      <c r="L434">
        <v>47.621082000000001</v>
      </c>
      <c r="M434" t="s">
        <v>1040</v>
      </c>
      <c r="N434" t="s">
        <v>157</v>
      </c>
      <c r="O434" t="s">
        <v>157</v>
      </c>
      <c r="P434">
        <v>2</v>
      </c>
    </row>
    <row r="435" spans="1:16" x14ac:dyDescent="0.2">
      <c r="A435">
        <v>1702761</v>
      </c>
      <c r="B435">
        <v>16000105655</v>
      </c>
      <c r="C435">
        <v>2016105655</v>
      </c>
      <c r="D435" t="s">
        <v>60</v>
      </c>
      <c r="E435" s="4">
        <v>42456.352777777778</v>
      </c>
      <c r="F435" s="4">
        <f t="shared" si="7"/>
        <v>42456</v>
      </c>
      <c r="G435" t="s">
        <v>1041</v>
      </c>
      <c r="H435" t="s">
        <v>9</v>
      </c>
      <c r="I435" t="s">
        <v>192</v>
      </c>
      <c r="J435">
        <v>5301.4000999999998</v>
      </c>
      <c r="K435">
        <v>-122.313225</v>
      </c>
      <c r="L435">
        <v>47.657573999999997</v>
      </c>
      <c r="M435" t="s">
        <v>1042</v>
      </c>
      <c r="N435" t="s">
        <v>42</v>
      </c>
      <c r="O435" t="s">
        <v>42</v>
      </c>
      <c r="P435">
        <v>2</v>
      </c>
    </row>
    <row r="436" spans="1:16" x14ac:dyDescent="0.2">
      <c r="A436">
        <v>1702762</v>
      </c>
      <c r="B436">
        <v>16000105621</v>
      </c>
      <c r="C436">
        <v>2016105621</v>
      </c>
      <c r="D436" t="s">
        <v>49</v>
      </c>
      <c r="E436" s="4">
        <v>42456.351388888892</v>
      </c>
      <c r="F436" s="4">
        <f t="shared" si="7"/>
        <v>42456</v>
      </c>
      <c r="G436" t="s">
        <v>1043</v>
      </c>
      <c r="H436" t="s">
        <v>4</v>
      </c>
      <c r="I436" t="s">
        <v>243</v>
      </c>
      <c r="J436">
        <v>9300.3032000000003</v>
      </c>
      <c r="K436">
        <v>-122.32905599999999</v>
      </c>
      <c r="L436">
        <v>47.578766000000002</v>
      </c>
      <c r="M436" t="s">
        <v>1044</v>
      </c>
      <c r="N436" t="s">
        <v>49</v>
      </c>
      <c r="O436" t="s">
        <v>49</v>
      </c>
      <c r="P436">
        <v>2</v>
      </c>
    </row>
    <row r="437" spans="1:16" x14ac:dyDescent="0.2">
      <c r="A437">
        <v>1702763</v>
      </c>
      <c r="B437">
        <v>16000105600</v>
      </c>
      <c r="C437">
        <v>2016105600</v>
      </c>
      <c r="D437" t="s">
        <v>78</v>
      </c>
      <c r="E437" s="4">
        <v>42456.354861111111</v>
      </c>
      <c r="F437" s="4">
        <f t="shared" si="7"/>
        <v>42456</v>
      </c>
      <c r="G437" t="s">
        <v>1045</v>
      </c>
      <c r="H437" t="s">
        <v>13</v>
      </c>
      <c r="I437" t="s">
        <v>175</v>
      </c>
      <c r="J437">
        <v>7100.201</v>
      </c>
      <c r="K437">
        <v>-122.35673</v>
      </c>
      <c r="L437">
        <v>47.622692000000001</v>
      </c>
      <c r="M437" t="s">
        <v>1046</v>
      </c>
      <c r="N437" t="s">
        <v>78</v>
      </c>
      <c r="O437" t="s">
        <v>78</v>
      </c>
      <c r="P437">
        <v>4</v>
      </c>
    </row>
    <row r="438" spans="1:16" x14ac:dyDescent="0.2">
      <c r="A438">
        <v>1702764</v>
      </c>
      <c r="B438">
        <v>16000105663</v>
      </c>
      <c r="C438">
        <v>2016105663</v>
      </c>
      <c r="D438" t="s">
        <v>60</v>
      </c>
      <c r="E438" s="4">
        <v>42456.354166666664</v>
      </c>
      <c r="F438" s="4">
        <f t="shared" si="7"/>
        <v>42456</v>
      </c>
      <c r="G438" t="s">
        <v>1047</v>
      </c>
      <c r="H438" t="s">
        <v>9</v>
      </c>
      <c r="I438" t="s">
        <v>192</v>
      </c>
      <c r="J438">
        <v>5301.4004000000004</v>
      </c>
      <c r="K438">
        <v>-122.31780000000001</v>
      </c>
      <c r="L438">
        <v>47.657513000000002</v>
      </c>
      <c r="M438" t="s">
        <v>1048</v>
      </c>
      <c r="N438" t="s">
        <v>60</v>
      </c>
      <c r="O438" t="s">
        <v>60</v>
      </c>
      <c r="P438">
        <v>4</v>
      </c>
    </row>
    <row r="439" spans="1:16" x14ac:dyDescent="0.2">
      <c r="A439">
        <v>1702765</v>
      </c>
      <c r="B439">
        <v>16000105660</v>
      </c>
      <c r="C439">
        <v>2016105660</v>
      </c>
      <c r="D439" t="s">
        <v>60</v>
      </c>
      <c r="E439" s="4">
        <v>42456.357638888891</v>
      </c>
      <c r="F439" s="4">
        <f t="shared" si="7"/>
        <v>42456</v>
      </c>
      <c r="G439" t="s">
        <v>1049</v>
      </c>
      <c r="H439" t="s">
        <v>12</v>
      </c>
      <c r="I439" t="s">
        <v>232</v>
      </c>
      <c r="J439">
        <v>1702.1008999999999</v>
      </c>
      <c r="K439">
        <v>-122.35807</v>
      </c>
      <c r="L439">
        <v>47.698753000000004</v>
      </c>
      <c r="M439" t="s">
        <v>1050</v>
      </c>
      <c r="N439" t="s">
        <v>60</v>
      </c>
      <c r="O439" t="s">
        <v>60</v>
      </c>
      <c r="P439">
        <v>2</v>
      </c>
    </row>
    <row r="440" spans="1:16" x14ac:dyDescent="0.2">
      <c r="A440">
        <v>1702766</v>
      </c>
      <c r="B440">
        <v>16000105691</v>
      </c>
      <c r="C440">
        <v>2016105691</v>
      </c>
      <c r="D440" t="s">
        <v>49</v>
      </c>
      <c r="E440" s="4">
        <v>42456.370138888888</v>
      </c>
      <c r="F440" s="4">
        <f t="shared" si="7"/>
        <v>42456</v>
      </c>
      <c r="G440" t="s">
        <v>1051</v>
      </c>
      <c r="H440" t="s">
        <v>11</v>
      </c>
      <c r="I440" t="s">
        <v>115</v>
      </c>
      <c r="J440">
        <v>11800.601500000001</v>
      </c>
      <c r="K440">
        <v>-122.26470999999999</v>
      </c>
      <c r="L440">
        <v>47.525565999999998</v>
      </c>
      <c r="M440" t="s">
        <v>1052</v>
      </c>
      <c r="N440" t="s">
        <v>49</v>
      </c>
      <c r="O440" t="s">
        <v>49</v>
      </c>
      <c r="P440">
        <v>4</v>
      </c>
    </row>
    <row r="441" spans="1:16" x14ac:dyDescent="0.2">
      <c r="A441">
        <v>1702767</v>
      </c>
      <c r="B441">
        <v>16000105625</v>
      </c>
      <c r="C441">
        <v>2016105625</v>
      </c>
      <c r="D441" t="s">
        <v>49</v>
      </c>
      <c r="E441" s="4">
        <v>42456.369444444441</v>
      </c>
      <c r="F441" s="4">
        <f t="shared" si="7"/>
        <v>42456</v>
      </c>
      <c r="G441" t="s">
        <v>1053</v>
      </c>
      <c r="H441" t="s">
        <v>3</v>
      </c>
      <c r="I441" t="s">
        <v>219</v>
      </c>
      <c r="J441">
        <v>4900.2021000000004</v>
      </c>
      <c r="K441">
        <v>-122.35129999999999</v>
      </c>
      <c r="L441">
        <v>47.650280000000002</v>
      </c>
      <c r="M441" t="s">
        <v>1054</v>
      </c>
      <c r="N441" t="s">
        <v>49</v>
      </c>
      <c r="O441" t="s">
        <v>48</v>
      </c>
      <c r="P441">
        <v>3</v>
      </c>
    </row>
    <row r="442" spans="1:16" x14ac:dyDescent="0.2">
      <c r="A442">
        <v>1702768</v>
      </c>
      <c r="B442">
        <v>16000105603</v>
      </c>
      <c r="C442">
        <v>2016105603</v>
      </c>
      <c r="D442" t="s">
        <v>49</v>
      </c>
      <c r="E442" s="4">
        <v>42456.367361111108</v>
      </c>
      <c r="F442" s="4">
        <f t="shared" si="7"/>
        <v>42456</v>
      </c>
      <c r="G442" t="s">
        <v>1055</v>
      </c>
      <c r="H442" t="s">
        <v>4</v>
      </c>
      <c r="I442" t="s">
        <v>243</v>
      </c>
      <c r="J442">
        <v>5802.201</v>
      </c>
      <c r="K442">
        <v>-122.372086</v>
      </c>
      <c r="L442">
        <v>47.629435999999998</v>
      </c>
      <c r="M442" t="s">
        <v>1056</v>
      </c>
      <c r="N442" t="s">
        <v>49</v>
      </c>
      <c r="O442" t="s">
        <v>49</v>
      </c>
      <c r="P442">
        <v>2</v>
      </c>
    </row>
    <row r="443" spans="1:16" x14ac:dyDescent="0.2">
      <c r="A443">
        <v>1702769</v>
      </c>
      <c r="B443">
        <v>16000105678</v>
      </c>
      <c r="C443">
        <v>2016105678</v>
      </c>
      <c r="D443" t="s">
        <v>78</v>
      </c>
      <c r="E443" s="4">
        <v>42456.369444444441</v>
      </c>
      <c r="F443" s="4">
        <f t="shared" si="7"/>
        <v>42456</v>
      </c>
      <c r="G443" t="s">
        <v>1057</v>
      </c>
      <c r="H443" t="s">
        <v>13</v>
      </c>
      <c r="I443" t="s">
        <v>175</v>
      </c>
      <c r="J443">
        <v>7200.1013999999996</v>
      </c>
      <c r="K443">
        <v>-122.34692</v>
      </c>
      <c r="L443">
        <v>47.624560000000002</v>
      </c>
      <c r="M443" t="s">
        <v>1058</v>
      </c>
      <c r="N443" t="s">
        <v>406</v>
      </c>
      <c r="O443" t="s">
        <v>407</v>
      </c>
      <c r="P443">
        <v>2</v>
      </c>
    </row>
    <row r="444" spans="1:16" x14ac:dyDescent="0.2">
      <c r="A444">
        <v>1702770</v>
      </c>
      <c r="B444">
        <v>16000105676</v>
      </c>
      <c r="C444">
        <v>2016105676</v>
      </c>
      <c r="D444" t="s">
        <v>49</v>
      </c>
      <c r="E444" s="4">
        <v>42456.374305555553</v>
      </c>
      <c r="F444" s="4">
        <f t="shared" si="7"/>
        <v>42456</v>
      </c>
      <c r="G444" t="s">
        <v>1059</v>
      </c>
      <c r="H444" t="s">
        <v>4</v>
      </c>
      <c r="I444" t="s">
        <v>214</v>
      </c>
      <c r="J444">
        <v>1800.2011</v>
      </c>
      <c r="K444">
        <v>-122.34453000000001</v>
      </c>
      <c r="L444">
        <v>47.690925999999997</v>
      </c>
      <c r="M444" t="s">
        <v>1060</v>
      </c>
      <c r="N444" t="s">
        <v>89</v>
      </c>
      <c r="O444" t="s">
        <v>89</v>
      </c>
      <c r="P444">
        <v>0</v>
      </c>
    </row>
    <row r="445" spans="1:16" x14ac:dyDescent="0.2">
      <c r="A445">
        <v>1702771</v>
      </c>
      <c r="B445">
        <v>16000105614</v>
      </c>
      <c r="C445">
        <v>2016105614</v>
      </c>
      <c r="D445" t="s">
        <v>78</v>
      </c>
      <c r="E445" s="4">
        <v>42456.375</v>
      </c>
      <c r="F445" s="4">
        <f t="shared" si="7"/>
        <v>42456</v>
      </c>
      <c r="G445" t="s">
        <v>1061</v>
      </c>
      <c r="H445" t="s">
        <v>4</v>
      </c>
      <c r="I445" t="s">
        <v>147</v>
      </c>
      <c r="J445">
        <v>7000.5003999999999</v>
      </c>
      <c r="K445">
        <v>-122.35800999999999</v>
      </c>
      <c r="L445">
        <v>47.625152999999997</v>
      </c>
      <c r="M445" t="s">
        <v>1062</v>
      </c>
      <c r="N445" t="s">
        <v>78</v>
      </c>
      <c r="O445" t="s">
        <v>78</v>
      </c>
      <c r="P445">
        <v>0</v>
      </c>
    </row>
    <row r="446" spans="1:16" x14ac:dyDescent="0.2">
      <c r="A446">
        <v>1702772</v>
      </c>
      <c r="B446">
        <v>16000105607</v>
      </c>
      <c r="C446">
        <v>2016105607</v>
      </c>
      <c r="D446" t="s">
        <v>60</v>
      </c>
      <c r="E446" s="4">
        <v>42456.370138888888</v>
      </c>
      <c r="F446" s="4">
        <f t="shared" si="7"/>
        <v>42456</v>
      </c>
      <c r="G446" t="s">
        <v>1063</v>
      </c>
      <c r="H446" t="s">
        <v>13</v>
      </c>
      <c r="I446" t="s">
        <v>62</v>
      </c>
      <c r="J446">
        <v>5801.3001999999997</v>
      </c>
      <c r="K446">
        <v>-122.3929</v>
      </c>
      <c r="L446">
        <v>47.654133000000002</v>
      </c>
      <c r="M446" t="s">
        <v>1064</v>
      </c>
      <c r="N446" t="s">
        <v>995</v>
      </c>
      <c r="O446" t="s">
        <v>995</v>
      </c>
      <c r="P446">
        <v>3</v>
      </c>
    </row>
    <row r="447" spans="1:16" x14ac:dyDescent="0.2">
      <c r="A447">
        <v>1702773</v>
      </c>
      <c r="B447">
        <v>16000105569</v>
      </c>
      <c r="C447">
        <v>2016105569</v>
      </c>
      <c r="D447" t="s">
        <v>330</v>
      </c>
      <c r="E447" s="4">
        <v>42456.373611111114</v>
      </c>
      <c r="F447" s="4">
        <f t="shared" si="7"/>
        <v>42456</v>
      </c>
      <c r="G447" t="s">
        <v>853</v>
      </c>
      <c r="H447" t="s">
        <v>6</v>
      </c>
      <c r="I447" t="s">
        <v>425</v>
      </c>
      <c r="J447">
        <v>8100.2043000000003</v>
      </c>
      <c r="K447">
        <v>-122.331085</v>
      </c>
      <c r="L447">
        <v>47.602412999999999</v>
      </c>
      <c r="M447" t="s">
        <v>854</v>
      </c>
      <c r="N447" t="s">
        <v>42</v>
      </c>
      <c r="O447" t="s">
        <v>42</v>
      </c>
      <c r="P447">
        <v>3</v>
      </c>
    </row>
    <row r="448" spans="1:16" x14ac:dyDescent="0.2">
      <c r="A448">
        <v>1702774</v>
      </c>
      <c r="B448">
        <v>16000105674</v>
      </c>
      <c r="C448">
        <v>2016105674</v>
      </c>
      <c r="D448" t="s">
        <v>78</v>
      </c>
      <c r="E448" s="4">
        <v>42456.380555555559</v>
      </c>
      <c r="F448" s="4">
        <f t="shared" si="7"/>
        <v>42456</v>
      </c>
      <c r="G448" t="s">
        <v>433</v>
      </c>
      <c r="H448" t="s">
        <v>4</v>
      </c>
      <c r="I448" t="s">
        <v>243</v>
      </c>
      <c r="J448">
        <v>8100.2</v>
      </c>
      <c r="K448">
        <v>-122.33732000000001</v>
      </c>
      <c r="L448">
        <v>47.611319999999999</v>
      </c>
      <c r="M448" t="s">
        <v>434</v>
      </c>
      <c r="N448" t="s">
        <v>78</v>
      </c>
      <c r="O448" t="s">
        <v>78</v>
      </c>
      <c r="P448">
        <v>1</v>
      </c>
    </row>
    <row r="449" spans="1:16" x14ac:dyDescent="0.2">
      <c r="A449">
        <v>1702775</v>
      </c>
      <c r="B449">
        <v>16000105640</v>
      </c>
      <c r="C449">
        <v>2016105640</v>
      </c>
      <c r="D449" t="s">
        <v>60</v>
      </c>
      <c r="E449" s="4">
        <v>42456.380555555559</v>
      </c>
      <c r="F449" s="4">
        <f t="shared" si="7"/>
        <v>42456</v>
      </c>
      <c r="G449" t="s">
        <v>1065</v>
      </c>
      <c r="H449" t="s">
        <v>18</v>
      </c>
      <c r="I449" t="s">
        <v>351</v>
      </c>
      <c r="J449">
        <v>10701.2003</v>
      </c>
      <c r="K449">
        <v>-122.36932</v>
      </c>
      <c r="L449">
        <v>47.539185000000003</v>
      </c>
      <c r="M449" t="s">
        <v>1066</v>
      </c>
      <c r="N449" t="s">
        <v>60</v>
      </c>
      <c r="O449" t="s">
        <v>60</v>
      </c>
      <c r="P449">
        <v>1</v>
      </c>
    </row>
    <row r="450" spans="1:16" x14ac:dyDescent="0.2">
      <c r="A450">
        <v>1702776</v>
      </c>
      <c r="B450">
        <v>16000105537</v>
      </c>
      <c r="C450">
        <v>2016105537</v>
      </c>
      <c r="D450" t="s">
        <v>81</v>
      </c>
      <c r="E450" s="4">
        <v>42456.384027777778</v>
      </c>
      <c r="F450" s="4">
        <f t="shared" ref="F450:F513" si="8">DATE(YEAR(E450),MONTH(E450),DAY(E450))</f>
        <v>42456</v>
      </c>
      <c r="G450" t="s">
        <v>1067</v>
      </c>
      <c r="H450" t="s">
        <v>13</v>
      </c>
      <c r="I450" t="s">
        <v>360</v>
      </c>
      <c r="J450">
        <v>5801.4052000000001</v>
      </c>
      <c r="K450">
        <v>-122.37626</v>
      </c>
      <c r="L450">
        <v>47.651252999999997</v>
      </c>
      <c r="M450" t="s">
        <v>1068</v>
      </c>
      <c r="N450" t="s">
        <v>85</v>
      </c>
      <c r="O450" t="s">
        <v>60</v>
      </c>
      <c r="P450">
        <v>3</v>
      </c>
    </row>
    <row r="451" spans="1:16" x14ac:dyDescent="0.2">
      <c r="A451">
        <v>1702777</v>
      </c>
      <c r="B451">
        <v>16000105673</v>
      </c>
      <c r="C451">
        <v>2016105673</v>
      </c>
      <c r="D451" t="s">
        <v>78</v>
      </c>
      <c r="E451" s="4">
        <v>42456.39166666667</v>
      </c>
      <c r="F451" s="4">
        <f t="shared" si="8"/>
        <v>42456</v>
      </c>
      <c r="G451" t="s">
        <v>837</v>
      </c>
      <c r="H451" t="s">
        <v>17</v>
      </c>
      <c r="I451" t="s">
        <v>280</v>
      </c>
      <c r="J451">
        <v>1800.2003</v>
      </c>
      <c r="K451">
        <v>-122.34456</v>
      </c>
      <c r="L451">
        <v>47.693824999999997</v>
      </c>
      <c r="M451" t="s">
        <v>838</v>
      </c>
      <c r="N451" t="s">
        <v>78</v>
      </c>
      <c r="O451" t="s">
        <v>78</v>
      </c>
      <c r="P451">
        <v>3</v>
      </c>
    </row>
    <row r="452" spans="1:16" x14ac:dyDescent="0.2">
      <c r="A452">
        <v>1702778</v>
      </c>
      <c r="B452">
        <v>16000105624</v>
      </c>
      <c r="C452">
        <v>2016105624</v>
      </c>
      <c r="D452" t="s">
        <v>42</v>
      </c>
      <c r="E452" s="4">
        <v>42456.386111111111</v>
      </c>
      <c r="F452" s="4">
        <f t="shared" si="8"/>
        <v>42456</v>
      </c>
      <c r="G452" t="s">
        <v>1069</v>
      </c>
      <c r="H452" t="s">
        <v>6</v>
      </c>
      <c r="I452" t="s">
        <v>98</v>
      </c>
      <c r="J452">
        <v>9100.2001999999993</v>
      </c>
      <c r="K452">
        <v>-122.32701</v>
      </c>
      <c r="L452">
        <v>47.599193999999997</v>
      </c>
      <c r="M452" t="s">
        <v>1070</v>
      </c>
      <c r="N452" t="s">
        <v>42</v>
      </c>
      <c r="O452" t="s">
        <v>42</v>
      </c>
      <c r="P452">
        <v>3</v>
      </c>
    </row>
    <row r="453" spans="1:16" x14ac:dyDescent="0.2">
      <c r="A453">
        <v>1702779</v>
      </c>
      <c r="B453">
        <v>16000105619</v>
      </c>
      <c r="C453">
        <v>2016105619</v>
      </c>
      <c r="D453" t="s">
        <v>42</v>
      </c>
      <c r="E453" s="4">
        <v>42456.381944444445</v>
      </c>
      <c r="F453" s="4">
        <f t="shared" si="8"/>
        <v>42456</v>
      </c>
      <c r="G453" t="s">
        <v>529</v>
      </c>
      <c r="H453" t="s">
        <v>4</v>
      </c>
      <c r="I453" t="s">
        <v>214</v>
      </c>
      <c r="J453">
        <v>11001.2</v>
      </c>
      <c r="K453">
        <v>-122.28564</v>
      </c>
      <c r="L453">
        <v>47.546055000000003</v>
      </c>
      <c r="M453" t="s">
        <v>530</v>
      </c>
      <c r="N453" t="s">
        <v>42</v>
      </c>
      <c r="O453" t="s">
        <v>42</v>
      </c>
      <c r="P453">
        <v>1</v>
      </c>
    </row>
    <row r="454" spans="1:16" x14ac:dyDescent="0.2">
      <c r="A454">
        <v>1702780</v>
      </c>
      <c r="B454">
        <v>16000105671</v>
      </c>
      <c r="C454">
        <v>2016105671</v>
      </c>
      <c r="D454" t="s">
        <v>42</v>
      </c>
      <c r="E454" s="4">
        <v>42456.392361111109</v>
      </c>
      <c r="F454" s="4">
        <f t="shared" si="8"/>
        <v>42456</v>
      </c>
      <c r="G454" t="s">
        <v>867</v>
      </c>
      <c r="H454" t="s">
        <v>17</v>
      </c>
      <c r="I454" t="s">
        <v>618</v>
      </c>
      <c r="J454">
        <v>1400.3009999999999</v>
      </c>
      <c r="K454">
        <v>-122.36273</v>
      </c>
      <c r="L454">
        <v>47.701393000000003</v>
      </c>
      <c r="M454" t="s">
        <v>868</v>
      </c>
      <c r="N454" t="s">
        <v>42</v>
      </c>
      <c r="O454" t="s">
        <v>42</v>
      </c>
      <c r="P454">
        <v>2</v>
      </c>
    </row>
    <row r="455" spans="1:16" x14ac:dyDescent="0.2">
      <c r="A455">
        <v>1702781</v>
      </c>
      <c r="B455">
        <v>16000105662</v>
      </c>
      <c r="C455">
        <v>2016105662</v>
      </c>
      <c r="D455" t="s">
        <v>42</v>
      </c>
      <c r="E455" s="4">
        <v>42456.394444444442</v>
      </c>
      <c r="F455" s="4">
        <f t="shared" si="8"/>
        <v>42456</v>
      </c>
      <c r="G455" t="s">
        <v>867</v>
      </c>
      <c r="H455" t="s">
        <v>4</v>
      </c>
      <c r="I455" t="s">
        <v>214</v>
      </c>
      <c r="J455">
        <v>1400.3009999999999</v>
      </c>
      <c r="K455">
        <v>-122.36273</v>
      </c>
      <c r="L455">
        <v>47.701393000000003</v>
      </c>
      <c r="M455" t="s">
        <v>868</v>
      </c>
      <c r="N455" t="s">
        <v>42</v>
      </c>
      <c r="O455" t="s">
        <v>42</v>
      </c>
      <c r="P455">
        <v>2</v>
      </c>
    </row>
    <row r="456" spans="1:16" x14ac:dyDescent="0.2">
      <c r="A456">
        <v>1702782</v>
      </c>
      <c r="B456">
        <v>16000105556</v>
      </c>
      <c r="C456">
        <v>2016105556</v>
      </c>
      <c r="D456" t="s">
        <v>81</v>
      </c>
      <c r="E456" s="4">
        <v>42456.395138888889</v>
      </c>
      <c r="F456" s="4">
        <f t="shared" si="8"/>
        <v>42456</v>
      </c>
      <c r="G456" t="s">
        <v>1071</v>
      </c>
      <c r="H456" t="s">
        <v>13</v>
      </c>
      <c r="I456" t="s">
        <v>62</v>
      </c>
      <c r="J456">
        <v>5600.2004999999999</v>
      </c>
      <c r="K456">
        <v>-122.41638</v>
      </c>
      <c r="L456">
        <v>47.646552999999997</v>
      </c>
      <c r="M456" t="s">
        <v>1072</v>
      </c>
      <c r="N456" t="s">
        <v>85</v>
      </c>
      <c r="O456" t="s">
        <v>60</v>
      </c>
      <c r="P456">
        <v>1</v>
      </c>
    </row>
    <row r="457" spans="1:16" x14ac:dyDescent="0.2">
      <c r="A457">
        <v>1702783</v>
      </c>
      <c r="B457">
        <v>16000105689</v>
      </c>
      <c r="C457">
        <v>2016105689</v>
      </c>
      <c r="D457" t="s">
        <v>230</v>
      </c>
      <c r="E457" s="4">
        <v>42456.399305555555</v>
      </c>
      <c r="F457" s="4">
        <f t="shared" si="8"/>
        <v>42456</v>
      </c>
      <c r="G457" t="s">
        <v>1073</v>
      </c>
      <c r="H457" t="s">
        <v>12</v>
      </c>
      <c r="I457" t="s">
        <v>232</v>
      </c>
      <c r="J457">
        <v>1701.1016</v>
      </c>
      <c r="K457">
        <v>-122.351974</v>
      </c>
      <c r="L457">
        <v>47.690586000000003</v>
      </c>
      <c r="M457" t="s">
        <v>1074</v>
      </c>
      <c r="N457" t="s">
        <v>230</v>
      </c>
      <c r="O457" t="s">
        <v>230</v>
      </c>
      <c r="P457">
        <v>1</v>
      </c>
    </row>
    <row r="458" spans="1:16" x14ac:dyDescent="0.2">
      <c r="A458">
        <v>1702784</v>
      </c>
      <c r="B458">
        <v>16000105682</v>
      </c>
      <c r="C458">
        <v>2016105682</v>
      </c>
      <c r="D458" t="s">
        <v>78</v>
      </c>
      <c r="E458" s="4">
        <v>42456.400694444441</v>
      </c>
      <c r="F458" s="4">
        <f t="shared" si="8"/>
        <v>42456</v>
      </c>
      <c r="G458" t="s">
        <v>1075</v>
      </c>
      <c r="H458" t="s">
        <v>16</v>
      </c>
      <c r="I458" t="s">
        <v>140</v>
      </c>
      <c r="J458">
        <v>8200.1005999999998</v>
      </c>
      <c r="K458">
        <v>-122.33381</v>
      </c>
      <c r="L458">
        <v>47.612102999999998</v>
      </c>
      <c r="M458" t="s">
        <v>1076</v>
      </c>
      <c r="N458" t="s">
        <v>78</v>
      </c>
      <c r="O458" t="s">
        <v>78</v>
      </c>
      <c r="P458">
        <v>4</v>
      </c>
    </row>
    <row r="459" spans="1:16" x14ac:dyDescent="0.2">
      <c r="A459">
        <v>1702785</v>
      </c>
      <c r="B459">
        <v>16000105654</v>
      </c>
      <c r="C459">
        <v>2016105654</v>
      </c>
      <c r="D459" t="s">
        <v>49</v>
      </c>
      <c r="E459" s="4">
        <v>42456.398611111108</v>
      </c>
      <c r="F459" s="4">
        <f t="shared" si="8"/>
        <v>42456</v>
      </c>
      <c r="G459" t="s">
        <v>1077</v>
      </c>
      <c r="H459" t="s">
        <v>9</v>
      </c>
      <c r="I459" t="s">
        <v>192</v>
      </c>
      <c r="J459">
        <v>5301.2011000000002</v>
      </c>
      <c r="K459">
        <v>-122.310844</v>
      </c>
      <c r="L459">
        <v>47.662166999999997</v>
      </c>
      <c r="M459" t="s">
        <v>1078</v>
      </c>
      <c r="N459" t="s">
        <v>49</v>
      </c>
      <c r="O459" t="s">
        <v>48</v>
      </c>
      <c r="P459">
        <v>2</v>
      </c>
    </row>
    <row r="460" spans="1:16" x14ac:dyDescent="0.2">
      <c r="A460">
        <v>1702786</v>
      </c>
      <c r="B460">
        <v>16000105505</v>
      </c>
      <c r="C460">
        <v>2016105505</v>
      </c>
      <c r="D460" t="s">
        <v>230</v>
      </c>
      <c r="E460" s="4">
        <v>42456.40902777778</v>
      </c>
      <c r="F460" s="4">
        <f t="shared" si="8"/>
        <v>42456</v>
      </c>
      <c r="G460" t="s">
        <v>1079</v>
      </c>
      <c r="H460" t="s">
        <v>7</v>
      </c>
      <c r="I460" t="s">
        <v>163</v>
      </c>
      <c r="J460">
        <v>7200.1058999999996</v>
      </c>
      <c r="K460">
        <v>-122.33875</v>
      </c>
      <c r="L460">
        <v>47.615819999999999</v>
      </c>
      <c r="M460" t="s">
        <v>1080</v>
      </c>
      <c r="N460" t="s">
        <v>230</v>
      </c>
      <c r="O460" t="s">
        <v>230</v>
      </c>
      <c r="P460">
        <v>4</v>
      </c>
    </row>
    <row r="461" spans="1:16" x14ac:dyDescent="0.2">
      <c r="A461">
        <v>1702787</v>
      </c>
      <c r="B461">
        <v>16000105666</v>
      </c>
      <c r="C461">
        <v>2016105666</v>
      </c>
      <c r="D461" t="s">
        <v>406</v>
      </c>
      <c r="E461" s="4">
        <v>42456.413194444445</v>
      </c>
      <c r="F461" s="4">
        <f t="shared" si="8"/>
        <v>42456</v>
      </c>
      <c r="G461" t="s">
        <v>1082</v>
      </c>
      <c r="H461" t="s">
        <v>10</v>
      </c>
      <c r="I461" t="s">
        <v>44</v>
      </c>
      <c r="J461">
        <v>10100.1036</v>
      </c>
      <c r="K461">
        <v>-122.26630400000001</v>
      </c>
      <c r="L461">
        <v>47.560608000000002</v>
      </c>
      <c r="M461" t="s">
        <v>1083</v>
      </c>
      <c r="N461" t="s">
        <v>406</v>
      </c>
      <c r="O461" t="s">
        <v>407</v>
      </c>
      <c r="P461">
        <v>2</v>
      </c>
    </row>
    <row r="462" spans="1:16" x14ac:dyDescent="0.2">
      <c r="A462">
        <v>1702788</v>
      </c>
      <c r="B462">
        <v>16000105714</v>
      </c>
      <c r="C462">
        <v>2016105714</v>
      </c>
      <c r="D462" t="s">
        <v>81</v>
      </c>
      <c r="E462" s="4">
        <v>42456.421527777777</v>
      </c>
      <c r="F462" s="4">
        <f t="shared" si="8"/>
        <v>42456</v>
      </c>
      <c r="G462" t="s">
        <v>1085</v>
      </c>
      <c r="H462" t="s">
        <v>12</v>
      </c>
      <c r="I462" t="s">
        <v>232</v>
      </c>
      <c r="J462">
        <v>1600.3001999999999</v>
      </c>
      <c r="K462">
        <v>-122.3768</v>
      </c>
      <c r="L462">
        <v>47.695377000000001</v>
      </c>
      <c r="M462" t="s">
        <v>1086</v>
      </c>
      <c r="N462" t="s">
        <v>85</v>
      </c>
      <c r="O462" t="s">
        <v>60</v>
      </c>
      <c r="P462">
        <v>1</v>
      </c>
    </row>
    <row r="463" spans="1:16" x14ac:dyDescent="0.2">
      <c r="A463">
        <v>1702789</v>
      </c>
      <c r="B463">
        <v>16000105711</v>
      </c>
      <c r="C463">
        <v>2016105711</v>
      </c>
      <c r="D463" t="s">
        <v>60</v>
      </c>
      <c r="E463" s="4">
        <v>42456.420138888891</v>
      </c>
      <c r="F463" s="4">
        <f t="shared" si="8"/>
        <v>42456</v>
      </c>
      <c r="G463" t="s">
        <v>1087</v>
      </c>
      <c r="H463" t="s">
        <v>18</v>
      </c>
      <c r="I463" t="s">
        <v>346</v>
      </c>
      <c r="J463">
        <v>11402.2001</v>
      </c>
      <c r="K463">
        <v>-122.3578</v>
      </c>
      <c r="L463">
        <v>47.521949999999997</v>
      </c>
      <c r="M463" t="s">
        <v>1088</v>
      </c>
      <c r="N463" t="s">
        <v>60</v>
      </c>
      <c r="O463" t="s">
        <v>60</v>
      </c>
      <c r="P463">
        <v>3</v>
      </c>
    </row>
    <row r="464" spans="1:16" x14ac:dyDescent="0.2">
      <c r="A464">
        <v>1702790</v>
      </c>
      <c r="B464">
        <v>16000105701</v>
      </c>
      <c r="C464">
        <v>2016105701</v>
      </c>
      <c r="D464" t="s">
        <v>92</v>
      </c>
      <c r="E464" s="4">
        <v>42456.420138888891</v>
      </c>
      <c r="F464" s="4">
        <f t="shared" si="8"/>
        <v>42456</v>
      </c>
      <c r="G464" t="s">
        <v>1089</v>
      </c>
      <c r="H464" t="s">
        <v>3</v>
      </c>
      <c r="I464" t="s">
        <v>219</v>
      </c>
      <c r="J464">
        <v>4800.4005999999999</v>
      </c>
      <c r="K464">
        <v>-122.36204499999999</v>
      </c>
      <c r="L464">
        <v>47.665016000000001</v>
      </c>
      <c r="M464" t="s">
        <v>1090</v>
      </c>
      <c r="N464" t="s">
        <v>92</v>
      </c>
      <c r="O464" t="s">
        <v>91</v>
      </c>
      <c r="P464">
        <v>4</v>
      </c>
    </row>
    <row r="465" spans="1:16" x14ac:dyDescent="0.2">
      <c r="A465">
        <v>1702791</v>
      </c>
      <c r="B465">
        <v>16000105620</v>
      </c>
      <c r="C465">
        <v>2016105620</v>
      </c>
      <c r="D465" t="s">
        <v>421</v>
      </c>
      <c r="E465" s="4">
        <v>42456.419444444444</v>
      </c>
      <c r="F465" s="4">
        <f t="shared" si="8"/>
        <v>42456</v>
      </c>
      <c r="G465" t="s">
        <v>1091</v>
      </c>
      <c r="H465" t="s">
        <v>9</v>
      </c>
      <c r="I465" t="s">
        <v>186</v>
      </c>
      <c r="J465">
        <v>4000.1026999999999</v>
      </c>
      <c r="K465">
        <v>-122.26365</v>
      </c>
      <c r="L465">
        <v>47.680743999999997</v>
      </c>
      <c r="M465" t="s">
        <v>493</v>
      </c>
      <c r="N465" t="s">
        <v>421</v>
      </c>
      <c r="O465" t="s">
        <v>421</v>
      </c>
      <c r="P465">
        <v>1</v>
      </c>
    </row>
    <row r="466" spans="1:16" x14ac:dyDescent="0.2">
      <c r="A466">
        <v>1702792</v>
      </c>
      <c r="B466">
        <v>16000105730</v>
      </c>
      <c r="C466">
        <v>2016105730</v>
      </c>
      <c r="D466" t="s">
        <v>78</v>
      </c>
      <c r="E466" s="4">
        <v>42456.427083333336</v>
      </c>
      <c r="F466" s="4">
        <f t="shared" si="8"/>
        <v>42456</v>
      </c>
      <c r="G466" t="s">
        <v>1092</v>
      </c>
      <c r="H466" t="s">
        <v>20</v>
      </c>
      <c r="I466" t="s">
        <v>339</v>
      </c>
      <c r="J466">
        <v>8500.1002000000008</v>
      </c>
      <c r="K466">
        <v>-122.326385</v>
      </c>
      <c r="L466">
        <v>47.607337999999999</v>
      </c>
      <c r="M466" t="s">
        <v>1093</v>
      </c>
      <c r="N466" t="s">
        <v>78</v>
      </c>
      <c r="O466" t="s">
        <v>78</v>
      </c>
      <c r="P466">
        <v>3</v>
      </c>
    </row>
    <row r="467" spans="1:16" x14ac:dyDescent="0.2">
      <c r="A467">
        <v>1702793</v>
      </c>
      <c r="B467">
        <v>16000105729</v>
      </c>
      <c r="C467">
        <v>2016105729</v>
      </c>
      <c r="D467" t="s">
        <v>49</v>
      </c>
      <c r="E467" s="4">
        <v>42456.431250000001</v>
      </c>
      <c r="F467" s="4">
        <f t="shared" si="8"/>
        <v>42456</v>
      </c>
      <c r="G467" t="s">
        <v>1094</v>
      </c>
      <c r="H467" t="s">
        <v>12</v>
      </c>
      <c r="I467" t="s">
        <v>112</v>
      </c>
      <c r="J467">
        <v>3600.4016000000001</v>
      </c>
      <c r="K467">
        <v>-122.325714</v>
      </c>
      <c r="L467">
        <v>47.675902999999998</v>
      </c>
      <c r="M467" t="s">
        <v>1095</v>
      </c>
      <c r="N467" t="s">
        <v>49</v>
      </c>
      <c r="O467" t="s">
        <v>48</v>
      </c>
      <c r="P467">
        <v>4</v>
      </c>
    </row>
    <row r="468" spans="1:16" x14ac:dyDescent="0.2">
      <c r="A468">
        <v>1702794</v>
      </c>
      <c r="B468">
        <v>16000105725</v>
      </c>
      <c r="C468">
        <v>2016105725</v>
      </c>
      <c r="D468" t="s">
        <v>155</v>
      </c>
      <c r="E468" s="4">
        <v>42456.429861111108</v>
      </c>
      <c r="F468" s="4">
        <f t="shared" si="8"/>
        <v>42456</v>
      </c>
      <c r="G468" t="s">
        <v>1096</v>
      </c>
      <c r="H468" t="s">
        <v>7</v>
      </c>
      <c r="I468" t="s">
        <v>163</v>
      </c>
      <c r="J468">
        <v>7200.2007999999996</v>
      </c>
      <c r="K468">
        <v>-122.34625</v>
      </c>
      <c r="L468">
        <v>47.617905</v>
      </c>
      <c r="M468" t="s">
        <v>1097</v>
      </c>
      <c r="N468" t="s">
        <v>155</v>
      </c>
      <c r="O468" t="s">
        <v>155</v>
      </c>
      <c r="P468">
        <v>4</v>
      </c>
    </row>
    <row r="469" spans="1:16" x14ac:dyDescent="0.2">
      <c r="A469">
        <v>1702795</v>
      </c>
      <c r="B469">
        <v>16000105688</v>
      </c>
      <c r="C469">
        <v>2016105688</v>
      </c>
      <c r="D469" t="s">
        <v>81</v>
      </c>
      <c r="E469" s="4">
        <v>42456.432638888888</v>
      </c>
      <c r="F469" s="4">
        <f t="shared" si="8"/>
        <v>42456</v>
      </c>
      <c r="G469" t="s">
        <v>1098</v>
      </c>
      <c r="H469" t="s">
        <v>3</v>
      </c>
      <c r="I469" t="s">
        <v>159</v>
      </c>
      <c r="J469">
        <v>4700.4016000000001</v>
      </c>
      <c r="K469">
        <v>-122.38267</v>
      </c>
      <c r="L469">
        <v>47.665959999999998</v>
      </c>
      <c r="M469" t="s">
        <v>1099</v>
      </c>
      <c r="N469" t="s">
        <v>85</v>
      </c>
      <c r="O469" t="s">
        <v>60</v>
      </c>
      <c r="P469">
        <v>1</v>
      </c>
    </row>
    <row r="470" spans="1:16" x14ac:dyDescent="0.2">
      <c r="A470">
        <v>1702796</v>
      </c>
      <c r="B470">
        <v>16000105679</v>
      </c>
      <c r="C470">
        <v>2016105679</v>
      </c>
      <c r="D470" t="s">
        <v>81</v>
      </c>
      <c r="E470" s="4">
        <v>42456.429166666669</v>
      </c>
      <c r="F470" s="4">
        <f t="shared" si="8"/>
        <v>42456</v>
      </c>
      <c r="G470" t="s">
        <v>1100</v>
      </c>
      <c r="H470" t="s">
        <v>6</v>
      </c>
      <c r="I470" t="s">
        <v>98</v>
      </c>
      <c r="J470">
        <v>9100.2008999999998</v>
      </c>
      <c r="K470">
        <v>-122.32768</v>
      </c>
      <c r="L470">
        <v>47.596657</v>
      </c>
      <c r="M470" t="s">
        <v>1101</v>
      </c>
      <c r="N470" t="s">
        <v>85</v>
      </c>
      <c r="O470" t="s">
        <v>60</v>
      </c>
      <c r="P470">
        <v>2</v>
      </c>
    </row>
    <row r="471" spans="1:16" x14ac:dyDescent="0.2">
      <c r="A471">
        <v>1702797</v>
      </c>
      <c r="B471">
        <v>16000105632</v>
      </c>
      <c r="C471">
        <v>2016105632</v>
      </c>
      <c r="D471" t="s">
        <v>255</v>
      </c>
      <c r="E471" s="4">
        <v>42456.426388888889</v>
      </c>
      <c r="F471" s="4">
        <f t="shared" si="8"/>
        <v>42456</v>
      </c>
      <c r="G471" t="s">
        <v>1102</v>
      </c>
      <c r="H471" t="s">
        <v>6</v>
      </c>
      <c r="I471" t="s">
        <v>201</v>
      </c>
      <c r="J471">
        <v>8500.1023000000005</v>
      </c>
      <c r="K471">
        <v>-122.3305</v>
      </c>
      <c r="L471">
        <v>47.605125000000001</v>
      </c>
      <c r="M471" t="s">
        <v>1103</v>
      </c>
      <c r="N471" t="s">
        <v>255</v>
      </c>
      <c r="O471" t="s">
        <v>255</v>
      </c>
      <c r="P471">
        <v>1</v>
      </c>
    </row>
    <row r="472" spans="1:16" x14ac:dyDescent="0.2">
      <c r="A472">
        <v>1702798</v>
      </c>
      <c r="B472">
        <v>16000105629</v>
      </c>
      <c r="C472">
        <v>2016105629</v>
      </c>
      <c r="D472" t="s">
        <v>42</v>
      </c>
      <c r="E472" s="4">
        <v>42456.433333333334</v>
      </c>
      <c r="F472" s="4">
        <f t="shared" si="8"/>
        <v>42456</v>
      </c>
      <c r="G472" t="s">
        <v>853</v>
      </c>
      <c r="H472" t="s">
        <v>6</v>
      </c>
      <c r="I472" t="s">
        <v>425</v>
      </c>
      <c r="J472">
        <v>8100.2043000000003</v>
      </c>
      <c r="K472">
        <v>-122.331085</v>
      </c>
      <c r="L472">
        <v>47.602412999999999</v>
      </c>
      <c r="M472" t="s">
        <v>854</v>
      </c>
      <c r="N472" t="s">
        <v>89</v>
      </c>
      <c r="O472" t="s">
        <v>89</v>
      </c>
      <c r="P472">
        <v>1</v>
      </c>
    </row>
    <row r="473" spans="1:16" x14ac:dyDescent="0.2">
      <c r="A473">
        <v>1702799</v>
      </c>
      <c r="B473">
        <v>16000105727</v>
      </c>
      <c r="C473">
        <v>2016105727</v>
      </c>
      <c r="D473" t="s">
        <v>78</v>
      </c>
      <c r="E473" s="4">
        <v>42456.439583333333</v>
      </c>
      <c r="F473" s="4">
        <f t="shared" si="8"/>
        <v>42456</v>
      </c>
      <c r="G473" t="s">
        <v>1104</v>
      </c>
      <c r="H473" t="s">
        <v>6</v>
      </c>
      <c r="I473" t="s">
        <v>425</v>
      </c>
      <c r="J473">
        <v>9200.2006000000001</v>
      </c>
      <c r="K473">
        <v>-122.33418</v>
      </c>
      <c r="L473">
        <v>47.601303000000001</v>
      </c>
      <c r="M473" t="s">
        <v>1105</v>
      </c>
      <c r="N473" t="s">
        <v>42</v>
      </c>
      <c r="O473" t="s">
        <v>42</v>
      </c>
      <c r="P473">
        <v>1</v>
      </c>
    </row>
    <row r="474" spans="1:16" x14ac:dyDescent="0.2">
      <c r="A474">
        <v>1702800</v>
      </c>
      <c r="B474">
        <v>16000105708</v>
      </c>
      <c r="C474">
        <v>2016105708</v>
      </c>
      <c r="D474" t="s">
        <v>49</v>
      </c>
      <c r="E474" s="4">
        <v>42456.434027777781</v>
      </c>
      <c r="F474" s="4">
        <f t="shared" si="8"/>
        <v>42456</v>
      </c>
      <c r="G474" t="s">
        <v>1106</v>
      </c>
      <c r="H474" t="s">
        <v>3</v>
      </c>
      <c r="I474" t="s">
        <v>219</v>
      </c>
      <c r="J474">
        <v>4900.5002000000004</v>
      </c>
      <c r="K474">
        <v>-122.35004000000001</v>
      </c>
      <c r="L474">
        <v>47.661766</v>
      </c>
      <c r="M474" t="s">
        <v>1107</v>
      </c>
      <c r="N474" t="s">
        <v>49</v>
      </c>
      <c r="O474" t="s">
        <v>49</v>
      </c>
      <c r="P474">
        <v>3</v>
      </c>
    </row>
    <row r="475" spans="1:16" x14ac:dyDescent="0.2">
      <c r="A475">
        <v>1702801</v>
      </c>
      <c r="B475">
        <v>16000105658</v>
      </c>
      <c r="C475">
        <v>2016105658</v>
      </c>
      <c r="D475" t="s">
        <v>230</v>
      </c>
      <c r="E475" s="4">
        <v>42456.430555555555</v>
      </c>
      <c r="F475" s="4">
        <f t="shared" si="8"/>
        <v>42456</v>
      </c>
      <c r="G475" t="s">
        <v>1108</v>
      </c>
      <c r="H475" t="s">
        <v>5</v>
      </c>
      <c r="I475" t="s">
        <v>418</v>
      </c>
      <c r="J475">
        <v>9600.5012000000006</v>
      </c>
      <c r="K475">
        <v>-122.40097</v>
      </c>
      <c r="L475">
        <v>47.583587999999999</v>
      </c>
      <c r="M475" t="s">
        <v>1109</v>
      </c>
      <c r="N475" t="s">
        <v>230</v>
      </c>
      <c r="O475" t="s">
        <v>230</v>
      </c>
      <c r="P475">
        <v>1</v>
      </c>
    </row>
    <row r="476" spans="1:16" x14ac:dyDescent="0.2">
      <c r="A476">
        <v>1702802</v>
      </c>
      <c r="B476">
        <v>16000105652</v>
      </c>
      <c r="C476">
        <v>2016105652</v>
      </c>
      <c r="D476" t="s">
        <v>60</v>
      </c>
      <c r="E476" s="4">
        <v>42456.432638888888</v>
      </c>
      <c r="F476" s="4">
        <f t="shared" si="8"/>
        <v>42456</v>
      </c>
      <c r="G476" t="s">
        <v>825</v>
      </c>
      <c r="H476" t="s">
        <v>13</v>
      </c>
      <c r="I476" t="s">
        <v>175</v>
      </c>
      <c r="J476">
        <v>7100.2003999999997</v>
      </c>
      <c r="K476">
        <v>-122.35309599999999</v>
      </c>
      <c r="L476">
        <v>47.618589999999998</v>
      </c>
      <c r="M476" t="s">
        <v>1110</v>
      </c>
      <c r="N476" t="s">
        <v>89</v>
      </c>
      <c r="O476" t="s">
        <v>89</v>
      </c>
      <c r="P476">
        <v>3</v>
      </c>
    </row>
    <row r="477" spans="1:16" x14ac:dyDescent="0.2">
      <c r="A477">
        <v>1702803</v>
      </c>
      <c r="B477">
        <v>16000105668</v>
      </c>
      <c r="C477">
        <v>2016105668</v>
      </c>
      <c r="D477" t="s">
        <v>145</v>
      </c>
      <c r="E477" s="4">
        <v>42456.443055555559</v>
      </c>
      <c r="F477" s="4">
        <f t="shared" si="8"/>
        <v>42456</v>
      </c>
      <c r="G477" t="s">
        <v>1111</v>
      </c>
      <c r="H477" t="s">
        <v>3</v>
      </c>
      <c r="I477" t="s">
        <v>169</v>
      </c>
      <c r="J477">
        <v>5100.1021000000001</v>
      </c>
      <c r="K477">
        <v>-122.33372</v>
      </c>
      <c r="L477">
        <v>47.661385000000003</v>
      </c>
      <c r="M477" t="s">
        <v>1112</v>
      </c>
      <c r="N477" t="s">
        <v>145</v>
      </c>
      <c r="O477" t="s">
        <v>49</v>
      </c>
      <c r="P477">
        <v>1</v>
      </c>
    </row>
    <row r="478" spans="1:16" x14ac:dyDescent="0.2">
      <c r="A478">
        <v>1702804</v>
      </c>
      <c r="B478">
        <v>16000105755</v>
      </c>
      <c r="C478">
        <v>2016105755</v>
      </c>
      <c r="D478" t="s">
        <v>167</v>
      </c>
      <c r="E478" s="4">
        <v>42456.451388888891</v>
      </c>
      <c r="F478" s="4">
        <f t="shared" si="8"/>
        <v>42456</v>
      </c>
      <c r="G478" t="s">
        <v>1114</v>
      </c>
      <c r="H478" t="s">
        <v>17</v>
      </c>
      <c r="I478" t="s">
        <v>618</v>
      </c>
      <c r="J478">
        <v>402.30070000000001</v>
      </c>
      <c r="K478">
        <v>-122.35956</v>
      </c>
      <c r="L478">
        <v>47.715083999999997</v>
      </c>
      <c r="M478" t="s">
        <v>1115</v>
      </c>
      <c r="N478" t="s">
        <v>167</v>
      </c>
      <c r="O478" t="s">
        <v>167</v>
      </c>
      <c r="P478">
        <v>2</v>
      </c>
    </row>
    <row r="479" spans="1:16" x14ac:dyDescent="0.2">
      <c r="A479">
        <v>1702805</v>
      </c>
      <c r="B479">
        <v>16000105734</v>
      </c>
      <c r="C479">
        <v>2016105734</v>
      </c>
      <c r="D479" t="s">
        <v>60</v>
      </c>
      <c r="E479" s="4">
        <v>42456.445833333331</v>
      </c>
      <c r="F479" s="4">
        <f t="shared" si="8"/>
        <v>42456</v>
      </c>
      <c r="G479" t="s">
        <v>1116</v>
      </c>
      <c r="H479" t="s">
        <v>5</v>
      </c>
      <c r="I479" t="s">
        <v>418</v>
      </c>
      <c r="J479">
        <v>9900.4084999999995</v>
      </c>
      <c r="K479">
        <v>-122.36436</v>
      </c>
      <c r="L479">
        <v>47.568344000000003</v>
      </c>
      <c r="M479" t="s">
        <v>1117</v>
      </c>
      <c r="N479" t="s">
        <v>119</v>
      </c>
      <c r="O479" t="s">
        <v>118</v>
      </c>
      <c r="P479">
        <v>1</v>
      </c>
    </row>
    <row r="480" spans="1:16" x14ac:dyDescent="0.2">
      <c r="A480">
        <v>1702806</v>
      </c>
      <c r="B480">
        <v>16000105713</v>
      </c>
      <c r="C480">
        <v>2016105713</v>
      </c>
      <c r="D480" t="s">
        <v>167</v>
      </c>
      <c r="E480" s="4">
        <v>42456.449305555558</v>
      </c>
      <c r="F480" s="4">
        <f t="shared" si="8"/>
        <v>42456</v>
      </c>
      <c r="G480" t="s">
        <v>1119</v>
      </c>
      <c r="H480" t="s">
        <v>17</v>
      </c>
      <c r="I480" t="s">
        <v>280</v>
      </c>
      <c r="J480">
        <v>1300.1011000000001</v>
      </c>
      <c r="K480">
        <v>-122.334526</v>
      </c>
      <c r="L480">
        <v>47.702330000000003</v>
      </c>
      <c r="M480" t="s">
        <v>1120</v>
      </c>
      <c r="N480" t="s">
        <v>167</v>
      </c>
      <c r="O480" t="s">
        <v>167</v>
      </c>
      <c r="P480">
        <v>4</v>
      </c>
    </row>
    <row r="481" spans="1:16" x14ac:dyDescent="0.2">
      <c r="A481">
        <v>1702807</v>
      </c>
      <c r="B481">
        <v>16000105613</v>
      </c>
      <c r="C481">
        <v>2016105613</v>
      </c>
      <c r="D481" t="s">
        <v>42</v>
      </c>
      <c r="E481" s="4">
        <v>42456.450694444444</v>
      </c>
      <c r="F481" s="4">
        <f t="shared" si="8"/>
        <v>42456</v>
      </c>
      <c r="G481" t="s">
        <v>459</v>
      </c>
      <c r="H481" t="s">
        <v>16</v>
      </c>
      <c r="I481" t="s">
        <v>196</v>
      </c>
      <c r="J481">
        <v>8100.3010999999997</v>
      </c>
      <c r="K481">
        <v>-122.34287999999999</v>
      </c>
      <c r="L481">
        <v>47.609814</v>
      </c>
      <c r="M481" t="s">
        <v>460</v>
      </c>
      <c r="N481" t="s">
        <v>60</v>
      </c>
      <c r="O481" t="s">
        <v>60</v>
      </c>
      <c r="P481">
        <v>2</v>
      </c>
    </row>
    <row r="482" spans="1:16" x14ac:dyDescent="0.2">
      <c r="A482">
        <v>1702808</v>
      </c>
      <c r="B482">
        <v>16000105744</v>
      </c>
      <c r="C482">
        <v>2016105744</v>
      </c>
      <c r="D482" t="s">
        <v>49</v>
      </c>
      <c r="E482" s="4">
        <v>42456.454861111109</v>
      </c>
      <c r="F482" s="4">
        <f t="shared" si="8"/>
        <v>42456</v>
      </c>
      <c r="G482" t="s">
        <v>1121</v>
      </c>
      <c r="H482" t="s">
        <v>15</v>
      </c>
      <c r="I482" t="s">
        <v>288</v>
      </c>
      <c r="J482">
        <v>7700.1005999999998</v>
      </c>
      <c r="K482">
        <v>-122.29555499999999</v>
      </c>
      <c r="L482">
        <v>47.623244999999997</v>
      </c>
      <c r="M482" t="s">
        <v>1122</v>
      </c>
      <c r="N482" t="s">
        <v>49</v>
      </c>
      <c r="O482" t="s">
        <v>48</v>
      </c>
      <c r="P482">
        <v>0</v>
      </c>
    </row>
    <row r="483" spans="1:16" x14ac:dyDescent="0.2">
      <c r="A483">
        <v>1702809</v>
      </c>
      <c r="B483">
        <v>16000105718</v>
      </c>
      <c r="C483">
        <v>2016105718</v>
      </c>
      <c r="D483" t="s">
        <v>49</v>
      </c>
      <c r="E483" s="4">
        <v>42456.455555555556</v>
      </c>
      <c r="F483" s="4">
        <f t="shared" si="8"/>
        <v>42456</v>
      </c>
      <c r="G483" t="s">
        <v>1123</v>
      </c>
      <c r="H483" t="s">
        <v>3</v>
      </c>
      <c r="I483" t="s">
        <v>219</v>
      </c>
      <c r="J483">
        <v>4900.4003000000002</v>
      </c>
      <c r="K483">
        <v>-122.35334</v>
      </c>
      <c r="L483">
        <v>47.658347999999997</v>
      </c>
      <c r="M483" t="s">
        <v>1124</v>
      </c>
      <c r="N483" t="s">
        <v>49</v>
      </c>
      <c r="O483" t="s">
        <v>48</v>
      </c>
      <c r="P483">
        <v>3</v>
      </c>
    </row>
    <row r="484" spans="1:16" x14ac:dyDescent="0.2">
      <c r="A484">
        <v>1702810</v>
      </c>
      <c r="B484">
        <v>16000105776</v>
      </c>
      <c r="C484">
        <v>2016105776</v>
      </c>
      <c r="D484" t="s">
        <v>42</v>
      </c>
      <c r="E484" s="4">
        <v>42456.46597222222</v>
      </c>
      <c r="F484" s="4">
        <f t="shared" si="8"/>
        <v>42456</v>
      </c>
      <c r="G484" t="s">
        <v>644</v>
      </c>
      <c r="H484" t="s">
        <v>16</v>
      </c>
      <c r="I484" t="s">
        <v>140</v>
      </c>
      <c r="J484">
        <v>8100.2007999999996</v>
      </c>
      <c r="K484">
        <v>-122.3387</v>
      </c>
      <c r="L484">
        <v>47.610743999999997</v>
      </c>
      <c r="M484" t="s">
        <v>645</v>
      </c>
      <c r="N484" t="s">
        <v>42</v>
      </c>
      <c r="O484" t="s">
        <v>42</v>
      </c>
      <c r="P484">
        <v>0</v>
      </c>
    </row>
    <row r="485" spans="1:16" x14ac:dyDescent="0.2">
      <c r="A485">
        <v>1702811</v>
      </c>
      <c r="B485">
        <v>16000105775</v>
      </c>
      <c r="C485">
        <v>2016105775</v>
      </c>
      <c r="D485" t="s">
        <v>157</v>
      </c>
      <c r="E485" s="4">
        <v>42456.467361111114</v>
      </c>
      <c r="F485" s="4">
        <f t="shared" si="8"/>
        <v>42456</v>
      </c>
      <c r="G485" t="s">
        <v>459</v>
      </c>
      <c r="H485" t="s">
        <v>16</v>
      </c>
      <c r="I485" t="s">
        <v>196</v>
      </c>
      <c r="J485">
        <v>8100.3010999999997</v>
      </c>
      <c r="K485">
        <v>-122.34287999999999</v>
      </c>
      <c r="L485">
        <v>47.609814</v>
      </c>
      <c r="M485" t="s">
        <v>460</v>
      </c>
      <c r="N485" t="s">
        <v>157</v>
      </c>
      <c r="O485" t="s">
        <v>157</v>
      </c>
      <c r="P485">
        <v>1</v>
      </c>
    </row>
    <row r="486" spans="1:16" x14ac:dyDescent="0.2">
      <c r="A486">
        <v>1702812</v>
      </c>
      <c r="B486">
        <v>16000105731</v>
      </c>
      <c r="C486">
        <v>2016105731</v>
      </c>
      <c r="D486" t="s">
        <v>60</v>
      </c>
      <c r="E486" s="4">
        <v>42456.464583333334</v>
      </c>
      <c r="F486" s="4">
        <f t="shared" si="8"/>
        <v>42456</v>
      </c>
      <c r="G486" t="s">
        <v>1126</v>
      </c>
      <c r="H486" t="s">
        <v>17</v>
      </c>
      <c r="I486" t="s">
        <v>618</v>
      </c>
      <c r="J486">
        <v>500.30009999999999</v>
      </c>
      <c r="K486">
        <v>-122.36771400000001</v>
      </c>
      <c r="L486">
        <v>47.720579999999998</v>
      </c>
      <c r="M486" t="s">
        <v>1127</v>
      </c>
      <c r="N486" t="s">
        <v>78</v>
      </c>
      <c r="O486" t="s">
        <v>78</v>
      </c>
      <c r="P486">
        <v>3</v>
      </c>
    </row>
    <row r="487" spans="1:16" x14ac:dyDescent="0.2">
      <c r="A487">
        <v>1702813</v>
      </c>
      <c r="B487">
        <v>16000105783</v>
      </c>
      <c r="C487">
        <v>2016105783</v>
      </c>
      <c r="D487" t="s">
        <v>49</v>
      </c>
      <c r="E487" s="4">
        <v>42456.474999999999</v>
      </c>
      <c r="F487" s="4">
        <f t="shared" si="8"/>
        <v>42456</v>
      </c>
      <c r="G487" t="s">
        <v>1128</v>
      </c>
      <c r="H487" t="s">
        <v>13</v>
      </c>
      <c r="I487" t="s">
        <v>360</v>
      </c>
      <c r="J487">
        <v>6700.4034000000001</v>
      </c>
      <c r="K487">
        <v>-122.34352</v>
      </c>
      <c r="L487">
        <v>47.630585000000004</v>
      </c>
      <c r="M487" t="s">
        <v>1129</v>
      </c>
      <c r="N487" t="s">
        <v>49</v>
      </c>
      <c r="O487" t="s">
        <v>49</v>
      </c>
      <c r="P487">
        <v>0</v>
      </c>
    </row>
    <row r="488" spans="1:16" x14ac:dyDescent="0.2">
      <c r="A488">
        <v>1702814</v>
      </c>
      <c r="B488">
        <v>16000105732</v>
      </c>
      <c r="C488">
        <v>2016105732</v>
      </c>
      <c r="D488" t="s">
        <v>49</v>
      </c>
      <c r="E488" s="4">
        <v>42456.46875</v>
      </c>
      <c r="F488" s="4">
        <f t="shared" si="8"/>
        <v>42456</v>
      </c>
      <c r="G488" t="s">
        <v>1130</v>
      </c>
      <c r="H488" t="s">
        <v>16</v>
      </c>
      <c r="I488" t="s">
        <v>368</v>
      </c>
      <c r="J488">
        <v>8100.2011000000002</v>
      </c>
      <c r="K488">
        <v>-122.33522000000001</v>
      </c>
      <c r="L488">
        <v>47.609454999999997</v>
      </c>
      <c r="M488" t="s">
        <v>1131</v>
      </c>
      <c r="N488" t="s">
        <v>49</v>
      </c>
      <c r="O488" t="s">
        <v>48</v>
      </c>
      <c r="P488">
        <v>3</v>
      </c>
    </row>
    <row r="489" spans="1:16" x14ac:dyDescent="0.2">
      <c r="A489">
        <v>1702815</v>
      </c>
      <c r="B489">
        <v>16000105709</v>
      </c>
      <c r="C489">
        <v>2016105709</v>
      </c>
      <c r="D489" t="s">
        <v>119</v>
      </c>
      <c r="E489" s="4">
        <v>42456.470138888886</v>
      </c>
      <c r="F489" s="4">
        <f t="shared" si="8"/>
        <v>42456</v>
      </c>
      <c r="G489" t="s">
        <v>1132</v>
      </c>
      <c r="H489" t="s">
        <v>9</v>
      </c>
      <c r="I489" t="s">
        <v>186</v>
      </c>
      <c r="J489">
        <v>4200.2007000000003</v>
      </c>
      <c r="K489">
        <v>-122.28151</v>
      </c>
      <c r="L489">
        <v>47.672145999999998</v>
      </c>
      <c r="M489" t="s">
        <v>1133</v>
      </c>
      <c r="N489" t="s">
        <v>119</v>
      </c>
      <c r="O489" t="s">
        <v>225</v>
      </c>
      <c r="P489">
        <v>1</v>
      </c>
    </row>
    <row r="490" spans="1:16" x14ac:dyDescent="0.2">
      <c r="A490">
        <v>1702816</v>
      </c>
      <c r="B490">
        <v>16000105784</v>
      </c>
      <c r="C490">
        <v>2016105784</v>
      </c>
      <c r="D490" t="s">
        <v>125</v>
      </c>
      <c r="E490" s="4">
        <v>42456.476388888892</v>
      </c>
      <c r="F490" s="4">
        <f t="shared" si="8"/>
        <v>42456</v>
      </c>
      <c r="G490" t="s">
        <v>319</v>
      </c>
      <c r="H490" t="s">
        <v>4</v>
      </c>
      <c r="I490" t="s">
        <v>243</v>
      </c>
      <c r="J490">
        <v>8100.3010000000004</v>
      </c>
      <c r="K490">
        <v>-122.34216000000001</v>
      </c>
      <c r="L490">
        <v>47.608173000000001</v>
      </c>
      <c r="M490" t="s">
        <v>1134</v>
      </c>
      <c r="N490" t="s">
        <v>404</v>
      </c>
      <c r="O490" t="s">
        <v>404</v>
      </c>
      <c r="P490">
        <v>2</v>
      </c>
    </row>
    <row r="491" spans="1:16" x14ac:dyDescent="0.2">
      <c r="A491">
        <v>1702817</v>
      </c>
      <c r="B491">
        <v>16000105745</v>
      </c>
      <c r="C491">
        <v>2016105745</v>
      </c>
      <c r="D491" t="s">
        <v>189</v>
      </c>
      <c r="E491" s="4">
        <v>42456.478472222225</v>
      </c>
      <c r="F491" s="4">
        <f t="shared" si="8"/>
        <v>42456</v>
      </c>
      <c r="G491" t="s">
        <v>1135</v>
      </c>
      <c r="H491" t="s">
        <v>17</v>
      </c>
      <c r="I491" t="s">
        <v>601</v>
      </c>
      <c r="J491">
        <v>401.10079999999999</v>
      </c>
      <c r="K491">
        <v>-122.34773</v>
      </c>
      <c r="L491">
        <v>47.728225999999999</v>
      </c>
      <c r="M491" t="s">
        <v>1136</v>
      </c>
      <c r="N491" t="s">
        <v>189</v>
      </c>
      <c r="O491" t="s">
        <v>190</v>
      </c>
      <c r="P491">
        <v>1</v>
      </c>
    </row>
    <row r="492" spans="1:16" x14ac:dyDescent="0.2">
      <c r="A492">
        <v>1702818</v>
      </c>
      <c r="B492">
        <v>16000105737</v>
      </c>
      <c r="C492">
        <v>2016105737</v>
      </c>
      <c r="D492" t="s">
        <v>173</v>
      </c>
      <c r="E492" s="4">
        <v>42456.475694444445</v>
      </c>
      <c r="F492" s="4">
        <f t="shared" si="8"/>
        <v>42456</v>
      </c>
      <c r="G492" t="s">
        <v>1137</v>
      </c>
      <c r="H492" t="s">
        <v>11</v>
      </c>
      <c r="I492" t="s">
        <v>115</v>
      </c>
      <c r="J492">
        <v>11800.101699999999</v>
      </c>
      <c r="K492">
        <v>-122.261</v>
      </c>
      <c r="L492">
        <v>47.525615999999999</v>
      </c>
      <c r="M492" t="s">
        <v>1138</v>
      </c>
      <c r="N492" t="s">
        <v>92</v>
      </c>
      <c r="O492" t="s">
        <v>91</v>
      </c>
      <c r="P492">
        <v>4</v>
      </c>
    </row>
    <row r="493" spans="1:16" x14ac:dyDescent="0.2">
      <c r="A493">
        <v>1702819</v>
      </c>
      <c r="B493">
        <v>16000105697</v>
      </c>
      <c r="C493">
        <v>2016105697</v>
      </c>
      <c r="D493" t="s">
        <v>49</v>
      </c>
      <c r="E493" s="4">
        <v>42456.476388888892</v>
      </c>
      <c r="F493" s="4">
        <f t="shared" si="8"/>
        <v>42456</v>
      </c>
      <c r="G493" t="s">
        <v>1139</v>
      </c>
      <c r="H493" t="s">
        <v>4</v>
      </c>
      <c r="I493" t="s">
        <v>147</v>
      </c>
      <c r="J493">
        <v>10900.2088</v>
      </c>
      <c r="K493">
        <v>-122.31610999999999</v>
      </c>
      <c r="L493">
        <v>47.547974000000004</v>
      </c>
      <c r="M493" t="s">
        <v>1140</v>
      </c>
      <c r="N493" t="s">
        <v>49</v>
      </c>
      <c r="O493" t="s">
        <v>49</v>
      </c>
      <c r="P493">
        <v>1</v>
      </c>
    </row>
    <row r="494" spans="1:16" x14ac:dyDescent="0.2">
      <c r="A494">
        <v>1702820</v>
      </c>
      <c r="B494">
        <v>16000105692</v>
      </c>
      <c r="C494">
        <v>2016105692</v>
      </c>
      <c r="D494" t="s">
        <v>298</v>
      </c>
      <c r="E494" s="4">
        <v>42456.472916666666</v>
      </c>
      <c r="F494" s="4">
        <f t="shared" si="8"/>
        <v>42456</v>
      </c>
      <c r="G494" t="s">
        <v>1141</v>
      </c>
      <c r="H494" t="s">
        <v>4</v>
      </c>
      <c r="I494" t="s">
        <v>243</v>
      </c>
      <c r="J494">
        <v>5301.2003000000004</v>
      </c>
      <c r="K494">
        <v>-122.31473</v>
      </c>
      <c r="L494">
        <v>47.664912999999999</v>
      </c>
      <c r="M494" t="s">
        <v>1142</v>
      </c>
      <c r="N494" t="s">
        <v>421</v>
      </c>
      <c r="O494" t="s">
        <v>421</v>
      </c>
      <c r="P494">
        <v>1</v>
      </c>
    </row>
    <row r="495" spans="1:16" x14ac:dyDescent="0.2">
      <c r="A495">
        <v>1702821</v>
      </c>
      <c r="B495">
        <v>16000105791</v>
      </c>
      <c r="C495">
        <v>2016105791</v>
      </c>
      <c r="D495" t="s">
        <v>155</v>
      </c>
      <c r="E495" s="4">
        <v>42456.487500000003</v>
      </c>
      <c r="F495" s="4">
        <f t="shared" si="8"/>
        <v>42456</v>
      </c>
      <c r="G495" t="s">
        <v>1143</v>
      </c>
      <c r="H495" t="s">
        <v>4</v>
      </c>
      <c r="I495" t="s">
        <v>243</v>
      </c>
      <c r="J495">
        <v>5801.2004999999999</v>
      </c>
      <c r="K495">
        <v>-122.39156</v>
      </c>
      <c r="L495">
        <v>47.648646999999997</v>
      </c>
      <c r="M495" t="s">
        <v>1144</v>
      </c>
      <c r="N495" t="s">
        <v>155</v>
      </c>
      <c r="O495" t="s">
        <v>155</v>
      </c>
      <c r="P495">
        <v>1</v>
      </c>
    </row>
    <row r="496" spans="1:16" x14ac:dyDescent="0.2">
      <c r="A496">
        <v>1702822</v>
      </c>
      <c r="B496">
        <v>16000105767</v>
      </c>
      <c r="C496">
        <v>2016105767</v>
      </c>
      <c r="D496" t="s">
        <v>60</v>
      </c>
      <c r="E496" s="4">
        <v>42456.480555555558</v>
      </c>
      <c r="F496" s="4">
        <f t="shared" si="8"/>
        <v>42456</v>
      </c>
      <c r="G496" t="s">
        <v>1146</v>
      </c>
      <c r="H496" t="s">
        <v>3</v>
      </c>
      <c r="I496" t="s">
        <v>169</v>
      </c>
      <c r="J496">
        <v>5000.1036000000004</v>
      </c>
      <c r="K496">
        <v>-122.34184999999999</v>
      </c>
      <c r="L496">
        <v>47.662864999999996</v>
      </c>
      <c r="M496" t="s">
        <v>1147</v>
      </c>
      <c r="N496" t="s">
        <v>406</v>
      </c>
      <c r="O496" t="s">
        <v>407</v>
      </c>
      <c r="P496">
        <v>2</v>
      </c>
    </row>
    <row r="497" spans="1:16" x14ac:dyDescent="0.2">
      <c r="A497">
        <v>1702823</v>
      </c>
      <c r="B497">
        <v>16000105743</v>
      </c>
      <c r="C497">
        <v>2016105743</v>
      </c>
      <c r="D497" t="s">
        <v>49</v>
      </c>
      <c r="E497" s="4">
        <v>42456.484027777777</v>
      </c>
      <c r="F497" s="4">
        <f t="shared" si="8"/>
        <v>42456</v>
      </c>
      <c r="G497" t="s">
        <v>1148</v>
      </c>
      <c r="H497" t="s">
        <v>15</v>
      </c>
      <c r="I497" t="s">
        <v>94</v>
      </c>
      <c r="J497">
        <v>6500.2007999999996</v>
      </c>
      <c r="K497">
        <v>-122.32532500000001</v>
      </c>
      <c r="L497">
        <v>47.626475999999997</v>
      </c>
      <c r="M497" t="s">
        <v>1149</v>
      </c>
      <c r="N497" t="s">
        <v>49</v>
      </c>
      <c r="O497" t="s">
        <v>48</v>
      </c>
      <c r="P497">
        <v>3</v>
      </c>
    </row>
    <row r="498" spans="1:16" x14ac:dyDescent="0.2">
      <c r="A498">
        <v>1702824</v>
      </c>
      <c r="B498">
        <v>16000105696</v>
      </c>
      <c r="C498">
        <v>2016105696</v>
      </c>
      <c r="D498" t="s">
        <v>173</v>
      </c>
      <c r="E498" s="4">
        <v>42456.488194444442</v>
      </c>
      <c r="F498" s="4">
        <f t="shared" si="8"/>
        <v>42456</v>
      </c>
      <c r="G498" t="s">
        <v>139</v>
      </c>
      <c r="H498" t="s">
        <v>16</v>
      </c>
      <c r="I498" t="s">
        <v>140</v>
      </c>
      <c r="J498">
        <v>8200.1010000000006</v>
      </c>
      <c r="K498">
        <v>-122.332245</v>
      </c>
      <c r="L498">
        <v>47.612071999999998</v>
      </c>
      <c r="M498" t="s">
        <v>141</v>
      </c>
      <c r="N498" t="s">
        <v>92</v>
      </c>
      <c r="O498" t="s">
        <v>91</v>
      </c>
      <c r="P498">
        <v>3</v>
      </c>
    </row>
    <row r="499" spans="1:16" x14ac:dyDescent="0.2">
      <c r="A499">
        <v>1702825</v>
      </c>
      <c r="B499">
        <v>16000105686</v>
      </c>
      <c r="C499">
        <v>2016105686</v>
      </c>
      <c r="D499" t="s">
        <v>119</v>
      </c>
      <c r="E499" s="4">
        <v>42456.479861111111</v>
      </c>
      <c r="F499" s="4">
        <f t="shared" si="8"/>
        <v>42456</v>
      </c>
      <c r="G499" t="s">
        <v>331</v>
      </c>
      <c r="H499" t="s">
        <v>4</v>
      </c>
      <c r="I499" t="s">
        <v>214</v>
      </c>
      <c r="J499">
        <v>7402.3001000000004</v>
      </c>
      <c r="K499">
        <v>-122.32785</v>
      </c>
      <c r="L499">
        <v>47.619038000000003</v>
      </c>
      <c r="M499" t="s">
        <v>332</v>
      </c>
      <c r="N499" t="s">
        <v>119</v>
      </c>
      <c r="O499" t="s">
        <v>225</v>
      </c>
      <c r="P499">
        <v>2</v>
      </c>
    </row>
    <row r="500" spans="1:16" x14ac:dyDescent="0.2">
      <c r="A500">
        <v>1702826</v>
      </c>
      <c r="B500">
        <v>16000105617</v>
      </c>
      <c r="C500">
        <v>2016105617</v>
      </c>
      <c r="D500" t="s">
        <v>255</v>
      </c>
      <c r="E500" s="4">
        <v>42456.486111111109</v>
      </c>
      <c r="F500" s="4">
        <f t="shared" si="8"/>
        <v>42456</v>
      </c>
      <c r="G500" t="s">
        <v>1151</v>
      </c>
      <c r="H500" t="s">
        <v>3</v>
      </c>
      <c r="I500" t="s">
        <v>169</v>
      </c>
      <c r="J500">
        <v>5400.3027000000002</v>
      </c>
      <c r="K500">
        <v>-122.34338</v>
      </c>
      <c r="L500">
        <v>47.649532000000001</v>
      </c>
      <c r="M500" t="s">
        <v>1152</v>
      </c>
      <c r="N500" t="s">
        <v>255</v>
      </c>
      <c r="O500" t="s">
        <v>255</v>
      </c>
      <c r="P500">
        <v>2</v>
      </c>
    </row>
    <row r="501" spans="1:16" x14ac:dyDescent="0.2">
      <c r="A501">
        <v>1702827</v>
      </c>
      <c r="B501">
        <v>16000105773</v>
      </c>
      <c r="C501">
        <v>2016105773</v>
      </c>
      <c r="D501" t="s">
        <v>125</v>
      </c>
      <c r="E501" s="4">
        <v>42456.486805555556</v>
      </c>
      <c r="F501" s="4">
        <f t="shared" si="8"/>
        <v>42456</v>
      </c>
      <c r="G501" t="s">
        <v>249</v>
      </c>
      <c r="H501" t="s">
        <v>20</v>
      </c>
      <c r="I501" t="s">
        <v>179</v>
      </c>
      <c r="J501">
        <v>7500.3005000000003</v>
      </c>
      <c r="K501">
        <v>-122.320915</v>
      </c>
      <c r="L501">
        <v>47.62256</v>
      </c>
      <c r="M501" t="s">
        <v>250</v>
      </c>
      <c r="N501" t="s">
        <v>60</v>
      </c>
      <c r="O501" t="s">
        <v>60</v>
      </c>
      <c r="P501">
        <v>1</v>
      </c>
    </row>
    <row r="502" spans="1:16" x14ac:dyDescent="0.2">
      <c r="A502">
        <v>1702828</v>
      </c>
      <c r="B502">
        <v>16000105761</v>
      </c>
      <c r="C502">
        <v>2016105761</v>
      </c>
      <c r="D502" t="s">
        <v>81</v>
      </c>
      <c r="E502" s="4">
        <v>42456.491666666669</v>
      </c>
      <c r="F502" s="4">
        <f t="shared" si="8"/>
        <v>42456</v>
      </c>
      <c r="G502" t="s">
        <v>1153</v>
      </c>
      <c r="H502" t="s">
        <v>4</v>
      </c>
      <c r="I502" t="s">
        <v>147</v>
      </c>
      <c r="J502">
        <v>7100.1003000000001</v>
      </c>
      <c r="K502">
        <v>-122.362976</v>
      </c>
      <c r="L502">
        <v>47.622369999999997</v>
      </c>
      <c r="M502" t="s">
        <v>1154</v>
      </c>
      <c r="N502" t="s">
        <v>85</v>
      </c>
      <c r="O502" t="s">
        <v>60</v>
      </c>
      <c r="P502">
        <v>1</v>
      </c>
    </row>
    <row r="503" spans="1:16" x14ac:dyDescent="0.2">
      <c r="A503">
        <v>1702829</v>
      </c>
      <c r="B503">
        <v>16000105759</v>
      </c>
      <c r="C503">
        <v>2016105759</v>
      </c>
      <c r="D503" t="s">
        <v>42</v>
      </c>
      <c r="E503" s="4">
        <v>42456.493055555555</v>
      </c>
      <c r="F503" s="4">
        <f t="shared" si="8"/>
        <v>42456</v>
      </c>
      <c r="G503" t="s">
        <v>97</v>
      </c>
      <c r="H503" t="s">
        <v>6</v>
      </c>
      <c r="I503" t="s">
        <v>98</v>
      </c>
      <c r="J503">
        <v>9200.2027999999991</v>
      </c>
      <c r="K503">
        <v>-122.33081</v>
      </c>
      <c r="L503">
        <v>47.600464000000002</v>
      </c>
      <c r="M503" t="s">
        <v>99</v>
      </c>
      <c r="N503" t="s">
        <v>230</v>
      </c>
      <c r="O503" t="s">
        <v>230</v>
      </c>
      <c r="P503">
        <v>3</v>
      </c>
    </row>
    <row r="504" spans="1:16" x14ac:dyDescent="0.2">
      <c r="A504">
        <v>1702830</v>
      </c>
      <c r="B504">
        <v>16000105742</v>
      </c>
      <c r="C504">
        <v>2016105742</v>
      </c>
      <c r="D504" t="s">
        <v>330</v>
      </c>
      <c r="E504" s="4">
        <v>42456.489583333336</v>
      </c>
      <c r="F504" s="4">
        <f t="shared" si="8"/>
        <v>42456</v>
      </c>
      <c r="G504" t="s">
        <v>1155</v>
      </c>
      <c r="H504" t="s">
        <v>20</v>
      </c>
      <c r="I504" t="s">
        <v>339</v>
      </c>
      <c r="J504">
        <v>8500.2001</v>
      </c>
      <c r="K504">
        <v>-122.322395</v>
      </c>
      <c r="L504">
        <v>47.608016999999997</v>
      </c>
      <c r="M504" t="s">
        <v>1156</v>
      </c>
      <c r="N504" t="s">
        <v>42</v>
      </c>
      <c r="O504" t="s">
        <v>42</v>
      </c>
      <c r="P504">
        <v>3</v>
      </c>
    </row>
    <row r="505" spans="1:16" x14ac:dyDescent="0.2">
      <c r="A505">
        <v>1702831</v>
      </c>
      <c r="B505">
        <v>16000105795</v>
      </c>
      <c r="C505">
        <v>2016105795</v>
      </c>
      <c r="D505" t="s">
        <v>81</v>
      </c>
      <c r="E505" s="4">
        <v>42456.499305555553</v>
      </c>
      <c r="F505" s="4">
        <f t="shared" si="8"/>
        <v>42456</v>
      </c>
      <c r="G505" t="s">
        <v>1157</v>
      </c>
      <c r="H505" t="s">
        <v>11</v>
      </c>
      <c r="I505" t="s">
        <v>295</v>
      </c>
      <c r="J505">
        <v>11001.1006</v>
      </c>
      <c r="K505">
        <v>-122.28879000000001</v>
      </c>
      <c r="L505">
        <v>47.541103</v>
      </c>
      <c r="M505" t="s">
        <v>1158</v>
      </c>
      <c r="N505" t="s">
        <v>85</v>
      </c>
      <c r="O505" t="s">
        <v>60</v>
      </c>
      <c r="P505">
        <v>1</v>
      </c>
    </row>
    <row r="506" spans="1:16" x14ac:dyDescent="0.2">
      <c r="A506">
        <v>1702832</v>
      </c>
      <c r="B506">
        <v>16000105760</v>
      </c>
      <c r="C506">
        <v>2016105760</v>
      </c>
      <c r="D506" t="s">
        <v>42</v>
      </c>
      <c r="E506" s="4">
        <v>42456.495833333334</v>
      </c>
      <c r="F506" s="4">
        <f t="shared" si="8"/>
        <v>42456</v>
      </c>
      <c r="G506" t="s">
        <v>1159</v>
      </c>
      <c r="H506" t="s">
        <v>3</v>
      </c>
      <c r="I506" t="s">
        <v>159</v>
      </c>
      <c r="J506">
        <v>3200.3006999999998</v>
      </c>
      <c r="K506">
        <v>-122.39149999999999</v>
      </c>
      <c r="L506">
        <v>47.668663000000002</v>
      </c>
      <c r="M506" t="s">
        <v>1160</v>
      </c>
      <c r="N506" t="s">
        <v>42</v>
      </c>
      <c r="O506" t="s">
        <v>42</v>
      </c>
      <c r="P506">
        <v>4</v>
      </c>
    </row>
    <row r="507" spans="1:16" x14ac:dyDescent="0.2">
      <c r="A507">
        <v>1702833</v>
      </c>
      <c r="B507">
        <v>16000105750</v>
      </c>
      <c r="C507">
        <v>2016105750</v>
      </c>
      <c r="D507" t="s">
        <v>42</v>
      </c>
      <c r="E507" s="4">
        <v>42456.499305555553</v>
      </c>
      <c r="F507" s="4">
        <f t="shared" si="8"/>
        <v>42456</v>
      </c>
      <c r="G507" t="s">
        <v>1161</v>
      </c>
      <c r="H507" t="s">
        <v>4</v>
      </c>
      <c r="I507" t="s">
        <v>147</v>
      </c>
      <c r="J507">
        <v>8001.2003999999997</v>
      </c>
      <c r="K507">
        <v>-122.34716</v>
      </c>
      <c r="L507">
        <v>47.613757999999997</v>
      </c>
      <c r="M507" t="s">
        <v>1162</v>
      </c>
      <c r="N507" t="s">
        <v>42</v>
      </c>
      <c r="O507" t="s">
        <v>42</v>
      </c>
      <c r="P507">
        <v>1</v>
      </c>
    </row>
    <row r="508" spans="1:16" x14ac:dyDescent="0.2">
      <c r="A508">
        <v>1702834</v>
      </c>
      <c r="B508">
        <v>16000105741</v>
      </c>
      <c r="C508">
        <v>2016105741</v>
      </c>
      <c r="D508" t="s">
        <v>60</v>
      </c>
      <c r="E508" s="4">
        <v>42456.495138888888</v>
      </c>
      <c r="F508" s="4">
        <f t="shared" si="8"/>
        <v>42456</v>
      </c>
      <c r="G508" t="s">
        <v>1163</v>
      </c>
      <c r="H508" t="s">
        <v>3</v>
      </c>
      <c r="I508" t="s">
        <v>159</v>
      </c>
      <c r="J508">
        <v>3200.2002000000002</v>
      </c>
      <c r="K508">
        <v>-122.38885999999999</v>
      </c>
      <c r="L508">
        <v>47.674550000000004</v>
      </c>
      <c r="M508" t="s">
        <v>1164</v>
      </c>
      <c r="N508" t="s">
        <v>92</v>
      </c>
      <c r="O508" t="s">
        <v>91</v>
      </c>
      <c r="P508">
        <v>2</v>
      </c>
    </row>
    <row r="509" spans="1:16" x14ac:dyDescent="0.2">
      <c r="A509">
        <v>1702835</v>
      </c>
      <c r="B509">
        <v>16000105721</v>
      </c>
      <c r="C509">
        <v>2016105721</v>
      </c>
      <c r="D509" t="s">
        <v>78</v>
      </c>
      <c r="E509" s="4">
        <v>42456.495833333334</v>
      </c>
      <c r="F509" s="4">
        <f t="shared" si="8"/>
        <v>42456</v>
      </c>
      <c r="G509" t="s">
        <v>1165</v>
      </c>
      <c r="H509" t="s">
        <v>16</v>
      </c>
      <c r="I509" t="s">
        <v>196</v>
      </c>
      <c r="J509">
        <v>8100.3005000000003</v>
      </c>
      <c r="K509">
        <v>-122.34047</v>
      </c>
      <c r="L509">
        <v>47.609318000000002</v>
      </c>
      <c r="M509" t="s">
        <v>1166</v>
      </c>
      <c r="N509" t="s">
        <v>199</v>
      </c>
      <c r="O509" t="s">
        <v>199</v>
      </c>
      <c r="P509">
        <v>3</v>
      </c>
    </row>
    <row r="510" spans="1:16" x14ac:dyDescent="0.2">
      <c r="A510">
        <v>1702836</v>
      </c>
      <c r="B510">
        <v>16000105616</v>
      </c>
      <c r="C510">
        <v>2016105616</v>
      </c>
      <c r="D510" t="s">
        <v>81</v>
      </c>
      <c r="E510" s="4">
        <v>42456.495833333334</v>
      </c>
      <c r="F510" s="4">
        <f t="shared" si="8"/>
        <v>42456</v>
      </c>
      <c r="G510" t="s">
        <v>1167</v>
      </c>
      <c r="H510" t="s">
        <v>3</v>
      </c>
      <c r="I510" t="s">
        <v>169</v>
      </c>
      <c r="J510">
        <v>5400.3026</v>
      </c>
      <c r="K510">
        <v>-122.34275</v>
      </c>
      <c r="L510">
        <v>47.648980000000002</v>
      </c>
      <c r="M510" t="s">
        <v>1168</v>
      </c>
      <c r="N510" t="s">
        <v>85</v>
      </c>
      <c r="O510" t="s">
        <v>60</v>
      </c>
      <c r="P510">
        <v>0</v>
      </c>
    </row>
    <row r="511" spans="1:16" x14ac:dyDescent="0.2">
      <c r="A511">
        <v>1702837</v>
      </c>
      <c r="B511">
        <v>16000105611</v>
      </c>
      <c r="C511">
        <v>2016105611</v>
      </c>
      <c r="D511" t="s">
        <v>49</v>
      </c>
      <c r="E511" s="4">
        <v>42456.499305555553</v>
      </c>
      <c r="F511" s="4">
        <f t="shared" si="8"/>
        <v>42456</v>
      </c>
      <c r="G511" t="s">
        <v>1169</v>
      </c>
      <c r="H511" t="s">
        <v>3</v>
      </c>
      <c r="I511" t="s">
        <v>159</v>
      </c>
      <c r="J511">
        <v>4700.4012000000002</v>
      </c>
      <c r="K511">
        <v>-122.38395</v>
      </c>
      <c r="L511">
        <v>47.667045999999999</v>
      </c>
      <c r="M511" t="s">
        <v>1170</v>
      </c>
      <c r="N511" t="s">
        <v>49</v>
      </c>
      <c r="O511" t="s">
        <v>48</v>
      </c>
      <c r="P511">
        <v>2</v>
      </c>
    </row>
    <row r="512" spans="1:16" x14ac:dyDescent="0.2">
      <c r="A512">
        <v>1702838</v>
      </c>
      <c r="B512">
        <v>16000105798</v>
      </c>
      <c r="C512">
        <v>2016105798</v>
      </c>
      <c r="D512" t="s">
        <v>49</v>
      </c>
      <c r="E512" s="4">
        <v>42456.505555555559</v>
      </c>
      <c r="F512" s="4">
        <f t="shared" si="8"/>
        <v>42456</v>
      </c>
      <c r="G512" t="s">
        <v>1171</v>
      </c>
      <c r="H512" t="s">
        <v>13</v>
      </c>
      <c r="I512" t="s">
        <v>360</v>
      </c>
      <c r="J512">
        <v>6900.2017999999998</v>
      </c>
      <c r="K512">
        <v>-122.37008</v>
      </c>
      <c r="L512">
        <v>47.631115000000001</v>
      </c>
      <c r="M512" t="s">
        <v>1172</v>
      </c>
      <c r="N512" t="s">
        <v>49</v>
      </c>
      <c r="O512" t="s">
        <v>48</v>
      </c>
      <c r="P512">
        <v>0</v>
      </c>
    </row>
    <row r="513" spans="1:16" x14ac:dyDescent="0.2">
      <c r="A513">
        <v>1702839</v>
      </c>
      <c r="B513">
        <v>16000105785</v>
      </c>
      <c r="C513">
        <v>2016105785</v>
      </c>
      <c r="D513" t="s">
        <v>60</v>
      </c>
      <c r="E513" s="4">
        <v>42456.504166666666</v>
      </c>
      <c r="F513" s="4">
        <f t="shared" si="8"/>
        <v>42456</v>
      </c>
      <c r="G513" t="s">
        <v>97</v>
      </c>
      <c r="H513" t="s">
        <v>6</v>
      </c>
      <c r="I513" t="s">
        <v>98</v>
      </c>
      <c r="J513">
        <v>9200.2027999999991</v>
      </c>
      <c r="K513">
        <v>-122.33081</v>
      </c>
      <c r="L513">
        <v>47.600464000000002</v>
      </c>
      <c r="M513" t="s">
        <v>99</v>
      </c>
      <c r="N513" t="s">
        <v>230</v>
      </c>
      <c r="O513" t="s">
        <v>230</v>
      </c>
      <c r="P513">
        <v>1</v>
      </c>
    </row>
    <row r="514" spans="1:16" x14ac:dyDescent="0.2">
      <c r="A514">
        <v>1702840</v>
      </c>
      <c r="B514">
        <v>16000105739</v>
      </c>
      <c r="C514">
        <v>2016105739</v>
      </c>
      <c r="D514" t="s">
        <v>42</v>
      </c>
      <c r="E514" s="4">
        <v>42456.506249999999</v>
      </c>
      <c r="F514" s="4">
        <f t="shared" ref="F514:F577" si="9">DATE(YEAR(E514),MONTH(E514),DAY(E514))</f>
        <v>42456</v>
      </c>
      <c r="G514" t="s">
        <v>1173</v>
      </c>
      <c r="H514" t="s">
        <v>7</v>
      </c>
      <c r="I514" t="s">
        <v>163</v>
      </c>
      <c r="J514">
        <v>7200.107</v>
      </c>
      <c r="K514">
        <v>-122.341736</v>
      </c>
      <c r="L514">
        <v>47.619717000000001</v>
      </c>
      <c r="M514" t="s">
        <v>1174</v>
      </c>
      <c r="N514" t="s">
        <v>42</v>
      </c>
      <c r="O514" t="s">
        <v>561</v>
      </c>
      <c r="P514">
        <v>4</v>
      </c>
    </row>
    <row r="515" spans="1:16" x14ac:dyDescent="0.2">
      <c r="A515">
        <v>1702841</v>
      </c>
      <c r="B515">
        <v>16000105804</v>
      </c>
      <c r="C515">
        <v>2016105804</v>
      </c>
      <c r="D515" t="s">
        <v>125</v>
      </c>
      <c r="E515" s="4">
        <v>42456.513194444444</v>
      </c>
      <c r="F515" s="4">
        <f t="shared" si="9"/>
        <v>42456</v>
      </c>
      <c r="G515" t="s">
        <v>433</v>
      </c>
      <c r="H515" t="s">
        <v>16</v>
      </c>
      <c r="I515" t="s">
        <v>140</v>
      </c>
      <c r="J515">
        <v>8100.2</v>
      </c>
      <c r="K515">
        <v>-122.33732000000001</v>
      </c>
      <c r="L515">
        <v>47.611319999999999</v>
      </c>
      <c r="M515" t="s">
        <v>434</v>
      </c>
      <c r="N515" t="s">
        <v>404</v>
      </c>
      <c r="O515" t="s">
        <v>404</v>
      </c>
      <c r="P515">
        <v>1</v>
      </c>
    </row>
    <row r="516" spans="1:16" x14ac:dyDescent="0.2">
      <c r="A516">
        <v>1702842</v>
      </c>
      <c r="B516">
        <v>16000105802</v>
      </c>
      <c r="C516">
        <v>2016105802</v>
      </c>
      <c r="D516" t="s">
        <v>42</v>
      </c>
      <c r="E516" s="4">
        <v>42456.509027777778</v>
      </c>
      <c r="F516" s="4">
        <f t="shared" si="9"/>
        <v>42456</v>
      </c>
      <c r="G516" t="s">
        <v>1175</v>
      </c>
      <c r="H516" t="s">
        <v>19</v>
      </c>
      <c r="I516" t="s">
        <v>51</v>
      </c>
      <c r="J516">
        <v>8700.1003999999994</v>
      </c>
      <c r="K516">
        <v>-122.30892</v>
      </c>
      <c r="L516">
        <v>47.609780000000001</v>
      </c>
      <c r="M516" t="s">
        <v>1176</v>
      </c>
      <c r="N516" t="s">
        <v>330</v>
      </c>
      <c r="O516" t="s">
        <v>329</v>
      </c>
      <c r="P516">
        <v>4</v>
      </c>
    </row>
    <row r="517" spans="1:16" x14ac:dyDescent="0.2">
      <c r="A517">
        <v>1702843</v>
      </c>
      <c r="B517">
        <v>16000105799</v>
      </c>
      <c r="C517">
        <v>2016105799</v>
      </c>
      <c r="D517" t="s">
        <v>49</v>
      </c>
      <c r="E517" s="4">
        <v>42456.518750000003</v>
      </c>
      <c r="F517" s="4">
        <f t="shared" si="9"/>
        <v>42456</v>
      </c>
      <c r="G517" t="s">
        <v>1177</v>
      </c>
      <c r="H517" t="s">
        <v>4</v>
      </c>
      <c r="I517" t="s">
        <v>214</v>
      </c>
      <c r="J517">
        <v>8100.1014999999998</v>
      </c>
      <c r="K517">
        <v>-122.33942999999999</v>
      </c>
      <c r="L517">
        <v>47.60483</v>
      </c>
      <c r="M517" t="s">
        <v>1178</v>
      </c>
      <c r="N517" t="s">
        <v>49</v>
      </c>
      <c r="O517" t="s">
        <v>48</v>
      </c>
      <c r="P517">
        <v>1</v>
      </c>
    </row>
    <row r="518" spans="1:16" x14ac:dyDescent="0.2">
      <c r="A518">
        <v>1702844</v>
      </c>
      <c r="B518">
        <v>16000105747</v>
      </c>
      <c r="C518">
        <v>2016105747</v>
      </c>
      <c r="D518" t="s">
        <v>145</v>
      </c>
      <c r="E518" s="4">
        <v>42456.510416666664</v>
      </c>
      <c r="F518" s="4">
        <f t="shared" si="9"/>
        <v>42456</v>
      </c>
      <c r="G518" t="s">
        <v>1179</v>
      </c>
      <c r="H518" t="s">
        <v>9</v>
      </c>
      <c r="I518" t="s">
        <v>721</v>
      </c>
      <c r="J518">
        <v>4400.2013999999999</v>
      </c>
      <c r="K518">
        <v>-122.31577</v>
      </c>
      <c r="L518">
        <v>47.671897999999999</v>
      </c>
      <c r="M518" t="s">
        <v>1180</v>
      </c>
      <c r="N518" t="s">
        <v>145</v>
      </c>
      <c r="O518" t="s">
        <v>49</v>
      </c>
      <c r="P518">
        <v>1</v>
      </c>
    </row>
    <row r="519" spans="1:16" x14ac:dyDescent="0.2">
      <c r="A519">
        <v>1702845</v>
      </c>
      <c r="B519">
        <v>16000105830</v>
      </c>
      <c r="C519">
        <v>2016105830</v>
      </c>
      <c r="D519" t="s">
        <v>81</v>
      </c>
      <c r="E519" s="4">
        <v>42456.522222222222</v>
      </c>
      <c r="F519" s="4">
        <f t="shared" si="9"/>
        <v>42456</v>
      </c>
      <c r="G519" t="s">
        <v>1169</v>
      </c>
      <c r="H519" t="s">
        <v>3</v>
      </c>
      <c r="I519" t="s">
        <v>159</v>
      </c>
      <c r="J519">
        <v>4700.5012999999999</v>
      </c>
      <c r="K519">
        <v>-122.38395</v>
      </c>
      <c r="L519">
        <v>47.667045999999999</v>
      </c>
      <c r="M519" t="s">
        <v>1170</v>
      </c>
      <c r="N519" t="s">
        <v>85</v>
      </c>
      <c r="O519" t="s">
        <v>60</v>
      </c>
      <c r="P519">
        <v>2</v>
      </c>
    </row>
    <row r="520" spans="1:16" x14ac:dyDescent="0.2">
      <c r="A520">
        <v>1702846</v>
      </c>
      <c r="B520">
        <v>16000105777</v>
      </c>
      <c r="C520">
        <v>2016105777</v>
      </c>
      <c r="D520" t="s">
        <v>157</v>
      </c>
      <c r="E520" s="4">
        <v>42456.51666666667</v>
      </c>
      <c r="F520" s="4">
        <f t="shared" si="9"/>
        <v>42456</v>
      </c>
      <c r="G520" t="s">
        <v>1181</v>
      </c>
      <c r="H520" t="s">
        <v>4</v>
      </c>
      <c r="I520" t="s">
        <v>214</v>
      </c>
      <c r="J520">
        <v>1300.3016</v>
      </c>
      <c r="K520">
        <v>-122.34732</v>
      </c>
      <c r="L520">
        <v>47.699173000000002</v>
      </c>
      <c r="M520" t="s">
        <v>1182</v>
      </c>
      <c r="N520" t="s">
        <v>157</v>
      </c>
      <c r="O520" t="s">
        <v>157</v>
      </c>
      <c r="P520">
        <v>2</v>
      </c>
    </row>
    <row r="521" spans="1:16" x14ac:dyDescent="0.2">
      <c r="A521">
        <v>1702847</v>
      </c>
      <c r="B521">
        <v>16000105753</v>
      </c>
      <c r="C521">
        <v>2016105753</v>
      </c>
      <c r="D521" t="s">
        <v>145</v>
      </c>
      <c r="E521" s="4">
        <v>42456.517361111109</v>
      </c>
      <c r="F521" s="4">
        <f t="shared" si="9"/>
        <v>42456</v>
      </c>
      <c r="G521" t="s">
        <v>849</v>
      </c>
      <c r="H521" t="s">
        <v>8</v>
      </c>
      <c r="I521" t="s">
        <v>56</v>
      </c>
      <c r="J521">
        <v>9300.3029999999999</v>
      </c>
      <c r="K521">
        <v>-122.33420599999999</v>
      </c>
      <c r="L521">
        <v>47.575577000000003</v>
      </c>
      <c r="M521" t="s">
        <v>850</v>
      </c>
      <c r="N521" t="s">
        <v>145</v>
      </c>
      <c r="O521" t="s">
        <v>49</v>
      </c>
      <c r="P521">
        <v>3</v>
      </c>
    </row>
    <row r="522" spans="1:16" x14ac:dyDescent="0.2">
      <c r="A522">
        <v>1702848</v>
      </c>
      <c r="B522">
        <v>16000105749</v>
      </c>
      <c r="C522">
        <v>2016105749</v>
      </c>
      <c r="D522" t="s">
        <v>173</v>
      </c>
      <c r="E522" s="4">
        <v>42456.519444444442</v>
      </c>
      <c r="F522" s="4">
        <f t="shared" si="9"/>
        <v>42456</v>
      </c>
      <c r="G522" t="s">
        <v>1183</v>
      </c>
      <c r="H522" t="s">
        <v>13</v>
      </c>
      <c r="I522" t="s">
        <v>62</v>
      </c>
      <c r="J522">
        <v>5801.1000999999997</v>
      </c>
      <c r="K522">
        <v>-122.38599000000001</v>
      </c>
      <c r="L522">
        <v>47.653064999999998</v>
      </c>
      <c r="M522" t="s">
        <v>1184</v>
      </c>
      <c r="N522" t="s">
        <v>92</v>
      </c>
      <c r="O522" t="s">
        <v>91</v>
      </c>
      <c r="P522">
        <v>1</v>
      </c>
    </row>
    <row r="523" spans="1:16" x14ac:dyDescent="0.2">
      <c r="A523">
        <v>1702849</v>
      </c>
      <c r="B523">
        <v>16000105748</v>
      </c>
      <c r="C523">
        <v>2016105748</v>
      </c>
      <c r="D523" t="s">
        <v>145</v>
      </c>
      <c r="E523" s="4">
        <v>42456.513888888891</v>
      </c>
      <c r="F523" s="4">
        <f t="shared" si="9"/>
        <v>42456</v>
      </c>
      <c r="G523" t="s">
        <v>1185</v>
      </c>
      <c r="H523" t="s">
        <v>4</v>
      </c>
      <c r="I523" t="s">
        <v>214</v>
      </c>
      <c r="J523">
        <v>9800.4002999999993</v>
      </c>
      <c r="K523">
        <v>-122.38677</v>
      </c>
      <c r="L523">
        <v>47.569279999999999</v>
      </c>
      <c r="M523" t="s">
        <v>1186</v>
      </c>
      <c r="N523" t="s">
        <v>145</v>
      </c>
      <c r="O523" t="s">
        <v>49</v>
      </c>
      <c r="P523">
        <v>2</v>
      </c>
    </row>
    <row r="524" spans="1:16" x14ac:dyDescent="0.2">
      <c r="A524">
        <v>1702850</v>
      </c>
      <c r="B524">
        <v>16000105573</v>
      </c>
      <c r="C524">
        <v>2016105573</v>
      </c>
      <c r="D524" t="s">
        <v>92</v>
      </c>
      <c r="E524" s="4">
        <v>42456.51458333333</v>
      </c>
      <c r="F524" s="4">
        <f t="shared" si="9"/>
        <v>42456</v>
      </c>
      <c r="G524" t="s">
        <v>1187</v>
      </c>
      <c r="H524" t="s">
        <v>20</v>
      </c>
      <c r="I524" t="s">
        <v>105</v>
      </c>
      <c r="J524">
        <v>7500.4022999999997</v>
      </c>
      <c r="K524">
        <v>-122.32031000000001</v>
      </c>
      <c r="L524">
        <v>47.611355000000003</v>
      </c>
      <c r="M524" t="s">
        <v>1188</v>
      </c>
      <c r="N524" t="s">
        <v>92</v>
      </c>
      <c r="O524" t="s">
        <v>91</v>
      </c>
      <c r="P524">
        <v>1</v>
      </c>
    </row>
    <row r="525" spans="1:16" x14ac:dyDescent="0.2">
      <c r="A525">
        <v>1702851</v>
      </c>
      <c r="B525">
        <v>16000105824</v>
      </c>
      <c r="C525">
        <v>2016105824</v>
      </c>
      <c r="D525" t="s">
        <v>42</v>
      </c>
      <c r="E525" s="4">
        <v>42456.530555555553</v>
      </c>
      <c r="F525" s="4">
        <f t="shared" si="9"/>
        <v>42456</v>
      </c>
      <c r="G525" t="s">
        <v>1189</v>
      </c>
      <c r="H525" t="s">
        <v>6</v>
      </c>
      <c r="I525" t="s">
        <v>98</v>
      </c>
      <c r="J525">
        <v>9200.1007000000009</v>
      </c>
      <c r="K525">
        <v>-122.32765999999999</v>
      </c>
      <c r="L525">
        <v>47.600451999999997</v>
      </c>
      <c r="M525" t="s">
        <v>1190</v>
      </c>
      <c r="N525" t="s">
        <v>42</v>
      </c>
      <c r="O525" t="s">
        <v>42</v>
      </c>
      <c r="P525">
        <v>3</v>
      </c>
    </row>
    <row r="526" spans="1:16" x14ac:dyDescent="0.2">
      <c r="A526">
        <v>1702852</v>
      </c>
      <c r="B526">
        <v>16000105822</v>
      </c>
      <c r="C526">
        <v>2016105822</v>
      </c>
      <c r="D526" t="s">
        <v>49</v>
      </c>
      <c r="E526" s="4">
        <v>42456.526388888888</v>
      </c>
      <c r="F526" s="4">
        <f t="shared" si="9"/>
        <v>42456</v>
      </c>
      <c r="G526" t="s">
        <v>1191</v>
      </c>
      <c r="H526" t="s">
        <v>11</v>
      </c>
      <c r="I526" t="s">
        <v>115</v>
      </c>
      <c r="J526">
        <v>11102.300300000001</v>
      </c>
      <c r="K526">
        <v>-122.26999000000001</v>
      </c>
      <c r="L526">
        <v>47.532623000000001</v>
      </c>
      <c r="M526" t="s">
        <v>1192</v>
      </c>
      <c r="N526" t="s">
        <v>49</v>
      </c>
      <c r="O526" t="s">
        <v>49</v>
      </c>
      <c r="P526">
        <v>0</v>
      </c>
    </row>
    <row r="527" spans="1:16" x14ac:dyDescent="0.2">
      <c r="A527">
        <v>1702853</v>
      </c>
      <c r="B527">
        <v>16000105818</v>
      </c>
      <c r="C527">
        <v>2016105818</v>
      </c>
      <c r="D527" t="s">
        <v>81</v>
      </c>
      <c r="E527" s="4">
        <v>42456.525000000001</v>
      </c>
      <c r="F527" s="4">
        <f t="shared" si="9"/>
        <v>42456</v>
      </c>
      <c r="G527" t="s">
        <v>1193</v>
      </c>
      <c r="H527" t="s">
        <v>13</v>
      </c>
      <c r="I527" t="s">
        <v>62</v>
      </c>
      <c r="J527">
        <v>5801.2007999999996</v>
      </c>
      <c r="K527">
        <v>-122.38975499999999</v>
      </c>
      <c r="L527">
        <v>47.649403</v>
      </c>
      <c r="M527" t="s">
        <v>1194</v>
      </c>
      <c r="N527" t="s">
        <v>85</v>
      </c>
      <c r="O527" t="s">
        <v>60</v>
      </c>
      <c r="P527">
        <v>1</v>
      </c>
    </row>
    <row r="528" spans="1:16" x14ac:dyDescent="0.2">
      <c r="A528">
        <v>1702854</v>
      </c>
      <c r="B528">
        <v>16000105796</v>
      </c>
      <c r="C528">
        <v>2016105796</v>
      </c>
      <c r="D528" t="s">
        <v>81</v>
      </c>
      <c r="E528" s="4">
        <v>42456.522916666669</v>
      </c>
      <c r="F528" s="4">
        <f t="shared" si="9"/>
        <v>42456</v>
      </c>
      <c r="G528" t="s">
        <v>1195</v>
      </c>
      <c r="H528" t="s">
        <v>15</v>
      </c>
      <c r="I528" t="s">
        <v>222</v>
      </c>
      <c r="J528">
        <v>6300.3005999999996</v>
      </c>
      <c r="K528">
        <v>-122.28288999999999</v>
      </c>
      <c r="L528">
        <v>47.639034000000002</v>
      </c>
      <c r="M528" t="s">
        <v>1196</v>
      </c>
      <c r="N528" t="s">
        <v>85</v>
      </c>
      <c r="O528" t="s">
        <v>60</v>
      </c>
      <c r="P528">
        <v>2</v>
      </c>
    </row>
    <row r="529" spans="1:16" x14ac:dyDescent="0.2">
      <c r="A529">
        <v>1702855</v>
      </c>
      <c r="B529">
        <v>16000105707</v>
      </c>
      <c r="C529">
        <v>2016105707</v>
      </c>
      <c r="D529" t="s">
        <v>78</v>
      </c>
      <c r="E529" s="4">
        <v>42456.525694444441</v>
      </c>
      <c r="F529" s="4">
        <f t="shared" si="9"/>
        <v>42456</v>
      </c>
      <c r="G529" t="s">
        <v>1197</v>
      </c>
      <c r="H529" t="s">
        <v>10</v>
      </c>
      <c r="I529" t="s">
        <v>483</v>
      </c>
      <c r="J529">
        <v>10002.201999999999</v>
      </c>
      <c r="K529">
        <v>-122.30952000000001</v>
      </c>
      <c r="L529">
        <v>47.576073000000001</v>
      </c>
      <c r="M529" t="s">
        <v>1198</v>
      </c>
      <c r="N529" t="s">
        <v>119</v>
      </c>
      <c r="O529" t="s">
        <v>118</v>
      </c>
      <c r="P529">
        <v>1</v>
      </c>
    </row>
    <row r="530" spans="1:16" x14ac:dyDescent="0.2">
      <c r="A530">
        <v>1702856</v>
      </c>
      <c r="B530">
        <v>16000105847</v>
      </c>
      <c r="C530">
        <v>2016105847</v>
      </c>
      <c r="D530" t="s">
        <v>125</v>
      </c>
      <c r="E530" s="4">
        <v>42456.533333333333</v>
      </c>
      <c r="F530" s="4">
        <f t="shared" si="9"/>
        <v>42456</v>
      </c>
      <c r="G530" t="s">
        <v>1199</v>
      </c>
      <c r="H530" t="s">
        <v>6</v>
      </c>
      <c r="I530" t="s">
        <v>201</v>
      </c>
      <c r="J530">
        <v>8100.1036000000004</v>
      </c>
      <c r="K530">
        <v>-122.334175</v>
      </c>
      <c r="L530">
        <v>47.602150000000002</v>
      </c>
      <c r="M530" t="s">
        <v>1200</v>
      </c>
      <c r="N530" t="s">
        <v>404</v>
      </c>
      <c r="O530" t="s">
        <v>404</v>
      </c>
      <c r="P530">
        <v>1</v>
      </c>
    </row>
    <row r="531" spans="1:16" x14ac:dyDescent="0.2">
      <c r="A531">
        <v>1702857</v>
      </c>
      <c r="B531">
        <v>16000105843</v>
      </c>
      <c r="C531">
        <v>2016105843</v>
      </c>
      <c r="D531" t="s">
        <v>78</v>
      </c>
      <c r="E531" s="4">
        <v>42456.537499999999</v>
      </c>
      <c r="F531" s="4">
        <f t="shared" si="9"/>
        <v>42456</v>
      </c>
      <c r="G531" t="s">
        <v>718</v>
      </c>
      <c r="H531" t="s">
        <v>4</v>
      </c>
      <c r="I531" t="s">
        <v>147</v>
      </c>
      <c r="J531">
        <v>8100.2015000000001</v>
      </c>
      <c r="K531">
        <v>-122.33835000000001</v>
      </c>
      <c r="L531">
        <v>47.609515999999999</v>
      </c>
      <c r="M531" t="s">
        <v>719</v>
      </c>
      <c r="N531" t="s">
        <v>404</v>
      </c>
      <c r="O531" t="s">
        <v>404</v>
      </c>
      <c r="P531">
        <v>1</v>
      </c>
    </row>
    <row r="532" spans="1:16" x14ac:dyDescent="0.2">
      <c r="A532">
        <v>1702858</v>
      </c>
      <c r="B532">
        <v>16000105800</v>
      </c>
      <c r="C532">
        <v>2016105800</v>
      </c>
      <c r="D532" t="s">
        <v>125</v>
      </c>
      <c r="E532" s="4">
        <v>42456.532638888886</v>
      </c>
      <c r="F532" s="4">
        <f t="shared" si="9"/>
        <v>42456</v>
      </c>
      <c r="G532" t="s">
        <v>511</v>
      </c>
      <c r="H532" t="s">
        <v>6</v>
      </c>
      <c r="I532" t="s">
        <v>201</v>
      </c>
      <c r="J532">
        <v>8100.1039000000001</v>
      </c>
      <c r="K532">
        <v>-122.3364</v>
      </c>
      <c r="L532">
        <v>47.602657000000001</v>
      </c>
      <c r="M532" t="s">
        <v>512</v>
      </c>
      <c r="N532" t="s">
        <v>404</v>
      </c>
      <c r="O532" t="s">
        <v>404</v>
      </c>
      <c r="P532">
        <v>0</v>
      </c>
    </row>
    <row r="533" spans="1:16" x14ac:dyDescent="0.2">
      <c r="A533">
        <v>1702859</v>
      </c>
      <c r="B533">
        <v>16000105839</v>
      </c>
      <c r="C533">
        <v>2016105839</v>
      </c>
      <c r="D533" t="s">
        <v>995</v>
      </c>
      <c r="E533" s="4">
        <v>42456.536111111112</v>
      </c>
      <c r="F533" s="4">
        <f t="shared" si="9"/>
        <v>42456</v>
      </c>
      <c r="G533" t="s">
        <v>1201</v>
      </c>
      <c r="H533" t="s">
        <v>10</v>
      </c>
      <c r="I533" t="s">
        <v>44</v>
      </c>
      <c r="J533">
        <v>10200.402700000001</v>
      </c>
      <c r="K533">
        <v>-122.271286</v>
      </c>
      <c r="L533">
        <v>47.551895000000002</v>
      </c>
      <c r="M533" t="s">
        <v>1202</v>
      </c>
      <c r="N533" t="s">
        <v>995</v>
      </c>
      <c r="O533" t="s">
        <v>995</v>
      </c>
      <c r="P533">
        <v>2</v>
      </c>
    </row>
    <row r="534" spans="1:16" x14ac:dyDescent="0.2">
      <c r="A534">
        <v>1702860</v>
      </c>
      <c r="B534">
        <v>16000105835</v>
      </c>
      <c r="C534">
        <v>2016105835</v>
      </c>
      <c r="D534" t="s">
        <v>60</v>
      </c>
      <c r="E534" s="4">
        <v>42456.541666666664</v>
      </c>
      <c r="F534" s="4">
        <f t="shared" si="9"/>
        <v>42456</v>
      </c>
      <c r="G534" t="s">
        <v>1203</v>
      </c>
      <c r="H534" t="s">
        <v>17</v>
      </c>
      <c r="I534" t="s">
        <v>601</v>
      </c>
      <c r="J534">
        <v>402.2004</v>
      </c>
      <c r="K534">
        <v>-122.34493999999999</v>
      </c>
      <c r="L534">
        <v>47.719569999999997</v>
      </c>
      <c r="M534" t="s">
        <v>1204</v>
      </c>
      <c r="N534" t="s">
        <v>49</v>
      </c>
      <c r="O534" t="s">
        <v>49</v>
      </c>
      <c r="P534">
        <v>1</v>
      </c>
    </row>
    <row r="535" spans="1:16" x14ac:dyDescent="0.2">
      <c r="A535">
        <v>1702861</v>
      </c>
      <c r="B535">
        <v>16000105807</v>
      </c>
      <c r="C535">
        <v>2016105807</v>
      </c>
      <c r="D535" t="s">
        <v>173</v>
      </c>
      <c r="E535" s="4">
        <v>42456.541666666664</v>
      </c>
      <c r="F535" s="4">
        <f t="shared" si="9"/>
        <v>42456</v>
      </c>
      <c r="G535" t="s">
        <v>1205</v>
      </c>
      <c r="H535" t="s">
        <v>11</v>
      </c>
      <c r="I535" t="s">
        <v>115</v>
      </c>
      <c r="J535">
        <v>11102.200199999999</v>
      </c>
      <c r="K535">
        <v>-122.27567000000001</v>
      </c>
      <c r="L535">
        <v>47.545788000000002</v>
      </c>
      <c r="M535" t="s">
        <v>1206</v>
      </c>
      <c r="N535" t="s">
        <v>92</v>
      </c>
      <c r="O535" t="s">
        <v>91</v>
      </c>
      <c r="P535">
        <v>4</v>
      </c>
    </row>
    <row r="536" spans="1:16" x14ac:dyDescent="0.2">
      <c r="A536">
        <v>1702862</v>
      </c>
      <c r="B536">
        <v>16000105764</v>
      </c>
      <c r="C536">
        <v>2016105764</v>
      </c>
      <c r="D536" t="s">
        <v>255</v>
      </c>
      <c r="E536" s="4">
        <v>42456.540972222225</v>
      </c>
      <c r="F536" s="4">
        <f t="shared" si="9"/>
        <v>42456</v>
      </c>
      <c r="G536" t="s">
        <v>1207</v>
      </c>
      <c r="H536" t="s">
        <v>15</v>
      </c>
      <c r="I536" t="s">
        <v>94</v>
      </c>
      <c r="J536">
        <v>7500.1009000000004</v>
      </c>
      <c r="K536">
        <v>-122.31432</v>
      </c>
      <c r="L536">
        <v>47.620539999999998</v>
      </c>
      <c r="M536" t="s">
        <v>1208</v>
      </c>
      <c r="N536" t="s">
        <v>189</v>
      </c>
      <c r="O536" t="s">
        <v>190</v>
      </c>
      <c r="P536">
        <v>1</v>
      </c>
    </row>
    <row r="537" spans="1:16" x14ac:dyDescent="0.2">
      <c r="A537">
        <v>1702863</v>
      </c>
      <c r="B537">
        <v>16000105728</v>
      </c>
      <c r="C537">
        <v>2016105728</v>
      </c>
      <c r="D537" t="s">
        <v>42</v>
      </c>
      <c r="E537" s="4">
        <v>42456.537499999999</v>
      </c>
      <c r="F537" s="4">
        <f t="shared" si="9"/>
        <v>42456</v>
      </c>
      <c r="G537" t="s">
        <v>1209</v>
      </c>
      <c r="H537" t="s">
        <v>17</v>
      </c>
      <c r="I537" t="s">
        <v>601</v>
      </c>
      <c r="J537">
        <v>600.30160000000001</v>
      </c>
      <c r="K537">
        <v>-122.34347</v>
      </c>
      <c r="L537">
        <v>47.712314999999997</v>
      </c>
      <c r="M537" t="s">
        <v>1210</v>
      </c>
      <c r="N537" t="s">
        <v>42</v>
      </c>
      <c r="O537" t="s">
        <v>561</v>
      </c>
      <c r="P537">
        <v>3</v>
      </c>
    </row>
    <row r="538" spans="1:16" x14ac:dyDescent="0.2">
      <c r="A538">
        <v>1702864</v>
      </c>
      <c r="B538">
        <v>16000105816</v>
      </c>
      <c r="C538">
        <v>2016105816</v>
      </c>
      <c r="D538" t="s">
        <v>42</v>
      </c>
      <c r="E538" s="4">
        <v>42456.54583333333</v>
      </c>
      <c r="F538" s="4">
        <f t="shared" si="9"/>
        <v>42456</v>
      </c>
      <c r="G538" t="s">
        <v>1006</v>
      </c>
      <c r="H538" t="s">
        <v>7</v>
      </c>
      <c r="I538" t="s">
        <v>261</v>
      </c>
      <c r="J538">
        <v>8001.2007000000003</v>
      </c>
      <c r="K538">
        <v>-122.34742</v>
      </c>
      <c r="L538">
        <v>47.615085999999998</v>
      </c>
      <c r="M538" t="s">
        <v>1007</v>
      </c>
      <c r="N538" t="s">
        <v>42</v>
      </c>
      <c r="O538" t="s">
        <v>42</v>
      </c>
      <c r="P538">
        <v>3</v>
      </c>
    </row>
    <row r="539" spans="1:16" x14ac:dyDescent="0.2">
      <c r="A539">
        <v>1702865</v>
      </c>
      <c r="B539">
        <v>16000105815</v>
      </c>
      <c r="C539">
        <v>2016105815</v>
      </c>
      <c r="D539" t="s">
        <v>60</v>
      </c>
      <c r="E539" s="4">
        <v>42456.54791666667</v>
      </c>
      <c r="F539" s="4">
        <f t="shared" si="9"/>
        <v>42456</v>
      </c>
      <c r="G539" t="s">
        <v>1211</v>
      </c>
      <c r="H539" t="s">
        <v>5</v>
      </c>
      <c r="I539" t="s">
        <v>418</v>
      </c>
      <c r="J539">
        <v>9900.4102999999996</v>
      </c>
      <c r="K539">
        <v>-122.34984</v>
      </c>
      <c r="L539">
        <v>47.571010000000001</v>
      </c>
      <c r="M539" t="s">
        <v>1212</v>
      </c>
      <c r="N539" t="s">
        <v>60</v>
      </c>
      <c r="O539" t="s">
        <v>60</v>
      </c>
      <c r="P539">
        <v>3</v>
      </c>
    </row>
    <row r="540" spans="1:16" x14ac:dyDescent="0.2">
      <c r="A540">
        <v>1702866</v>
      </c>
      <c r="B540">
        <v>16000105792</v>
      </c>
      <c r="C540">
        <v>2016105792</v>
      </c>
      <c r="D540" t="s">
        <v>60</v>
      </c>
      <c r="E540" s="4">
        <v>42456.54791666667</v>
      </c>
      <c r="F540" s="4">
        <f t="shared" si="9"/>
        <v>42456</v>
      </c>
      <c r="G540" t="s">
        <v>1213</v>
      </c>
      <c r="H540" t="s">
        <v>3</v>
      </c>
      <c r="I540" t="s">
        <v>219</v>
      </c>
      <c r="J540">
        <v>4900.4013999999997</v>
      </c>
      <c r="K540">
        <v>-122.35446</v>
      </c>
      <c r="L540">
        <v>47.65775</v>
      </c>
      <c r="M540" t="s">
        <v>1214</v>
      </c>
      <c r="N540" t="s">
        <v>60</v>
      </c>
      <c r="O540" t="s">
        <v>60</v>
      </c>
      <c r="P540">
        <v>0</v>
      </c>
    </row>
    <row r="541" spans="1:16" x14ac:dyDescent="0.2">
      <c r="A541">
        <v>1702867</v>
      </c>
      <c r="B541">
        <v>16000105771</v>
      </c>
      <c r="C541">
        <v>2016105771</v>
      </c>
      <c r="D541" t="s">
        <v>421</v>
      </c>
      <c r="E541" s="4">
        <v>42456.54583333333</v>
      </c>
      <c r="F541" s="4">
        <f t="shared" si="9"/>
        <v>42456</v>
      </c>
      <c r="G541" t="s">
        <v>1215</v>
      </c>
      <c r="H541" t="s">
        <v>17</v>
      </c>
      <c r="I541" t="s">
        <v>601</v>
      </c>
      <c r="J541">
        <v>402.20069999999998</v>
      </c>
      <c r="K541">
        <v>-122.344894</v>
      </c>
      <c r="L541">
        <v>47.717174999999997</v>
      </c>
      <c r="M541" t="s">
        <v>1216</v>
      </c>
      <c r="N541" t="s">
        <v>89</v>
      </c>
      <c r="O541" t="s">
        <v>89</v>
      </c>
      <c r="P541">
        <v>3</v>
      </c>
    </row>
    <row r="542" spans="1:16" x14ac:dyDescent="0.2">
      <c r="A542">
        <v>1702868</v>
      </c>
      <c r="B542">
        <v>16000105864</v>
      </c>
      <c r="C542">
        <v>2016105864</v>
      </c>
      <c r="D542" t="s">
        <v>81</v>
      </c>
      <c r="E542" s="4">
        <v>42456.552777777775</v>
      </c>
      <c r="F542" s="4">
        <f t="shared" si="9"/>
        <v>42456</v>
      </c>
      <c r="G542" t="s">
        <v>1217</v>
      </c>
      <c r="H542" t="s">
        <v>8</v>
      </c>
      <c r="I542" t="s">
        <v>109</v>
      </c>
      <c r="J542">
        <v>10900.2032</v>
      </c>
      <c r="K542">
        <v>-122.32896</v>
      </c>
      <c r="L542">
        <v>47.554139999999997</v>
      </c>
      <c r="M542" t="s">
        <v>1218</v>
      </c>
      <c r="N542" t="s">
        <v>85</v>
      </c>
      <c r="O542" t="s">
        <v>60</v>
      </c>
      <c r="P542">
        <v>3</v>
      </c>
    </row>
    <row r="543" spans="1:16" x14ac:dyDescent="0.2">
      <c r="A543">
        <v>1702869</v>
      </c>
      <c r="B543">
        <v>16000105857</v>
      </c>
      <c r="C543">
        <v>2016105857</v>
      </c>
      <c r="D543" t="s">
        <v>60</v>
      </c>
      <c r="E543" s="4">
        <v>42456.55</v>
      </c>
      <c r="F543" s="4">
        <f t="shared" si="9"/>
        <v>42456</v>
      </c>
      <c r="G543" t="s">
        <v>1219</v>
      </c>
      <c r="H543" t="s">
        <v>9</v>
      </c>
      <c r="I543" t="s">
        <v>721</v>
      </c>
      <c r="J543">
        <v>2500.1028000000001</v>
      </c>
      <c r="K543">
        <v>-122.304016</v>
      </c>
      <c r="L543">
        <v>47.683951999999998</v>
      </c>
      <c r="M543" t="s">
        <v>1220</v>
      </c>
      <c r="N543" t="s">
        <v>60</v>
      </c>
      <c r="O543" t="s">
        <v>60</v>
      </c>
      <c r="P543">
        <v>1</v>
      </c>
    </row>
    <row r="544" spans="1:16" x14ac:dyDescent="0.2">
      <c r="A544">
        <v>1702870</v>
      </c>
      <c r="B544">
        <v>16000105841</v>
      </c>
      <c r="C544">
        <v>2016105841</v>
      </c>
      <c r="D544" t="s">
        <v>49</v>
      </c>
      <c r="E544" s="4">
        <v>42456.551388888889</v>
      </c>
      <c r="F544" s="4">
        <f t="shared" si="9"/>
        <v>42456</v>
      </c>
      <c r="G544" t="s">
        <v>1221</v>
      </c>
      <c r="H544" t="s">
        <v>19</v>
      </c>
      <c r="I544" t="s">
        <v>51</v>
      </c>
      <c r="J544">
        <v>8700.1005999999998</v>
      </c>
      <c r="K544">
        <v>-122.31153</v>
      </c>
      <c r="L544">
        <v>47.609789999999997</v>
      </c>
      <c r="M544" t="s">
        <v>1222</v>
      </c>
      <c r="N544" t="s">
        <v>49</v>
      </c>
      <c r="O544" t="s">
        <v>48</v>
      </c>
      <c r="P544">
        <v>1</v>
      </c>
    </row>
    <row r="545" spans="1:16" x14ac:dyDescent="0.2">
      <c r="A545">
        <v>1702871</v>
      </c>
      <c r="B545">
        <v>16000105820</v>
      </c>
      <c r="C545">
        <v>2016105820</v>
      </c>
      <c r="D545" t="s">
        <v>125</v>
      </c>
      <c r="E545" s="4">
        <v>42456.551388888889</v>
      </c>
      <c r="F545" s="4">
        <f t="shared" si="9"/>
        <v>42456</v>
      </c>
      <c r="G545" t="s">
        <v>1223</v>
      </c>
      <c r="H545" t="s">
        <v>3</v>
      </c>
      <c r="I545" t="s">
        <v>169</v>
      </c>
      <c r="J545">
        <v>5400.3002999999999</v>
      </c>
      <c r="K545">
        <v>-122.34263</v>
      </c>
      <c r="L545">
        <v>47.651620000000001</v>
      </c>
      <c r="M545" t="s">
        <v>1224</v>
      </c>
      <c r="N545" t="s">
        <v>78</v>
      </c>
      <c r="O545" t="s">
        <v>78</v>
      </c>
      <c r="P545">
        <v>3</v>
      </c>
    </row>
    <row r="546" spans="1:16" x14ac:dyDescent="0.2">
      <c r="A546">
        <v>1702872</v>
      </c>
      <c r="B546">
        <v>16000105779</v>
      </c>
      <c r="C546">
        <v>2016105779</v>
      </c>
      <c r="D546" t="s">
        <v>173</v>
      </c>
      <c r="E546" s="4">
        <v>42456.552777777775</v>
      </c>
      <c r="F546" s="4">
        <f t="shared" si="9"/>
        <v>42456</v>
      </c>
      <c r="G546" t="s">
        <v>1225</v>
      </c>
      <c r="H546" t="s">
        <v>3</v>
      </c>
      <c r="I546" t="s">
        <v>169</v>
      </c>
      <c r="J546">
        <v>5100.2025999999996</v>
      </c>
      <c r="K546">
        <v>-122.33024</v>
      </c>
      <c r="L546">
        <v>47.656128000000002</v>
      </c>
      <c r="M546" t="s">
        <v>1226</v>
      </c>
      <c r="N546" t="s">
        <v>92</v>
      </c>
      <c r="O546" t="s">
        <v>91</v>
      </c>
      <c r="P546">
        <v>1</v>
      </c>
    </row>
    <row r="547" spans="1:16" x14ac:dyDescent="0.2">
      <c r="A547">
        <v>1702873</v>
      </c>
      <c r="B547">
        <v>16000105879</v>
      </c>
      <c r="C547">
        <v>2016105879</v>
      </c>
      <c r="D547" t="s">
        <v>157</v>
      </c>
      <c r="E547" s="4">
        <v>42456.557638888888</v>
      </c>
      <c r="F547" s="4">
        <f t="shared" si="9"/>
        <v>42456</v>
      </c>
      <c r="G547" t="s">
        <v>853</v>
      </c>
      <c r="H547" t="s">
        <v>6</v>
      </c>
      <c r="I547" t="s">
        <v>425</v>
      </c>
      <c r="J547">
        <v>8100.2043000000003</v>
      </c>
      <c r="K547">
        <v>-122.331085</v>
      </c>
      <c r="L547">
        <v>47.602412999999999</v>
      </c>
      <c r="M547" t="s">
        <v>854</v>
      </c>
      <c r="N547" t="s">
        <v>157</v>
      </c>
      <c r="O547" t="s">
        <v>157</v>
      </c>
      <c r="P547">
        <v>3</v>
      </c>
    </row>
    <row r="548" spans="1:16" x14ac:dyDescent="0.2">
      <c r="A548">
        <v>1702874</v>
      </c>
      <c r="B548">
        <v>16000105869</v>
      </c>
      <c r="C548">
        <v>2016105869</v>
      </c>
      <c r="D548" t="s">
        <v>60</v>
      </c>
      <c r="E548" s="4">
        <v>42456.556944444441</v>
      </c>
      <c r="F548" s="4">
        <f t="shared" si="9"/>
        <v>42456</v>
      </c>
      <c r="G548" t="s">
        <v>1227</v>
      </c>
      <c r="H548" t="s">
        <v>7</v>
      </c>
      <c r="I548" t="s">
        <v>261</v>
      </c>
      <c r="J548">
        <v>8001.3023999999996</v>
      </c>
      <c r="K548">
        <v>-122.354225</v>
      </c>
      <c r="L548">
        <v>47.615585000000003</v>
      </c>
      <c r="M548" t="s">
        <v>1228</v>
      </c>
      <c r="N548" t="s">
        <v>406</v>
      </c>
      <c r="O548" t="s">
        <v>407</v>
      </c>
      <c r="P548">
        <v>1</v>
      </c>
    </row>
    <row r="549" spans="1:16" x14ac:dyDescent="0.2">
      <c r="A549">
        <v>1702875</v>
      </c>
      <c r="B549">
        <v>16000105868</v>
      </c>
      <c r="C549">
        <v>2016105868</v>
      </c>
      <c r="D549" t="s">
        <v>125</v>
      </c>
      <c r="E549" s="4">
        <v>42456.561111111114</v>
      </c>
      <c r="F549" s="4">
        <f t="shared" si="9"/>
        <v>42456</v>
      </c>
      <c r="G549" t="s">
        <v>1229</v>
      </c>
      <c r="H549" t="s">
        <v>3</v>
      </c>
      <c r="I549" t="s">
        <v>219</v>
      </c>
      <c r="J549">
        <v>4800.3015999999998</v>
      </c>
      <c r="K549">
        <v>-122.36394</v>
      </c>
      <c r="L549">
        <v>47.656930000000003</v>
      </c>
      <c r="M549" t="s">
        <v>1230</v>
      </c>
      <c r="N549" t="s">
        <v>157</v>
      </c>
      <c r="O549" t="s">
        <v>157</v>
      </c>
      <c r="P549">
        <v>2</v>
      </c>
    </row>
    <row r="550" spans="1:16" x14ac:dyDescent="0.2">
      <c r="A550">
        <v>1702876</v>
      </c>
      <c r="B550">
        <v>16000105687</v>
      </c>
      <c r="C550">
        <v>2016105687</v>
      </c>
      <c r="D550" t="s">
        <v>173</v>
      </c>
      <c r="E550" s="4">
        <v>42456.556944444441</v>
      </c>
      <c r="F550" s="4">
        <f t="shared" si="9"/>
        <v>42456</v>
      </c>
      <c r="G550" t="s">
        <v>1231</v>
      </c>
      <c r="H550" t="s">
        <v>17</v>
      </c>
      <c r="I550" t="s">
        <v>280</v>
      </c>
      <c r="J550">
        <v>1300.3010999999999</v>
      </c>
      <c r="K550">
        <v>-122.34329</v>
      </c>
      <c r="L550">
        <v>47.700519999999997</v>
      </c>
      <c r="M550" t="s">
        <v>1232</v>
      </c>
      <c r="N550" t="s">
        <v>92</v>
      </c>
      <c r="O550" t="s">
        <v>91</v>
      </c>
      <c r="P550">
        <v>1</v>
      </c>
    </row>
    <row r="551" spans="1:16" x14ac:dyDescent="0.2">
      <c r="A551">
        <v>1702877</v>
      </c>
      <c r="B551">
        <v>16000105883</v>
      </c>
      <c r="C551">
        <v>2016105883</v>
      </c>
      <c r="D551" t="s">
        <v>42</v>
      </c>
      <c r="E551" s="4">
        <v>42456.570833333331</v>
      </c>
      <c r="F551" s="4">
        <f t="shared" si="9"/>
        <v>42456</v>
      </c>
      <c r="G551" t="s">
        <v>1233</v>
      </c>
      <c r="H551" t="s">
        <v>19</v>
      </c>
      <c r="I551" t="s">
        <v>766</v>
      </c>
      <c r="J551">
        <v>9000.1007000000009</v>
      </c>
      <c r="K551">
        <v>-122.30224</v>
      </c>
      <c r="L551">
        <v>47.59928</v>
      </c>
      <c r="M551" t="s">
        <v>1234</v>
      </c>
      <c r="N551" t="s">
        <v>230</v>
      </c>
      <c r="O551" t="s">
        <v>230</v>
      </c>
      <c r="P551">
        <v>1</v>
      </c>
    </row>
    <row r="552" spans="1:16" x14ac:dyDescent="0.2">
      <c r="A552">
        <v>1702878</v>
      </c>
      <c r="B552">
        <v>16000105865</v>
      </c>
      <c r="C552">
        <v>2016105865</v>
      </c>
      <c r="D552" t="s">
        <v>49</v>
      </c>
      <c r="E552" s="4">
        <v>42456.568749999999</v>
      </c>
      <c r="F552" s="4">
        <f t="shared" si="9"/>
        <v>42456</v>
      </c>
      <c r="G552" t="s">
        <v>1235</v>
      </c>
      <c r="H552" t="s">
        <v>4</v>
      </c>
      <c r="I552" t="s">
        <v>214</v>
      </c>
      <c r="J552">
        <v>11700.1</v>
      </c>
      <c r="K552">
        <v>-122.27809000000001</v>
      </c>
      <c r="L552">
        <v>47.530630000000002</v>
      </c>
      <c r="M552" t="s">
        <v>1236</v>
      </c>
      <c r="N552" t="s">
        <v>49</v>
      </c>
      <c r="O552" t="s">
        <v>48</v>
      </c>
      <c r="P552">
        <v>2</v>
      </c>
    </row>
    <row r="553" spans="1:16" x14ac:dyDescent="0.2">
      <c r="A553">
        <v>1702879</v>
      </c>
      <c r="B553">
        <v>16000105834</v>
      </c>
      <c r="C553">
        <v>2016105834</v>
      </c>
      <c r="D553" t="s">
        <v>173</v>
      </c>
      <c r="E553" s="4">
        <v>42456.5625</v>
      </c>
      <c r="F553" s="4">
        <f t="shared" si="9"/>
        <v>42456</v>
      </c>
      <c r="G553" t="s">
        <v>1237</v>
      </c>
      <c r="H553" t="s">
        <v>6</v>
      </c>
      <c r="I553" t="s">
        <v>201</v>
      </c>
      <c r="J553">
        <v>8100.2038000000002</v>
      </c>
      <c r="K553">
        <v>-122.33369399999999</v>
      </c>
      <c r="L553">
        <v>47.605266999999998</v>
      </c>
      <c r="M553" t="s">
        <v>1238</v>
      </c>
      <c r="N553" t="s">
        <v>92</v>
      </c>
      <c r="O553" t="s">
        <v>91</v>
      </c>
      <c r="P553">
        <v>1</v>
      </c>
    </row>
    <row r="554" spans="1:16" x14ac:dyDescent="0.2">
      <c r="A554">
        <v>1702880</v>
      </c>
      <c r="B554">
        <v>16000105812</v>
      </c>
      <c r="C554">
        <v>2016105812</v>
      </c>
      <c r="D554" t="s">
        <v>189</v>
      </c>
      <c r="E554" s="4">
        <v>42456.567361111112</v>
      </c>
      <c r="F554" s="4">
        <f t="shared" si="9"/>
        <v>42456</v>
      </c>
      <c r="G554" t="s">
        <v>1239</v>
      </c>
      <c r="H554" t="s">
        <v>18</v>
      </c>
      <c r="I554" t="s">
        <v>346</v>
      </c>
      <c r="J554">
        <v>11401.100200000001</v>
      </c>
      <c r="K554">
        <v>-122.36450000000001</v>
      </c>
      <c r="L554">
        <v>47.533700000000003</v>
      </c>
      <c r="M554" t="s">
        <v>1240</v>
      </c>
      <c r="N554" t="s">
        <v>189</v>
      </c>
      <c r="O554" t="s">
        <v>190</v>
      </c>
      <c r="P554">
        <v>3</v>
      </c>
    </row>
    <row r="555" spans="1:16" x14ac:dyDescent="0.2">
      <c r="A555">
        <v>1702881</v>
      </c>
      <c r="B555">
        <v>16000105850</v>
      </c>
      <c r="C555">
        <v>2016105850</v>
      </c>
      <c r="D555" t="s">
        <v>78</v>
      </c>
      <c r="E555" s="4">
        <v>42456.573611111111</v>
      </c>
      <c r="F555" s="4">
        <f t="shared" si="9"/>
        <v>42456</v>
      </c>
      <c r="G555" t="s">
        <v>704</v>
      </c>
      <c r="H555" t="s">
        <v>14</v>
      </c>
      <c r="I555" t="s">
        <v>536</v>
      </c>
      <c r="J555">
        <v>1200.1006</v>
      </c>
      <c r="K555">
        <v>-122.31786</v>
      </c>
      <c r="L555">
        <v>47.709389999999999</v>
      </c>
      <c r="M555" t="s">
        <v>705</v>
      </c>
      <c r="N555" t="s">
        <v>406</v>
      </c>
      <c r="O555" t="s">
        <v>407</v>
      </c>
      <c r="P555">
        <v>1</v>
      </c>
    </row>
    <row r="556" spans="1:16" x14ac:dyDescent="0.2">
      <c r="A556">
        <v>1702882</v>
      </c>
      <c r="B556">
        <v>16000105823</v>
      </c>
      <c r="C556">
        <v>2016105823</v>
      </c>
      <c r="D556" t="s">
        <v>255</v>
      </c>
      <c r="E556" s="4">
        <v>42456.572916666664</v>
      </c>
      <c r="F556" s="4">
        <f t="shared" si="9"/>
        <v>42456</v>
      </c>
      <c r="G556" t="s">
        <v>1241</v>
      </c>
      <c r="H556" t="s">
        <v>6</v>
      </c>
      <c r="I556" t="s">
        <v>425</v>
      </c>
      <c r="J556">
        <v>9300.2016000000003</v>
      </c>
      <c r="K556">
        <v>-122.33158</v>
      </c>
      <c r="L556">
        <v>47.598286000000002</v>
      </c>
      <c r="M556" t="s">
        <v>1242</v>
      </c>
      <c r="N556" t="s">
        <v>92</v>
      </c>
      <c r="O556" t="s">
        <v>91</v>
      </c>
      <c r="P556">
        <v>0</v>
      </c>
    </row>
    <row r="557" spans="1:16" x14ac:dyDescent="0.2">
      <c r="A557">
        <v>1702883</v>
      </c>
      <c r="B557">
        <v>16000105891</v>
      </c>
      <c r="C557">
        <v>2016105891</v>
      </c>
      <c r="D557" t="s">
        <v>49</v>
      </c>
      <c r="E557" s="4">
        <v>42456.581250000003</v>
      </c>
      <c r="F557" s="4">
        <f t="shared" si="9"/>
        <v>42456</v>
      </c>
      <c r="G557" t="s">
        <v>1243</v>
      </c>
      <c r="H557" t="s">
        <v>4</v>
      </c>
      <c r="I557" t="s">
        <v>243</v>
      </c>
      <c r="J557">
        <v>9000.2006000000001</v>
      </c>
      <c r="K557">
        <v>-122.31416</v>
      </c>
      <c r="L557">
        <v>47.601689999999998</v>
      </c>
      <c r="M557" t="s">
        <v>1244</v>
      </c>
      <c r="N557" t="s">
        <v>49</v>
      </c>
      <c r="O557" t="s">
        <v>49</v>
      </c>
      <c r="P557">
        <v>0</v>
      </c>
    </row>
    <row r="558" spans="1:16" x14ac:dyDescent="0.2">
      <c r="A558">
        <v>1702884</v>
      </c>
      <c r="B558">
        <v>16000105885</v>
      </c>
      <c r="C558">
        <v>2016105885</v>
      </c>
      <c r="D558" t="s">
        <v>42</v>
      </c>
      <c r="E558" s="4">
        <v>42456.582638888889</v>
      </c>
      <c r="F558" s="4">
        <f t="shared" si="9"/>
        <v>42456</v>
      </c>
      <c r="G558" t="s">
        <v>1245</v>
      </c>
      <c r="H558" t="s">
        <v>11</v>
      </c>
      <c r="I558" t="s">
        <v>295</v>
      </c>
      <c r="J558">
        <v>11001.1006</v>
      </c>
      <c r="K558">
        <v>-122.28744500000001</v>
      </c>
      <c r="L558">
        <v>47.539096999999998</v>
      </c>
      <c r="M558" t="s">
        <v>1246</v>
      </c>
      <c r="N558" t="s">
        <v>42</v>
      </c>
      <c r="O558" t="s">
        <v>42</v>
      </c>
      <c r="P558">
        <v>1</v>
      </c>
    </row>
    <row r="559" spans="1:16" x14ac:dyDescent="0.2">
      <c r="A559">
        <v>1702885</v>
      </c>
      <c r="B559">
        <v>16000105872</v>
      </c>
      <c r="C559">
        <v>2016105872</v>
      </c>
      <c r="D559" t="s">
        <v>49</v>
      </c>
      <c r="E559" s="4">
        <v>42456.576388888891</v>
      </c>
      <c r="F559" s="4">
        <f t="shared" si="9"/>
        <v>42456</v>
      </c>
      <c r="G559" t="s">
        <v>1247</v>
      </c>
      <c r="H559" t="s">
        <v>5</v>
      </c>
      <c r="I559" t="s">
        <v>654</v>
      </c>
      <c r="J559">
        <v>12100.200999999999</v>
      </c>
      <c r="K559">
        <v>-122.37223</v>
      </c>
      <c r="L559">
        <v>47.503386999999996</v>
      </c>
      <c r="M559" t="s">
        <v>1248</v>
      </c>
      <c r="N559" t="s">
        <v>49</v>
      </c>
      <c r="O559" t="s">
        <v>48</v>
      </c>
      <c r="P559">
        <v>4</v>
      </c>
    </row>
    <row r="560" spans="1:16" x14ac:dyDescent="0.2">
      <c r="A560">
        <v>1702886</v>
      </c>
      <c r="B560">
        <v>16000105765</v>
      </c>
      <c r="C560">
        <v>2016105765</v>
      </c>
      <c r="D560" t="s">
        <v>145</v>
      </c>
      <c r="E560" s="4">
        <v>42456.582638888889</v>
      </c>
      <c r="F560" s="4">
        <f t="shared" si="9"/>
        <v>42456</v>
      </c>
      <c r="G560" t="s">
        <v>1249</v>
      </c>
      <c r="H560" t="s">
        <v>15</v>
      </c>
      <c r="I560" t="s">
        <v>288</v>
      </c>
      <c r="J560">
        <v>8800.1020000000008</v>
      </c>
      <c r="K560">
        <v>-122.29688</v>
      </c>
      <c r="L560">
        <v>47.610011999999998</v>
      </c>
      <c r="M560" t="s">
        <v>1250</v>
      </c>
      <c r="N560" t="s">
        <v>145</v>
      </c>
      <c r="O560" t="s">
        <v>49</v>
      </c>
      <c r="P560">
        <v>3</v>
      </c>
    </row>
    <row r="561" spans="1:16" x14ac:dyDescent="0.2">
      <c r="A561">
        <v>1702887</v>
      </c>
      <c r="B561">
        <v>16000105901</v>
      </c>
      <c r="C561">
        <v>2016105901</v>
      </c>
      <c r="D561" t="s">
        <v>78</v>
      </c>
      <c r="E561" s="4">
        <v>42456.591666666667</v>
      </c>
      <c r="F561" s="4">
        <f t="shared" si="9"/>
        <v>42456</v>
      </c>
      <c r="G561" t="s">
        <v>1251</v>
      </c>
      <c r="H561" t="s">
        <v>18</v>
      </c>
      <c r="I561" t="s">
        <v>346</v>
      </c>
      <c r="J561">
        <v>11402.2012</v>
      </c>
      <c r="K561">
        <v>-122.35785</v>
      </c>
      <c r="L561">
        <v>47.518279999999997</v>
      </c>
      <c r="M561" t="s">
        <v>1252</v>
      </c>
      <c r="N561" t="s">
        <v>42</v>
      </c>
      <c r="O561" t="s">
        <v>42</v>
      </c>
      <c r="P561">
        <v>1</v>
      </c>
    </row>
    <row r="562" spans="1:16" x14ac:dyDescent="0.2">
      <c r="A562">
        <v>1702888</v>
      </c>
      <c r="B562">
        <v>16000105899</v>
      </c>
      <c r="C562">
        <v>2016105899</v>
      </c>
      <c r="D562" t="s">
        <v>78</v>
      </c>
      <c r="E562" s="4">
        <v>42456.595138888886</v>
      </c>
      <c r="F562" s="4">
        <f t="shared" si="9"/>
        <v>42456</v>
      </c>
      <c r="G562" t="s">
        <v>1253</v>
      </c>
      <c r="H562" t="s">
        <v>4</v>
      </c>
      <c r="I562" t="s">
        <v>214</v>
      </c>
      <c r="J562">
        <v>8100.3013000000001</v>
      </c>
      <c r="K562">
        <v>-122.342354</v>
      </c>
      <c r="L562">
        <v>47.607666000000002</v>
      </c>
      <c r="M562" t="s">
        <v>1254</v>
      </c>
      <c r="N562" t="s">
        <v>60</v>
      </c>
      <c r="O562" t="s">
        <v>60</v>
      </c>
      <c r="P562">
        <v>3</v>
      </c>
    </row>
    <row r="563" spans="1:16" x14ac:dyDescent="0.2">
      <c r="A563">
        <v>1702889</v>
      </c>
      <c r="B563">
        <v>16000105871</v>
      </c>
      <c r="C563">
        <v>2016105871</v>
      </c>
      <c r="D563" t="s">
        <v>92</v>
      </c>
      <c r="E563" s="4">
        <v>42456.594444444447</v>
      </c>
      <c r="F563" s="4">
        <f t="shared" si="9"/>
        <v>42456</v>
      </c>
      <c r="G563" t="s">
        <v>433</v>
      </c>
      <c r="H563" t="s">
        <v>16</v>
      </c>
      <c r="I563" t="s">
        <v>140</v>
      </c>
      <c r="J563">
        <v>8100.2</v>
      </c>
      <c r="K563">
        <v>-122.33732000000001</v>
      </c>
      <c r="L563">
        <v>47.611319999999999</v>
      </c>
      <c r="M563" t="s">
        <v>434</v>
      </c>
      <c r="N563" t="s">
        <v>92</v>
      </c>
      <c r="O563" t="s">
        <v>91</v>
      </c>
      <c r="P563">
        <v>0</v>
      </c>
    </row>
    <row r="564" spans="1:16" x14ac:dyDescent="0.2">
      <c r="A564">
        <v>1702890</v>
      </c>
      <c r="B564">
        <v>16000105867</v>
      </c>
      <c r="C564">
        <v>2016105867</v>
      </c>
      <c r="D564" t="s">
        <v>145</v>
      </c>
      <c r="E564" s="4">
        <v>42456.59097222222</v>
      </c>
      <c r="F564" s="4">
        <f t="shared" si="9"/>
        <v>42456</v>
      </c>
      <c r="G564" t="s">
        <v>1255</v>
      </c>
      <c r="H564" t="s">
        <v>13</v>
      </c>
      <c r="I564" t="s">
        <v>175</v>
      </c>
      <c r="J564">
        <v>7100.1019999999999</v>
      </c>
      <c r="K564">
        <v>-122.35805999999999</v>
      </c>
      <c r="L564">
        <v>47.619022000000001</v>
      </c>
      <c r="M564" t="s">
        <v>1256</v>
      </c>
      <c r="N564" t="s">
        <v>145</v>
      </c>
      <c r="O564" t="s">
        <v>49</v>
      </c>
      <c r="P564">
        <v>3</v>
      </c>
    </row>
    <row r="565" spans="1:16" x14ac:dyDescent="0.2">
      <c r="A565">
        <v>1702891</v>
      </c>
      <c r="B565">
        <v>16000105918</v>
      </c>
      <c r="C565">
        <v>2016105918</v>
      </c>
      <c r="D565" t="s">
        <v>155</v>
      </c>
      <c r="E565" s="4">
        <v>42456.605555555558</v>
      </c>
      <c r="F565" s="4">
        <f t="shared" si="9"/>
        <v>42456</v>
      </c>
      <c r="G565" t="s">
        <v>1257</v>
      </c>
      <c r="H565" t="s">
        <v>17</v>
      </c>
      <c r="I565" t="s">
        <v>280</v>
      </c>
      <c r="J565">
        <v>600.30160000000001</v>
      </c>
      <c r="K565">
        <v>-122.34482</v>
      </c>
      <c r="L565">
        <v>47.712319999999998</v>
      </c>
      <c r="M565" t="s">
        <v>1258</v>
      </c>
      <c r="N565" t="s">
        <v>155</v>
      </c>
      <c r="O565" t="s">
        <v>155</v>
      </c>
      <c r="P565">
        <v>0</v>
      </c>
    </row>
    <row r="566" spans="1:16" x14ac:dyDescent="0.2">
      <c r="A566">
        <v>1702892</v>
      </c>
      <c r="B566">
        <v>16000105908</v>
      </c>
      <c r="C566">
        <v>2016105908</v>
      </c>
      <c r="D566" t="s">
        <v>145</v>
      </c>
      <c r="E566" s="4">
        <v>42456.61041666667</v>
      </c>
      <c r="F566" s="4">
        <f t="shared" si="9"/>
        <v>42456</v>
      </c>
      <c r="G566" t="s">
        <v>1259</v>
      </c>
      <c r="H566" t="s">
        <v>14</v>
      </c>
      <c r="I566" t="s">
        <v>536</v>
      </c>
      <c r="J566">
        <v>200.3</v>
      </c>
      <c r="K566">
        <v>-122.32349000000001</v>
      </c>
      <c r="L566">
        <v>47.734050000000003</v>
      </c>
      <c r="M566" t="s">
        <v>1260</v>
      </c>
      <c r="N566" t="s">
        <v>145</v>
      </c>
      <c r="O566" t="s">
        <v>49</v>
      </c>
      <c r="P566">
        <v>0</v>
      </c>
    </row>
    <row r="567" spans="1:16" x14ac:dyDescent="0.2">
      <c r="A567">
        <v>1702893</v>
      </c>
      <c r="B567">
        <v>16000105897</v>
      </c>
      <c r="C567">
        <v>2016105897</v>
      </c>
      <c r="D567" t="s">
        <v>49</v>
      </c>
      <c r="E567" s="4">
        <v>42456.599305555559</v>
      </c>
      <c r="F567" s="4">
        <f t="shared" si="9"/>
        <v>42456</v>
      </c>
      <c r="G567" t="s">
        <v>1261</v>
      </c>
      <c r="H567" t="s">
        <v>20</v>
      </c>
      <c r="I567" t="s">
        <v>105</v>
      </c>
      <c r="J567">
        <v>7500.4</v>
      </c>
      <c r="K567">
        <v>-122.3156</v>
      </c>
      <c r="L567">
        <v>47.618195</v>
      </c>
      <c r="M567" t="s">
        <v>1262</v>
      </c>
      <c r="N567" t="s">
        <v>49</v>
      </c>
      <c r="O567" t="s">
        <v>48</v>
      </c>
      <c r="P567">
        <v>0</v>
      </c>
    </row>
    <row r="568" spans="1:16" x14ac:dyDescent="0.2">
      <c r="A568">
        <v>1702894</v>
      </c>
      <c r="B568">
        <v>16000105889</v>
      </c>
      <c r="C568">
        <v>2016105889</v>
      </c>
      <c r="D568" t="s">
        <v>60</v>
      </c>
      <c r="E568" s="4">
        <v>42456.6</v>
      </c>
      <c r="F568" s="4">
        <f t="shared" si="9"/>
        <v>42456</v>
      </c>
      <c r="G568" t="s">
        <v>1263</v>
      </c>
      <c r="H568" t="s">
        <v>13</v>
      </c>
      <c r="I568" t="s">
        <v>360</v>
      </c>
      <c r="J568">
        <v>6000.3013000000001</v>
      </c>
      <c r="K568">
        <v>-122.35554500000001</v>
      </c>
      <c r="L568">
        <v>47.643680000000003</v>
      </c>
      <c r="M568" t="s">
        <v>1264</v>
      </c>
      <c r="N568" t="s">
        <v>119</v>
      </c>
      <c r="O568" t="s">
        <v>225</v>
      </c>
      <c r="P568">
        <v>2</v>
      </c>
    </row>
    <row r="569" spans="1:16" x14ac:dyDescent="0.2">
      <c r="A569">
        <v>1702895</v>
      </c>
      <c r="B569">
        <v>16000105881</v>
      </c>
      <c r="C569">
        <v>2016105881</v>
      </c>
      <c r="D569" t="s">
        <v>49</v>
      </c>
      <c r="E569" s="4">
        <v>42456.600694444445</v>
      </c>
      <c r="F569" s="4">
        <f t="shared" si="9"/>
        <v>42456</v>
      </c>
      <c r="G569" t="s">
        <v>1265</v>
      </c>
      <c r="H569" t="s">
        <v>12</v>
      </c>
      <c r="I569" t="s">
        <v>232</v>
      </c>
      <c r="J569">
        <v>1702.1011000000001</v>
      </c>
      <c r="K569">
        <v>-122.35805999999999</v>
      </c>
      <c r="L569">
        <v>47.697839999999999</v>
      </c>
      <c r="M569" t="s">
        <v>1266</v>
      </c>
      <c r="N569" t="s">
        <v>49</v>
      </c>
      <c r="O569" t="s">
        <v>49</v>
      </c>
      <c r="P569">
        <v>1</v>
      </c>
    </row>
    <row r="570" spans="1:16" x14ac:dyDescent="0.2">
      <c r="A570">
        <v>1702896</v>
      </c>
      <c r="B570">
        <v>16000105845</v>
      </c>
      <c r="C570">
        <v>2016105845</v>
      </c>
      <c r="D570" t="s">
        <v>60</v>
      </c>
      <c r="E570" s="4">
        <v>42456.597222222219</v>
      </c>
      <c r="F570" s="4">
        <f t="shared" si="9"/>
        <v>42456</v>
      </c>
      <c r="G570" t="s">
        <v>1267</v>
      </c>
      <c r="H570" t="s">
        <v>4</v>
      </c>
      <c r="I570" t="s">
        <v>147</v>
      </c>
      <c r="J570">
        <v>8400.1010000000006</v>
      </c>
      <c r="K570">
        <v>-122.32342</v>
      </c>
      <c r="L570">
        <v>47.613529999999997</v>
      </c>
      <c r="M570" t="s">
        <v>1268</v>
      </c>
      <c r="N570" t="s">
        <v>78</v>
      </c>
      <c r="O570" t="s">
        <v>78</v>
      </c>
      <c r="P570">
        <v>0</v>
      </c>
    </row>
    <row r="571" spans="1:16" x14ac:dyDescent="0.2">
      <c r="A571">
        <v>1702897</v>
      </c>
      <c r="B571">
        <v>16000105832</v>
      </c>
      <c r="C571">
        <v>2016105832</v>
      </c>
      <c r="D571" t="s">
        <v>173</v>
      </c>
      <c r="E571" s="4">
        <v>42456.598611111112</v>
      </c>
      <c r="F571" s="4">
        <f t="shared" si="9"/>
        <v>42456</v>
      </c>
      <c r="G571" t="s">
        <v>1269</v>
      </c>
      <c r="H571" t="s">
        <v>3</v>
      </c>
      <c r="I571" t="s">
        <v>159</v>
      </c>
      <c r="J571">
        <v>4700.4023999999999</v>
      </c>
      <c r="K571">
        <v>-122.38348999999999</v>
      </c>
      <c r="L571">
        <v>47.667830000000002</v>
      </c>
      <c r="M571" t="s">
        <v>1270</v>
      </c>
      <c r="N571" t="s">
        <v>189</v>
      </c>
      <c r="O571" t="s">
        <v>190</v>
      </c>
      <c r="P571">
        <v>1</v>
      </c>
    </row>
    <row r="572" spans="1:16" x14ac:dyDescent="0.2">
      <c r="A572">
        <v>1702898</v>
      </c>
      <c r="B572">
        <v>16000105821</v>
      </c>
      <c r="C572">
        <v>2016105821</v>
      </c>
      <c r="D572" t="s">
        <v>49</v>
      </c>
      <c r="E572" s="4">
        <v>42456.6</v>
      </c>
      <c r="F572" s="4">
        <f t="shared" si="9"/>
        <v>42456</v>
      </c>
      <c r="G572" t="s">
        <v>1257</v>
      </c>
      <c r="H572" t="s">
        <v>17</v>
      </c>
      <c r="I572" t="s">
        <v>280</v>
      </c>
      <c r="J572">
        <v>600.30160000000001</v>
      </c>
      <c r="K572">
        <v>-122.34482</v>
      </c>
      <c r="L572">
        <v>47.712319999999998</v>
      </c>
      <c r="M572" t="s">
        <v>1258</v>
      </c>
      <c r="N572" t="s">
        <v>49</v>
      </c>
      <c r="O572" t="s">
        <v>49</v>
      </c>
      <c r="P572">
        <v>2</v>
      </c>
    </row>
    <row r="573" spans="1:16" x14ac:dyDescent="0.2">
      <c r="A573">
        <v>1702899</v>
      </c>
      <c r="B573">
        <v>16000105797</v>
      </c>
      <c r="C573">
        <v>2016105797</v>
      </c>
      <c r="D573" t="s">
        <v>145</v>
      </c>
      <c r="E573" s="4">
        <v>42456.609027777777</v>
      </c>
      <c r="F573" s="4">
        <f t="shared" si="9"/>
        <v>42456</v>
      </c>
      <c r="G573" t="s">
        <v>1271</v>
      </c>
      <c r="H573" t="s">
        <v>18</v>
      </c>
      <c r="I573" t="s">
        <v>351</v>
      </c>
      <c r="J573">
        <v>9900.2024999999994</v>
      </c>
      <c r="K573">
        <v>-122.36156</v>
      </c>
      <c r="L573">
        <v>47.559685000000002</v>
      </c>
      <c r="M573" t="s">
        <v>1272</v>
      </c>
      <c r="N573" t="s">
        <v>145</v>
      </c>
      <c r="O573" t="s">
        <v>49</v>
      </c>
      <c r="P573">
        <v>4</v>
      </c>
    </row>
    <row r="574" spans="1:16" x14ac:dyDescent="0.2">
      <c r="A574">
        <v>1702900</v>
      </c>
      <c r="B574">
        <v>16000105936</v>
      </c>
      <c r="C574">
        <v>2016105936</v>
      </c>
      <c r="D574" t="s">
        <v>69</v>
      </c>
      <c r="E574" s="4">
        <v>42456.616666666669</v>
      </c>
      <c r="F574" s="4">
        <f t="shared" si="9"/>
        <v>42456</v>
      </c>
      <c r="G574" t="s">
        <v>97</v>
      </c>
      <c r="H574" t="s">
        <v>6</v>
      </c>
      <c r="I574" t="s">
        <v>98</v>
      </c>
      <c r="J574">
        <v>9200.2027999999991</v>
      </c>
      <c r="K574">
        <v>-122.33081</v>
      </c>
      <c r="L574">
        <v>47.600464000000002</v>
      </c>
      <c r="M574" t="s">
        <v>99</v>
      </c>
      <c r="N574" t="s">
        <v>69</v>
      </c>
      <c r="O574" t="s">
        <v>69</v>
      </c>
      <c r="P574">
        <v>0</v>
      </c>
    </row>
    <row r="575" spans="1:16" x14ac:dyDescent="0.2">
      <c r="A575">
        <v>1702901</v>
      </c>
      <c r="B575">
        <v>16000105930</v>
      </c>
      <c r="C575">
        <v>2016105930</v>
      </c>
      <c r="D575" t="s">
        <v>330</v>
      </c>
      <c r="E575" s="4">
        <v>42456.626388888886</v>
      </c>
      <c r="F575" s="4">
        <f t="shared" si="9"/>
        <v>42456</v>
      </c>
      <c r="G575" t="s">
        <v>1273</v>
      </c>
      <c r="H575" t="s">
        <v>18</v>
      </c>
      <c r="I575" t="s">
        <v>351</v>
      </c>
      <c r="J575">
        <v>10701.2014</v>
      </c>
      <c r="K575">
        <v>-122.363174</v>
      </c>
      <c r="L575">
        <v>47.534607000000001</v>
      </c>
      <c r="M575" t="s">
        <v>1274</v>
      </c>
      <c r="N575" t="s">
        <v>330</v>
      </c>
      <c r="O575" t="s">
        <v>329</v>
      </c>
      <c r="P575">
        <v>1</v>
      </c>
    </row>
    <row r="576" spans="1:16" x14ac:dyDescent="0.2">
      <c r="A576">
        <v>1702902</v>
      </c>
      <c r="B576">
        <v>16000105927</v>
      </c>
      <c r="C576">
        <v>2016105927</v>
      </c>
      <c r="D576" t="s">
        <v>92</v>
      </c>
      <c r="E576" s="4">
        <v>42456.623611111114</v>
      </c>
      <c r="F576" s="4">
        <f t="shared" si="9"/>
        <v>42456</v>
      </c>
      <c r="G576" t="s">
        <v>1275</v>
      </c>
      <c r="H576" t="s">
        <v>7</v>
      </c>
      <c r="I576" t="s">
        <v>261</v>
      </c>
      <c r="J576">
        <v>8001.1009000000004</v>
      </c>
      <c r="K576">
        <v>-122.34797</v>
      </c>
      <c r="L576">
        <v>47.616576999999999</v>
      </c>
      <c r="M576" t="s">
        <v>1276</v>
      </c>
      <c r="N576" t="s">
        <v>92</v>
      </c>
      <c r="O576" t="s">
        <v>91</v>
      </c>
      <c r="P576">
        <v>0</v>
      </c>
    </row>
    <row r="577" spans="1:16" x14ac:dyDescent="0.2">
      <c r="A577">
        <v>1702903</v>
      </c>
      <c r="B577">
        <v>16000105912</v>
      </c>
      <c r="C577">
        <v>2016105912</v>
      </c>
      <c r="D577" t="s">
        <v>78</v>
      </c>
      <c r="E577" s="4">
        <v>42456.615277777775</v>
      </c>
      <c r="F577" s="4">
        <f t="shared" si="9"/>
        <v>42456</v>
      </c>
      <c r="G577" t="s">
        <v>702</v>
      </c>
      <c r="H577" t="s">
        <v>16</v>
      </c>
      <c r="I577" t="s">
        <v>196</v>
      </c>
      <c r="J577">
        <v>8100.3013000000001</v>
      </c>
      <c r="K577">
        <v>-122.34022</v>
      </c>
      <c r="L577">
        <v>47.607365000000001</v>
      </c>
      <c r="M577" t="s">
        <v>703</v>
      </c>
      <c r="N577" t="s">
        <v>60</v>
      </c>
      <c r="O577" t="s">
        <v>60</v>
      </c>
      <c r="P577">
        <v>2</v>
      </c>
    </row>
    <row r="578" spans="1:16" x14ac:dyDescent="0.2">
      <c r="A578">
        <v>1702904</v>
      </c>
      <c r="B578">
        <v>16000105910</v>
      </c>
      <c r="C578">
        <v>2016105910</v>
      </c>
      <c r="D578" t="s">
        <v>155</v>
      </c>
      <c r="E578" s="4">
        <v>42456.612500000003</v>
      </c>
      <c r="F578" s="4">
        <f t="shared" ref="F578:F641" si="10">DATE(YEAR(E578),MONTH(E578),DAY(E578))</f>
        <v>42456</v>
      </c>
      <c r="G578" t="s">
        <v>1277</v>
      </c>
      <c r="H578" t="s">
        <v>4</v>
      </c>
      <c r="I578" t="s">
        <v>243</v>
      </c>
      <c r="J578">
        <v>10100.500599999999</v>
      </c>
      <c r="K578">
        <v>-122.289925</v>
      </c>
      <c r="L578">
        <v>47.568882000000002</v>
      </c>
      <c r="M578" t="s">
        <v>1278</v>
      </c>
      <c r="N578" t="s">
        <v>60</v>
      </c>
      <c r="O578" t="s">
        <v>60</v>
      </c>
      <c r="P578">
        <v>3</v>
      </c>
    </row>
    <row r="579" spans="1:16" x14ac:dyDescent="0.2">
      <c r="A579">
        <v>1702905</v>
      </c>
      <c r="B579">
        <v>16000105903</v>
      </c>
      <c r="C579">
        <v>2016105903</v>
      </c>
      <c r="D579" t="s">
        <v>49</v>
      </c>
      <c r="E579" s="4">
        <v>42456.624305555553</v>
      </c>
      <c r="F579" s="4">
        <f t="shared" si="10"/>
        <v>42456</v>
      </c>
      <c r="G579" t="s">
        <v>1280</v>
      </c>
      <c r="H579" t="s">
        <v>4</v>
      </c>
      <c r="I579" t="s">
        <v>243</v>
      </c>
      <c r="J579">
        <v>9400.3003000000008</v>
      </c>
      <c r="K579">
        <v>-122.30325999999999</v>
      </c>
      <c r="L579">
        <v>47.58502</v>
      </c>
      <c r="M579" t="s">
        <v>1281</v>
      </c>
      <c r="N579" t="s">
        <v>155</v>
      </c>
      <c r="O579" t="s">
        <v>155</v>
      </c>
      <c r="P579">
        <v>1</v>
      </c>
    </row>
    <row r="580" spans="1:16" x14ac:dyDescent="0.2">
      <c r="A580">
        <v>1702906</v>
      </c>
      <c r="B580">
        <v>16000105853</v>
      </c>
      <c r="C580">
        <v>2016105853</v>
      </c>
      <c r="D580" t="s">
        <v>173</v>
      </c>
      <c r="E580" s="4">
        <v>42456.617361111108</v>
      </c>
      <c r="F580" s="4">
        <f t="shared" si="10"/>
        <v>42456</v>
      </c>
      <c r="G580" t="s">
        <v>1282</v>
      </c>
      <c r="H580" t="s">
        <v>11</v>
      </c>
      <c r="I580" t="s">
        <v>295</v>
      </c>
      <c r="J580">
        <v>10401.300499999999</v>
      </c>
      <c r="K580">
        <v>-122.3009</v>
      </c>
      <c r="L580">
        <v>47.548220000000001</v>
      </c>
      <c r="M580" t="s">
        <v>1283</v>
      </c>
      <c r="N580" t="s">
        <v>92</v>
      </c>
      <c r="O580" t="s">
        <v>91</v>
      </c>
      <c r="P580">
        <v>2</v>
      </c>
    </row>
    <row r="581" spans="1:16" x14ac:dyDescent="0.2">
      <c r="A581">
        <v>1702907</v>
      </c>
      <c r="B581">
        <v>16000105756</v>
      </c>
      <c r="C581">
        <v>2016105756</v>
      </c>
      <c r="D581" t="s">
        <v>119</v>
      </c>
      <c r="E581" s="4">
        <v>42456.626388888886</v>
      </c>
      <c r="F581" s="4">
        <f t="shared" si="10"/>
        <v>42456</v>
      </c>
      <c r="G581" t="s">
        <v>739</v>
      </c>
      <c r="H581" t="s">
        <v>17</v>
      </c>
      <c r="I581" t="s">
        <v>618</v>
      </c>
      <c r="J581">
        <v>1400.2014999999999</v>
      </c>
      <c r="K581">
        <v>-122.35545999999999</v>
      </c>
      <c r="L581">
        <v>47.70599</v>
      </c>
      <c r="M581" t="s">
        <v>740</v>
      </c>
      <c r="N581" t="s">
        <v>119</v>
      </c>
      <c r="O581" t="s">
        <v>225</v>
      </c>
      <c r="P581">
        <v>1</v>
      </c>
    </row>
    <row r="582" spans="1:16" x14ac:dyDescent="0.2">
      <c r="A582">
        <v>1702908</v>
      </c>
      <c r="B582">
        <v>16000105932</v>
      </c>
      <c r="C582">
        <v>2016105932</v>
      </c>
      <c r="D582" t="s">
        <v>60</v>
      </c>
      <c r="E582" s="4">
        <v>42456.634722222225</v>
      </c>
      <c r="F582" s="4">
        <f t="shared" si="10"/>
        <v>42456</v>
      </c>
      <c r="G582" t="s">
        <v>1284</v>
      </c>
      <c r="H582" t="s">
        <v>18</v>
      </c>
      <c r="I582" t="s">
        <v>204</v>
      </c>
      <c r="J582">
        <v>11300.400299999999</v>
      </c>
      <c r="K582">
        <v>-122.35505999999999</v>
      </c>
      <c r="L582">
        <v>47.529181999999999</v>
      </c>
      <c r="M582" t="s">
        <v>1285</v>
      </c>
      <c r="N582" t="s">
        <v>155</v>
      </c>
      <c r="O582" t="s">
        <v>155</v>
      </c>
      <c r="P582">
        <v>2</v>
      </c>
    </row>
    <row r="583" spans="1:16" x14ac:dyDescent="0.2">
      <c r="A583">
        <v>1702909</v>
      </c>
      <c r="B583">
        <v>16000105923</v>
      </c>
      <c r="C583">
        <v>2016105923</v>
      </c>
      <c r="D583" t="s">
        <v>42</v>
      </c>
      <c r="E583" s="4">
        <v>42456.631944444445</v>
      </c>
      <c r="F583" s="4">
        <f t="shared" si="10"/>
        <v>42456</v>
      </c>
      <c r="G583" t="s">
        <v>1286</v>
      </c>
      <c r="H583" t="s">
        <v>15</v>
      </c>
      <c r="I583" t="s">
        <v>288</v>
      </c>
      <c r="J583">
        <v>7900.1005999999998</v>
      </c>
      <c r="K583">
        <v>-122.303635</v>
      </c>
      <c r="L583">
        <v>47.612929999999999</v>
      </c>
      <c r="M583" t="s">
        <v>1287</v>
      </c>
      <c r="N583" t="s">
        <v>49</v>
      </c>
      <c r="O583" t="s">
        <v>1289</v>
      </c>
      <c r="P583">
        <v>1</v>
      </c>
    </row>
    <row r="584" spans="1:16" x14ac:dyDescent="0.2">
      <c r="A584">
        <v>1702910</v>
      </c>
      <c r="B584">
        <v>16000105898</v>
      </c>
      <c r="C584">
        <v>2016105898</v>
      </c>
      <c r="D584" t="s">
        <v>81</v>
      </c>
      <c r="E584" s="4">
        <v>42456.636805555558</v>
      </c>
      <c r="F584" s="4">
        <f t="shared" si="10"/>
        <v>42456</v>
      </c>
      <c r="G584" t="s">
        <v>1290</v>
      </c>
      <c r="H584" t="s">
        <v>11</v>
      </c>
      <c r="I584" t="s">
        <v>295</v>
      </c>
      <c r="J584">
        <v>10401.299999999999</v>
      </c>
      <c r="K584">
        <v>-122.28937999999999</v>
      </c>
      <c r="L584">
        <v>47.546546999999997</v>
      </c>
      <c r="M584" t="s">
        <v>1291</v>
      </c>
      <c r="N584" t="s">
        <v>85</v>
      </c>
      <c r="O584" t="s">
        <v>60</v>
      </c>
      <c r="P584">
        <v>2</v>
      </c>
    </row>
    <row r="585" spans="1:16" x14ac:dyDescent="0.2">
      <c r="A585">
        <v>1702911</v>
      </c>
      <c r="B585">
        <v>16000105810</v>
      </c>
      <c r="C585">
        <v>2016105810</v>
      </c>
      <c r="D585" t="s">
        <v>255</v>
      </c>
      <c r="E585" s="4">
        <v>42456.634027777778</v>
      </c>
      <c r="F585" s="4">
        <f t="shared" si="10"/>
        <v>42456</v>
      </c>
      <c r="G585" t="s">
        <v>1292</v>
      </c>
      <c r="H585" t="s">
        <v>17</v>
      </c>
      <c r="I585" t="s">
        <v>280</v>
      </c>
      <c r="J585">
        <v>1300.2001</v>
      </c>
      <c r="K585">
        <v>-122.343346</v>
      </c>
      <c r="L585">
        <v>47.705962999999997</v>
      </c>
      <c r="M585" t="s">
        <v>1293</v>
      </c>
      <c r="N585" t="s">
        <v>255</v>
      </c>
      <c r="O585" t="s">
        <v>255</v>
      </c>
      <c r="P585">
        <v>2</v>
      </c>
    </row>
    <row r="586" spans="1:16" x14ac:dyDescent="0.2">
      <c r="A586">
        <v>1702912</v>
      </c>
      <c r="B586">
        <v>16000105963</v>
      </c>
      <c r="C586">
        <v>2016105963</v>
      </c>
      <c r="D586" t="s">
        <v>69</v>
      </c>
      <c r="E586" s="4">
        <v>42456.643750000003</v>
      </c>
      <c r="F586" s="4">
        <f t="shared" si="10"/>
        <v>42456</v>
      </c>
      <c r="G586" t="s">
        <v>282</v>
      </c>
      <c r="H586" t="s">
        <v>19</v>
      </c>
      <c r="I586" t="s">
        <v>182</v>
      </c>
      <c r="J586">
        <v>9100.1003999999994</v>
      </c>
      <c r="K586">
        <v>-122.31722000000001</v>
      </c>
      <c r="L586">
        <v>47.599186000000003</v>
      </c>
      <c r="M586" t="s">
        <v>283</v>
      </c>
      <c r="N586" t="s">
        <v>69</v>
      </c>
      <c r="O586" t="s">
        <v>69</v>
      </c>
      <c r="P586">
        <v>1</v>
      </c>
    </row>
    <row r="587" spans="1:16" x14ac:dyDescent="0.2">
      <c r="A587">
        <v>1702913</v>
      </c>
      <c r="B587">
        <v>16000105949</v>
      </c>
      <c r="C587">
        <v>2016105949</v>
      </c>
      <c r="D587" t="s">
        <v>145</v>
      </c>
      <c r="E587" s="4">
        <v>42456.648611111108</v>
      </c>
      <c r="F587" s="4">
        <f t="shared" si="10"/>
        <v>42456</v>
      </c>
      <c r="G587" t="s">
        <v>1294</v>
      </c>
      <c r="H587" t="s">
        <v>14</v>
      </c>
      <c r="I587" t="s">
        <v>252</v>
      </c>
      <c r="J587">
        <v>100.50060000000001</v>
      </c>
      <c r="K587">
        <v>-122.29523500000001</v>
      </c>
      <c r="L587">
        <v>47.719276000000001</v>
      </c>
      <c r="M587" t="s">
        <v>1295</v>
      </c>
      <c r="N587" t="s">
        <v>145</v>
      </c>
      <c r="O587" t="s">
        <v>49</v>
      </c>
      <c r="P587">
        <v>3</v>
      </c>
    </row>
    <row r="588" spans="1:16" x14ac:dyDescent="0.2">
      <c r="A588">
        <v>1702914</v>
      </c>
      <c r="B588">
        <v>16000105943</v>
      </c>
      <c r="C588">
        <v>2016105943</v>
      </c>
      <c r="D588" t="s">
        <v>42</v>
      </c>
      <c r="E588" s="4">
        <v>42456.643750000003</v>
      </c>
      <c r="F588" s="4">
        <f t="shared" si="10"/>
        <v>42456</v>
      </c>
      <c r="G588" t="s">
        <v>644</v>
      </c>
      <c r="H588" t="s">
        <v>16</v>
      </c>
      <c r="I588" t="s">
        <v>140</v>
      </c>
      <c r="J588">
        <v>8100.2007999999996</v>
      </c>
      <c r="K588">
        <v>-122.3387</v>
      </c>
      <c r="L588">
        <v>47.610743999999997</v>
      </c>
      <c r="M588" t="s">
        <v>645</v>
      </c>
      <c r="N588" t="s">
        <v>42</v>
      </c>
      <c r="O588" t="s">
        <v>42</v>
      </c>
      <c r="P588">
        <v>0</v>
      </c>
    </row>
    <row r="589" spans="1:16" x14ac:dyDescent="0.2">
      <c r="A589">
        <v>1702915</v>
      </c>
      <c r="B589">
        <v>16000105487</v>
      </c>
      <c r="C589">
        <v>2016105487</v>
      </c>
      <c r="D589" t="s">
        <v>49</v>
      </c>
      <c r="E589" s="4">
        <v>42456.643055555556</v>
      </c>
      <c r="F589" s="4">
        <f t="shared" si="10"/>
        <v>42456</v>
      </c>
      <c r="G589" t="s">
        <v>1296</v>
      </c>
      <c r="H589" t="s">
        <v>13</v>
      </c>
      <c r="I589" t="s">
        <v>62</v>
      </c>
      <c r="J589">
        <v>5801.4058999999997</v>
      </c>
      <c r="K589">
        <v>-122.37622</v>
      </c>
      <c r="L589">
        <v>47.65399</v>
      </c>
      <c r="M589" t="s">
        <v>1297</v>
      </c>
      <c r="N589" t="s">
        <v>145</v>
      </c>
      <c r="O589" t="s">
        <v>49</v>
      </c>
      <c r="P589">
        <v>0</v>
      </c>
    </row>
    <row r="590" spans="1:16" x14ac:dyDescent="0.2">
      <c r="A590">
        <v>1702916</v>
      </c>
      <c r="B590">
        <v>16000105948</v>
      </c>
      <c r="C590">
        <v>2016105948</v>
      </c>
      <c r="D590" t="s">
        <v>125</v>
      </c>
      <c r="E590" s="4">
        <v>42456.648611111108</v>
      </c>
      <c r="F590" s="4">
        <f t="shared" si="10"/>
        <v>42456</v>
      </c>
      <c r="G590" t="s">
        <v>309</v>
      </c>
      <c r="H590" t="s">
        <v>15</v>
      </c>
      <c r="I590" t="s">
        <v>222</v>
      </c>
      <c r="J590">
        <v>6200.2042000000001</v>
      </c>
      <c r="K590">
        <v>-122.30461</v>
      </c>
      <c r="L590">
        <v>47.645553999999997</v>
      </c>
      <c r="M590" t="s">
        <v>310</v>
      </c>
      <c r="N590" t="s">
        <v>155</v>
      </c>
      <c r="O590" t="s">
        <v>155</v>
      </c>
      <c r="P590">
        <v>3</v>
      </c>
    </row>
    <row r="591" spans="1:16" x14ac:dyDescent="0.2">
      <c r="A591">
        <v>1702917</v>
      </c>
      <c r="B591">
        <v>16000105934</v>
      </c>
      <c r="C591">
        <v>2016105934</v>
      </c>
      <c r="D591" t="s">
        <v>49</v>
      </c>
      <c r="E591" s="4">
        <v>42456.651388888888</v>
      </c>
      <c r="F591" s="4">
        <f t="shared" si="10"/>
        <v>42456</v>
      </c>
      <c r="G591" t="s">
        <v>1299</v>
      </c>
      <c r="H591" t="s">
        <v>3</v>
      </c>
      <c r="I591" t="s">
        <v>219</v>
      </c>
      <c r="J591">
        <v>3500.3006</v>
      </c>
      <c r="K591">
        <v>-122.35439</v>
      </c>
      <c r="L591">
        <v>47.671795000000003</v>
      </c>
      <c r="M591" t="s">
        <v>1300</v>
      </c>
      <c r="N591" t="s">
        <v>60</v>
      </c>
      <c r="O591" t="s">
        <v>60</v>
      </c>
      <c r="P591">
        <v>1</v>
      </c>
    </row>
    <row r="592" spans="1:16" x14ac:dyDescent="0.2">
      <c r="A592">
        <v>1702918</v>
      </c>
      <c r="B592">
        <v>16000105942</v>
      </c>
      <c r="C592">
        <v>2016105942</v>
      </c>
      <c r="D592" t="s">
        <v>49</v>
      </c>
      <c r="E592" s="4">
        <v>42456.65347222222</v>
      </c>
      <c r="F592" s="4">
        <f t="shared" si="10"/>
        <v>42456</v>
      </c>
      <c r="G592" t="s">
        <v>1301</v>
      </c>
      <c r="H592" t="s">
        <v>4</v>
      </c>
      <c r="I592" t="s">
        <v>214</v>
      </c>
      <c r="J592">
        <v>7500.5002000000004</v>
      </c>
      <c r="K592">
        <v>-122.31955000000001</v>
      </c>
      <c r="L592">
        <v>47.620502000000002</v>
      </c>
      <c r="M592" t="s">
        <v>1302</v>
      </c>
      <c r="N592" t="s">
        <v>49</v>
      </c>
      <c r="O592" t="s">
        <v>48</v>
      </c>
      <c r="P592">
        <v>1</v>
      </c>
    </row>
    <row r="593" spans="1:16" x14ac:dyDescent="0.2">
      <c r="A593">
        <v>1702919</v>
      </c>
      <c r="B593">
        <v>16000105939</v>
      </c>
      <c r="C593">
        <v>2016105939</v>
      </c>
      <c r="D593" t="s">
        <v>230</v>
      </c>
      <c r="E593" s="4">
        <v>42456.655555555553</v>
      </c>
      <c r="F593" s="4">
        <f t="shared" si="10"/>
        <v>42456</v>
      </c>
      <c r="G593" t="s">
        <v>1303</v>
      </c>
      <c r="H593" t="s">
        <v>3</v>
      </c>
      <c r="I593" t="s">
        <v>159</v>
      </c>
      <c r="J593">
        <v>3300.4011</v>
      </c>
      <c r="K593">
        <v>-122.38759</v>
      </c>
      <c r="L593">
        <v>47.673099999999998</v>
      </c>
      <c r="M593" t="s">
        <v>1304</v>
      </c>
      <c r="N593" t="s">
        <v>230</v>
      </c>
      <c r="O593" t="s">
        <v>230</v>
      </c>
      <c r="P593">
        <v>3</v>
      </c>
    </row>
    <row r="594" spans="1:16" x14ac:dyDescent="0.2">
      <c r="A594">
        <v>1702920</v>
      </c>
      <c r="B594">
        <v>16000105933</v>
      </c>
      <c r="C594">
        <v>2016105933</v>
      </c>
      <c r="D594" t="s">
        <v>69</v>
      </c>
      <c r="E594" s="4">
        <v>42456.65347222222</v>
      </c>
      <c r="F594" s="4">
        <f t="shared" si="10"/>
        <v>42456</v>
      </c>
      <c r="G594" t="s">
        <v>1305</v>
      </c>
      <c r="H594" t="s">
        <v>18</v>
      </c>
      <c r="I594" t="s">
        <v>351</v>
      </c>
      <c r="J594">
        <v>10701.2011</v>
      </c>
      <c r="K594">
        <v>-122.3613</v>
      </c>
      <c r="L594">
        <v>47.53604</v>
      </c>
      <c r="M594" t="s">
        <v>1306</v>
      </c>
      <c r="N594" t="s">
        <v>42</v>
      </c>
      <c r="O594" t="s">
        <v>42</v>
      </c>
      <c r="P594">
        <v>2</v>
      </c>
    </row>
    <row r="595" spans="1:16" x14ac:dyDescent="0.2">
      <c r="A595">
        <v>1702921</v>
      </c>
      <c r="B595">
        <v>16000105876</v>
      </c>
      <c r="C595">
        <v>2016105876</v>
      </c>
      <c r="D595" t="s">
        <v>330</v>
      </c>
      <c r="E595" s="4">
        <v>42456.65347222222</v>
      </c>
      <c r="F595" s="4">
        <f t="shared" si="10"/>
        <v>42456</v>
      </c>
      <c r="G595" t="s">
        <v>1307</v>
      </c>
      <c r="H595" t="s">
        <v>10</v>
      </c>
      <c r="I595" t="s">
        <v>483</v>
      </c>
      <c r="J595">
        <v>9400.4002</v>
      </c>
      <c r="K595">
        <v>-122.31468</v>
      </c>
      <c r="L595">
        <v>47.585039999999999</v>
      </c>
      <c r="M595" t="s">
        <v>1308</v>
      </c>
      <c r="N595" t="s">
        <v>330</v>
      </c>
      <c r="O595" t="s">
        <v>329</v>
      </c>
      <c r="P595">
        <v>2</v>
      </c>
    </row>
    <row r="596" spans="1:16" x14ac:dyDescent="0.2">
      <c r="A596">
        <v>1702922</v>
      </c>
      <c r="B596">
        <v>16000105987</v>
      </c>
      <c r="C596">
        <v>2016105987</v>
      </c>
      <c r="D596" t="s">
        <v>69</v>
      </c>
      <c r="E596" s="4">
        <v>42456.668055555558</v>
      </c>
      <c r="F596" s="4">
        <f t="shared" si="10"/>
        <v>42456</v>
      </c>
      <c r="G596" t="s">
        <v>1309</v>
      </c>
      <c r="H596" t="s">
        <v>16</v>
      </c>
      <c r="I596" t="s">
        <v>196</v>
      </c>
      <c r="J596">
        <v>8100.3010000000004</v>
      </c>
      <c r="K596">
        <v>-122.34363999999999</v>
      </c>
      <c r="L596">
        <v>47.610317000000002</v>
      </c>
      <c r="M596" t="s">
        <v>1310</v>
      </c>
      <c r="N596" t="s">
        <v>69</v>
      </c>
      <c r="O596" t="s">
        <v>69</v>
      </c>
      <c r="P596">
        <v>4</v>
      </c>
    </row>
    <row r="597" spans="1:16" x14ac:dyDescent="0.2">
      <c r="A597">
        <v>1702923</v>
      </c>
      <c r="B597">
        <v>16000105979</v>
      </c>
      <c r="C597">
        <v>2016105979</v>
      </c>
      <c r="D597" t="s">
        <v>49</v>
      </c>
      <c r="E597" s="4">
        <v>42456.664583333331</v>
      </c>
      <c r="F597" s="4">
        <f t="shared" si="10"/>
        <v>42456</v>
      </c>
      <c r="G597" t="s">
        <v>1311</v>
      </c>
      <c r="H597" t="s">
        <v>4</v>
      </c>
      <c r="I597" t="s">
        <v>147</v>
      </c>
      <c r="J597">
        <v>10100.5034</v>
      </c>
      <c r="K597">
        <v>-122.28924600000001</v>
      </c>
      <c r="L597">
        <v>47.567946999999997</v>
      </c>
      <c r="M597" t="s">
        <v>1312</v>
      </c>
      <c r="N597" t="s">
        <v>60</v>
      </c>
      <c r="O597" t="s">
        <v>60</v>
      </c>
      <c r="P597">
        <v>1</v>
      </c>
    </row>
    <row r="598" spans="1:16" x14ac:dyDescent="0.2">
      <c r="A598">
        <v>1702924</v>
      </c>
      <c r="B598">
        <v>16000105972</v>
      </c>
      <c r="C598">
        <v>2016105972</v>
      </c>
      <c r="D598" t="s">
        <v>60</v>
      </c>
      <c r="E598" s="4">
        <v>42456.664583333331</v>
      </c>
      <c r="F598" s="4">
        <f t="shared" si="10"/>
        <v>42456</v>
      </c>
      <c r="G598" t="s">
        <v>1313</v>
      </c>
      <c r="H598" t="s">
        <v>11</v>
      </c>
      <c r="I598" t="s">
        <v>115</v>
      </c>
      <c r="J598">
        <v>11101.3004</v>
      </c>
      <c r="K598">
        <v>-122.27767</v>
      </c>
      <c r="L598">
        <v>47.533382000000003</v>
      </c>
      <c r="M598" t="s">
        <v>1314</v>
      </c>
      <c r="N598" t="s">
        <v>60</v>
      </c>
      <c r="O598" t="s">
        <v>60</v>
      </c>
      <c r="P598">
        <v>1</v>
      </c>
    </row>
    <row r="599" spans="1:16" x14ac:dyDescent="0.2">
      <c r="A599">
        <v>1702925</v>
      </c>
      <c r="B599">
        <v>16000105947</v>
      </c>
      <c r="C599">
        <v>2016105947</v>
      </c>
      <c r="D599" t="s">
        <v>42</v>
      </c>
      <c r="E599" s="4">
        <v>42456.665972222225</v>
      </c>
      <c r="F599" s="4">
        <f t="shared" si="10"/>
        <v>42456</v>
      </c>
      <c r="G599" t="s">
        <v>1315</v>
      </c>
      <c r="H599" t="s">
        <v>14</v>
      </c>
      <c r="I599" t="s">
        <v>536</v>
      </c>
      <c r="J599">
        <v>700.3</v>
      </c>
      <c r="K599">
        <v>-122.30185</v>
      </c>
      <c r="L599">
        <v>47.718409999999999</v>
      </c>
      <c r="M599" t="s">
        <v>1316</v>
      </c>
      <c r="N599" t="s">
        <v>42</v>
      </c>
      <c r="O599" t="s">
        <v>42</v>
      </c>
      <c r="P599">
        <v>0</v>
      </c>
    </row>
    <row r="600" spans="1:16" x14ac:dyDescent="0.2">
      <c r="A600">
        <v>1702926</v>
      </c>
      <c r="B600">
        <v>16000105920</v>
      </c>
      <c r="C600">
        <v>2016105920</v>
      </c>
      <c r="D600" t="s">
        <v>167</v>
      </c>
      <c r="E600" s="4">
        <v>42456.663888888892</v>
      </c>
      <c r="F600" s="4">
        <f t="shared" si="10"/>
        <v>42456</v>
      </c>
      <c r="G600" t="s">
        <v>1318</v>
      </c>
      <c r="H600" t="s">
        <v>4</v>
      </c>
      <c r="I600" t="s">
        <v>147</v>
      </c>
      <c r="J600">
        <v>9000.2016999999996</v>
      </c>
      <c r="K600">
        <v>-122.315315</v>
      </c>
      <c r="L600">
        <v>47.598334999999999</v>
      </c>
      <c r="M600" t="s">
        <v>1319</v>
      </c>
      <c r="N600" t="s">
        <v>167</v>
      </c>
      <c r="O600" t="s">
        <v>167</v>
      </c>
      <c r="P600">
        <v>0</v>
      </c>
    </row>
    <row r="601" spans="1:16" x14ac:dyDescent="0.2">
      <c r="A601">
        <v>1702927</v>
      </c>
      <c r="B601">
        <v>16000105884</v>
      </c>
      <c r="C601">
        <v>2016105884</v>
      </c>
      <c r="D601" t="s">
        <v>49</v>
      </c>
      <c r="E601" s="4">
        <v>42456.660416666666</v>
      </c>
      <c r="F601" s="4">
        <f t="shared" si="10"/>
        <v>42456</v>
      </c>
      <c r="G601" t="s">
        <v>1321</v>
      </c>
      <c r="H601" t="s">
        <v>13</v>
      </c>
      <c r="I601" t="s">
        <v>360</v>
      </c>
      <c r="J601">
        <v>6900.3026</v>
      </c>
      <c r="K601">
        <v>-122.36494</v>
      </c>
      <c r="L601">
        <v>47.628230000000002</v>
      </c>
      <c r="M601" t="s">
        <v>1322</v>
      </c>
      <c r="N601" t="s">
        <v>49</v>
      </c>
      <c r="O601" t="s">
        <v>48</v>
      </c>
      <c r="P601">
        <v>1</v>
      </c>
    </row>
    <row r="602" spans="1:16" x14ac:dyDescent="0.2">
      <c r="A602">
        <v>1702928</v>
      </c>
      <c r="B602">
        <v>16000105882</v>
      </c>
      <c r="C602">
        <v>2016105882</v>
      </c>
      <c r="D602" t="s">
        <v>330</v>
      </c>
      <c r="E602" s="4">
        <v>42456.664583333331</v>
      </c>
      <c r="F602" s="4">
        <f t="shared" si="10"/>
        <v>42456</v>
      </c>
      <c r="G602" t="s">
        <v>1323</v>
      </c>
      <c r="H602" t="s">
        <v>5</v>
      </c>
      <c r="I602" t="s">
        <v>418</v>
      </c>
      <c r="J602">
        <v>9900.1021000000001</v>
      </c>
      <c r="K602">
        <v>-122.370766</v>
      </c>
      <c r="L602">
        <v>47.568424</v>
      </c>
      <c r="M602" t="s">
        <v>1324</v>
      </c>
      <c r="N602" t="s">
        <v>42</v>
      </c>
      <c r="O602" t="s">
        <v>42</v>
      </c>
      <c r="P602">
        <v>2</v>
      </c>
    </row>
    <row r="603" spans="1:16" x14ac:dyDescent="0.2">
      <c r="A603">
        <v>1702929</v>
      </c>
      <c r="B603">
        <v>16000105861</v>
      </c>
      <c r="C603">
        <v>2016105861</v>
      </c>
      <c r="D603" t="s">
        <v>145</v>
      </c>
      <c r="E603" s="4">
        <v>42456.665277777778</v>
      </c>
      <c r="F603" s="4">
        <f t="shared" si="10"/>
        <v>42456</v>
      </c>
      <c r="G603" t="s">
        <v>1325</v>
      </c>
      <c r="H603" t="s">
        <v>11</v>
      </c>
      <c r="I603" t="s">
        <v>295</v>
      </c>
      <c r="J603">
        <v>11001.3</v>
      </c>
      <c r="K603">
        <v>-122.281296</v>
      </c>
      <c r="L603">
        <v>47.537039999999998</v>
      </c>
      <c r="M603" t="s">
        <v>1326</v>
      </c>
      <c r="N603" t="s">
        <v>145</v>
      </c>
      <c r="O603" t="s">
        <v>49</v>
      </c>
      <c r="P603">
        <v>1</v>
      </c>
    </row>
    <row r="604" spans="1:16" x14ac:dyDescent="0.2">
      <c r="A604">
        <v>1702930</v>
      </c>
      <c r="B604">
        <v>16000105817</v>
      </c>
      <c r="C604">
        <v>2016105817</v>
      </c>
      <c r="D604" t="s">
        <v>199</v>
      </c>
      <c r="E604" s="4">
        <v>42456.665972222225</v>
      </c>
      <c r="F604" s="4">
        <f t="shared" si="10"/>
        <v>42456</v>
      </c>
      <c r="G604" t="s">
        <v>1327</v>
      </c>
      <c r="H604" t="s">
        <v>4</v>
      </c>
      <c r="I604" t="s">
        <v>147</v>
      </c>
      <c r="J604">
        <v>600.50109999999995</v>
      </c>
      <c r="K604">
        <v>-122.32749</v>
      </c>
      <c r="L604">
        <v>47.716790000000003</v>
      </c>
      <c r="M604" t="s">
        <v>1328</v>
      </c>
      <c r="N604" t="s">
        <v>199</v>
      </c>
      <c r="O604" t="s">
        <v>199</v>
      </c>
      <c r="P604">
        <v>2</v>
      </c>
    </row>
    <row r="605" spans="1:16" x14ac:dyDescent="0.2">
      <c r="A605">
        <v>1702931</v>
      </c>
      <c r="B605">
        <v>16000105997</v>
      </c>
      <c r="C605">
        <v>2016105997</v>
      </c>
      <c r="D605" t="s">
        <v>69</v>
      </c>
      <c r="E605" s="4">
        <v>42456.672222222223</v>
      </c>
      <c r="F605" s="4">
        <f t="shared" si="10"/>
        <v>42456</v>
      </c>
      <c r="G605" t="s">
        <v>282</v>
      </c>
      <c r="H605" t="s">
        <v>19</v>
      </c>
      <c r="I605" t="s">
        <v>182</v>
      </c>
      <c r="J605">
        <v>9100.1003999999994</v>
      </c>
      <c r="K605">
        <v>-122.31722000000001</v>
      </c>
      <c r="L605">
        <v>47.599186000000003</v>
      </c>
      <c r="M605" t="s">
        <v>283</v>
      </c>
      <c r="N605" t="s">
        <v>69</v>
      </c>
      <c r="O605" t="s">
        <v>69</v>
      </c>
      <c r="P605">
        <v>1</v>
      </c>
    </row>
    <row r="606" spans="1:16" x14ac:dyDescent="0.2">
      <c r="A606">
        <v>1702932</v>
      </c>
      <c r="B606">
        <v>16000105996</v>
      </c>
      <c r="C606">
        <v>2016105996</v>
      </c>
      <c r="D606" t="s">
        <v>404</v>
      </c>
      <c r="E606" s="4">
        <v>42456.676388888889</v>
      </c>
      <c r="F606" s="4">
        <f t="shared" si="10"/>
        <v>42456</v>
      </c>
      <c r="G606" t="s">
        <v>1330</v>
      </c>
      <c r="H606" t="s">
        <v>16</v>
      </c>
      <c r="I606" t="s">
        <v>368</v>
      </c>
      <c r="J606">
        <v>8100.2004999999999</v>
      </c>
      <c r="K606">
        <v>-122.33557999999999</v>
      </c>
      <c r="L606">
        <v>47.610675999999998</v>
      </c>
      <c r="M606" t="s">
        <v>369</v>
      </c>
      <c r="N606" t="s">
        <v>60</v>
      </c>
      <c r="O606" t="s">
        <v>60</v>
      </c>
      <c r="P606">
        <v>4</v>
      </c>
    </row>
    <row r="607" spans="1:16" x14ac:dyDescent="0.2">
      <c r="A607">
        <v>1702933</v>
      </c>
      <c r="B607">
        <v>16000105981</v>
      </c>
      <c r="C607">
        <v>2016105981</v>
      </c>
      <c r="D607" t="s">
        <v>42</v>
      </c>
      <c r="E607" s="4">
        <v>42456.677083333336</v>
      </c>
      <c r="F607" s="4">
        <f t="shared" si="10"/>
        <v>42456</v>
      </c>
      <c r="G607" t="s">
        <v>1331</v>
      </c>
      <c r="H607" t="s">
        <v>3</v>
      </c>
      <c r="I607" t="s">
        <v>169</v>
      </c>
      <c r="J607">
        <v>5000.1040999999996</v>
      </c>
      <c r="K607">
        <v>-122.33842</v>
      </c>
      <c r="L607">
        <v>47.662129999999998</v>
      </c>
      <c r="M607" t="s">
        <v>1332</v>
      </c>
      <c r="N607" t="s">
        <v>404</v>
      </c>
      <c r="O607" t="s">
        <v>404</v>
      </c>
      <c r="P607">
        <v>4</v>
      </c>
    </row>
    <row r="608" spans="1:16" x14ac:dyDescent="0.2">
      <c r="A608">
        <v>1702934</v>
      </c>
      <c r="B608">
        <v>16000105944</v>
      </c>
      <c r="C608">
        <v>2016105944</v>
      </c>
      <c r="D608" t="s">
        <v>42</v>
      </c>
      <c r="E608" s="4">
        <v>42456.668055555558</v>
      </c>
      <c r="F608" s="4">
        <f t="shared" si="10"/>
        <v>42456</v>
      </c>
      <c r="G608" t="s">
        <v>1330</v>
      </c>
      <c r="H608" t="s">
        <v>16</v>
      </c>
      <c r="I608" t="s">
        <v>368</v>
      </c>
      <c r="J608">
        <v>8100.2004999999999</v>
      </c>
      <c r="K608">
        <v>-122.33557999999999</v>
      </c>
      <c r="L608">
        <v>47.610675999999998</v>
      </c>
      <c r="M608" t="s">
        <v>369</v>
      </c>
      <c r="N608" t="s">
        <v>42</v>
      </c>
      <c r="O608" t="s">
        <v>42</v>
      </c>
      <c r="P608">
        <v>1</v>
      </c>
    </row>
    <row r="609" spans="1:16" x14ac:dyDescent="0.2">
      <c r="A609">
        <v>1702935</v>
      </c>
      <c r="B609">
        <v>16000105928</v>
      </c>
      <c r="C609">
        <v>2016105928</v>
      </c>
      <c r="D609" t="s">
        <v>60</v>
      </c>
      <c r="E609" s="4">
        <v>42456.673611111109</v>
      </c>
      <c r="F609" s="4">
        <f t="shared" si="10"/>
        <v>42456</v>
      </c>
      <c r="G609" t="s">
        <v>1334</v>
      </c>
      <c r="H609" t="s">
        <v>17</v>
      </c>
      <c r="I609" t="s">
        <v>601</v>
      </c>
      <c r="J609">
        <v>600.30070000000001</v>
      </c>
      <c r="K609">
        <v>-122.34483</v>
      </c>
      <c r="L609">
        <v>47.713546999999998</v>
      </c>
      <c r="M609" t="s">
        <v>1335</v>
      </c>
      <c r="N609" t="s">
        <v>255</v>
      </c>
      <c r="O609" t="s">
        <v>255</v>
      </c>
      <c r="P609">
        <v>4</v>
      </c>
    </row>
    <row r="610" spans="1:16" x14ac:dyDescent="0.2">
      <c r="A610">
        <v>1702936</v>
      </c>
      <c r="B610">
        <v>16000105874</v>
      </c>
      <c r="C610">
        <v>2016105874</v>
      </c>
      <c r="D610" t="s">
        <v>145</v>
      </c>
      <c r="E610" s="4">
        <v>42456.666666666664</v>
      </c>
      <c r="F610" s="4">
        <f t="shared" si="10"/>
        <v>42456</v>
      </c>
      <c r="G610" t="s">
        <v>1336</v>
      </c>
      <c r="H610" t="s">
        <v>19</v>
      </c>
      <c r="I610" t="s">
        <v>51</v>
      </c>
      <c r="J610">
        <v>8800.2018000000007</v>
      </c>
      <c r="K610">
        <v>-122.29263</v>
      </c>
      <c r="L610">
        <v>47.605170000000001</v>
      </c>
      <c r="M610" t="s">
        <v>1337</v>
      </c>
      <c r="N610" t="s">
        <v>145</v>
      </c>
      <c r="O610" t="s">
        <v>49</v>
      </c>
      <c r="P610">
        <v>1</v>
      </c>
    </row>
    <row r="611" spans="1:16" x14ac:dyDescent="0.2">
      <c r="A611">
        <v>1702937</v>
      </c>
      <c r="B611">
        <v>16000105844</v>
      </c>
      <c r="C611">
        <v>2016105844</v>
      </c>
      <c r="D611" t="s">
        <v>167</v>
      </c>
      <c r="E611" s="4">
        <v>42456.668055555558</v>
      </c>
      <c r="F611" s="4">
        <f t="shared" si="10"/>
        <v>42456</v>
      </c>
      <c r="G611" t="s">
        <v>739</v>
      </c>
      <c r="H611" t="s">
        <v>4</v>
      </c>
      <c r="I611" t="s">
        <v>243</v>
      </c>
      <c r="J611">
        <v>1400.2014999999999</v>
      </c>
      <c r="K611">
        <v>-122.35545999999999</v>
      </c>
      <c r="L611">
        <v>47.70599</v>
      </c>
      <c r="M611" t="s">
        <v>740</v>
      </c>
      <c r="N611" t="s">
        <v>167</v>
      </c>
      <c r="O611" t="s">
        <v>167</v>
      </c>
      <c r="P611">
        <v>1</v>
      </c>
    </row>
    <row r="612" spans="1:16" x14ac:dyDescent="0.2">
      <c r="A612">
        <v>1702938</v>
      </c>
      <c r="B612">
        <v>16000106010</v>
      </c>
      <c r="C612">
        <v>2016106010</v>
      </c>
      <c r="D612" t="s">
        <v>173</v>
      </c>
      <c r="E612" s="4">
        <v>42456.681944444441</v>
      </c>
      <c r="F612" s="4">
        <f t="shared" si="10"/>
        <v>42456</v>
      </c>
      <c r="G612" t="s">
        <v>1338</v>
      </c>
      <c r="H612" t="s">
        <v>7</v>
      </c>
      <c r="I612" t="s">
        <v>261</v>
      </c>
      <c r="J612">
        <v>8001.4004000000004</v>
      </c>
      <c r="K612">
        <v>-122.351006</v>
      </c>
      <c r="L612">
        <v>47.61486</v>
      </c>
      <c r="M612" t="s">
        <v>1339</v>
      </c>
      <c r="N612" t="s">
        <v>92</v>
      </c>
      <c r="O612" t="s">
        <v>91</v>
      </c>
      <c r="P612">
        <v>4</v>
      </c>
    </row>
    <row r="613" spans="1:16" x14ac:dyDescent="0.2">
      <c r="A613">
        <v>1702939</v>
      </c>
      <c r="B613">
        <v>16000106005</v>
      </c>
      <c r="C613">
        <v>2016106005</v>
      </c>
      <c r="D613" t="s">
        <v>298</v>
      </c>
      <c r="E613" s="4">
        <v>42456.676388888889</v>
      </c>
      <c r="F613" s="4">
        <f t="shared" si="10"/>
        <v>42456</v>
      </c>
      <c r="G613" t="s">
        <v>765</v>
      </c>
      <c r="H613" t="s">
        <v>19</v>
      </c>
      <c r="I613" t="s">
        <v>766</v>
      </c>
      <c r="J613">
        <v>9000.2032999999992</v>
      </c>
      <c r="K613">
        <v>-122.31344</v>
      </c>
      <c r="L613">
        <v>47.596653000000003</v>
      </c>
      <c r="M613" t="s">
        <v>767</v>
      </c>
      <c r="N613" t="s">
        <v>298</v>
      </c>
      <c r="O613" t="s">
        <v>91</v>
      </c>
      <c r="P613">
        <v>4</v>
      </c>
    </row>
    <row r="614" spans="1:16" x14ac:dyDescent="0.2">
      <c r="A614">
        <v>1702940</v>
      </c>
      <c r="B614">
        <v>16000106004</v>
      </c>
      <c r="C614">
        <v>2016106004</v>
      </c>
      <c r="D614" t="s">
        <v>157</v>
      </c>
      <c r="E614" s="4">
        <v>42456.677777777775</v>
      </c>
      <c r="F614" s="4">
        <f t="shared" si="10"/>
        <v>42456</v>
      </c>
      <c r="G614" t="s">
        <v>459</v>
      </c>
      <c r="H614" t="s">
        <v>16</v>
      </c>
      <c r="I614" t="s">
        <v>196</v>
      </c>
      <c r="J614">
        <v>8100.3010999999997</v>
      </c>
      <c r="K614">
        <v>-122.34287999999999</v>
      </c>
      <c r="L614">
        <v>47.609814</v>
      </c>
      <c r="M614" t="s">
        <v>460</v>
      </c>
      <c r="N614" t="s">
        <v>157</v>
      </c>
      <c r="O614" t="s">
        <v>157</v>
      </c>
      <c r="P614">
        <v>4</v>
      </c>
    </row>
    <row r="615" spans="1:16" x14ac:dyDescent="0.2">
      <c r="A615">
        <v>1702941</v>
      </c>
      <c r="B615">
        <v>16000106001</v>
      </c>
      <c r="C615">
        <v>2016106001</v>
      </c>
      <c r="D615" t="s">
        <v>49</v>
      </c>
      <c r="E615" s="4">
        <v>42456.676388888889</v>
      </c>
      <c r="F615" s="4">
        <f t="shared" si="10"/>
        <v>42456</v>
      </c>
      <c r="G615" t="s">
        <v>1340</v>
      </c>
      <c r="H615" t="s">
        <v>10</v>
      </c>
      <c r="I615" t="s">
        <v>44</v>
      </c>
      <c r="J615">
        <v>10200.403</v>
      </c>
      <c r="K615">
        <v>-122.26904</v>
      </c>
      <c r="L615">
        <v>47.553345</v>
      </c>
      <c r="M615" t="s">
        <v>1341</v>
      </c>
      <c r="N615" t="s">
        <v>49</v>
      </c>
      <c r="O615" t="s">
        <v>49</v>
      </c>
      <c r="P615">
        <v>3</v>
      </c>
    </row>
    <row r="616" spans="1:16" x14ac:dyDescent="0.2">
      <c r="A616">
        <v>1702942</v>
      </c>
      <c r="B616">
        <v>16000105988</v>
      </c>
      <c r="C616">
        <v>2016105988</v>
      </c>
      <c r="D616" t="s">
        <v>230</v>
      </c>
      <c r="E616" s="4">
        <v>42456.676388888889</v>
      </c>
      <c r="F616" s="4">
        <f t="shared" si="10"/>
        <v>42456</v>
      </c>
      <c r="G616" t="s">
        <v>1342</v>
      </c>
      <c r="H616" t="s">
        <v>10</v>
      </c>
      <c r="I616" t="s">
        <v>44</v>
      </c>
      <c r="J616">
        <v>10300.2004</v>
      </c>
      <c r="K616">
        <v>-122.27786999999999</v>
      </c>
      <c r="L616">
        <v>47.551549999999999</v>
      </c>
      <c r="M616" t="s">
        <v>1343</v>
      </c>
      <c r="N616" t="s">
        <v>230</v>
      </c>
      <c r="O616" t="s">
        <v>230</v>
      </c>
      <c r="P616">
        <v>2</v>
      </c>
    </row>
    <row r="617" spans="1:16" x14ac:dyDescent="0.2">
      <c r="A617">
        <v>1702943</v>
      </c>
      <c r="B617">
        <v>16000105976</v>
      </c>
      <c r="C617">
        <v>2016105976</v>
      </c>
      <c r="D617" t="s">
        <v>60</v>
      </c>
      <c r="E617" s="4">
        <v>42456.677777777775</v>
      </c>
      <c r="F617" s="4">
        <f t="shared" si="10"/>
        <v>42456</v>
      </c>
      <c r="G617" t="s">
        <v>1344</v>
      </c>
      <c r="H617" t="s">
        <v>18</v>
      </c>
      <c r="I617" t="s">
        <v>204</v>
      </c>
      <c r="J617">
        <v>11200.3014</v>
      </c>
      <c r="K617">
        <v>-122.32163</v>
      </c>
      <c r="L617">
        <v>47.524760000000001</v>
      </c>
      <c r="M617" t="s">
        <v>1345</v>
      </c>
      <c r="N617" t="s">
        <v>143</v>
      </c>
      <c r="O617" t="s">
        <v>464</v>
      </c>
      <c r="P617">
        <v>0</v>
      </c>
    </row>
    <row r="618" spans="1:16" x14ac:dyDescent="0.2">
      <c r="A618">
        <v>1702944</v>
      </c>
      <c r="B618">
        <v>16000105945</v>
      </c>
      <c r="C618">
        <v>2016105945</v>
      </c>
      <c r="D618" t="s">
        <v>60</v>
      </c>
      <c r="E618" s="4">
        <v>42456.681944444441</v>
      </c>
      <c r="F618" s="4">
        <f t="shared" si="10"/>
        <v>42456</v>
      </c>
      <c r="G618" t="s">
        <v>1215</v>
      </c>
      <c r="H618" t="s">
        <v>4</v>
      </c>
      <c r="I618" t="s">
        <v>243</v>
      </c>
      <c r="J618">
        <v>600.30070000000001</v>
      </c>
      <c r="K618">
        <v>-122.344894</v>
      </c>
      <c r="L618">
        <v>47.717174999999997</v>
      </c>
      <c r="M618" t="s">
        <v>1216</v>
      </c>
      <c r="N618" t="s">
        <v>60</v>
      </c>
      <c r="O618" t="s">
        <v>60</v>
      </c>
      <c r="P618">
        <v>2</v>
      </c>
    </row>
    <row r="619" spans="1:16" x14ac:dyDescent="0.2">
      <c r="A619">
        <v>1702945</v>
      </c>
      <c r="B619">
        <v>16000105905</v>
      </c>
      <c r="C619">
        <v>2016105905</v>
      </c>
      <c r="D619" t="s">
        <v>119</v>
      </c>
      <c r="E619" s="4">
        <v>42456.673611111109</v>
      </c>
      <c r="F619" s="4">
        <f t="shared" si="10"/>
        <v>42456</v>
      </c>
      <c r="G619" t="s">
        <v>1346</v>
      </c>
      <c r="H619" t="s">
        <v>5</v>
      </c>
      <c r="I619" t="s">
        <v>136</v>
      </c>
      <c r="J619">
        <v>10500.3004</v>
      </c>
      <c r="K619">
        <v>-122.39113999999999</v>
      </c>
      <c r="L619">
        <v>47.556984</v>
      </c>
      <c r="M619" t="s">
        <v>1347</v>
      </c>
      <c r="N619" t="s">
        <v>119</v>
      </c>
      <c r="O619" t="s">
        <v>225</v>
      </c>
      <c r="P619">
        <v>3</v>
      </c>
    </row>
    <row r="620" spans="1:16" x14ac:dyDescent="0.2">
      <c r="A620">
        <v>1702946</v>
      </c>
      <c r="B620">
        <v>16000105989</v>
      </c>
      <c r="C620">
        <v>2016105989</v>
      </c>
      <c r="D620" t="s">
        <v>330</v>
      </c>
      <c r="E620" s="4">
        <v>42456.68472222222</v>
      </c>
      <c r="F620" s="4">
        <f t="shared" si="10"/>
        <v>42456</v>
      </c>
      <c r="G620" t="s">
        <v>1330</v>
      </c>
      <c r="H620" t="s">
        <v>16</v>
      </c>
      <c r="I620" t="s">
        <v>368</v>
      </c>
      <c r="J620">
        <v>8100.2004999999999</v>
      </c>
      <c r="K620">
        <v>-122.33557999999999</v>
      </c>
      <c r="L620">
        <v>47.610675999999998</v>
      </c>
      <c r="M620" t="s">
        <v>369</v>
      </c>
      <c r="N620" t="s">
        <v>330</v>
      </c>
      <c r="O620" t="s">
        <v>329</v>
      </c>
      <c r="P620">
        <v>1</v>
      </c>
    </row>
    <row r="621" spans="1:16" x14ac:dyDescent="0.2">
      <c r="A621">
        <v>1702947</v>
      </c>
      <c r="B621">
        <v>16000105801</v>
      </c>
      <c r="C621">
        <v>2016105801</v>
      </c>
      <c r="D621" t="s">
        <v>145</v>
      </c>
      <c r="E621" s="4">
        <v>42456.681944444441</v>
      </c>
      <c r="F621" s="4">
        <f t="shared" si="10"/>
        <v>42456</v>
      </c>
      <c r="G621" t="s">
        <v>1348</v>
      </c>
      <c r="H621" t="s">
        <v>4</v>
      </c>
      <c r="I621" t="s">
        <v>214</v>
      </c>
      <c r="J621">
        <v>401.1001</v>
      </c>
      <c r="K621">
        <v>-122.34779</v>
      </c>
      <c r="L621">
        <v>47.733223000000002</v>
      </c>
      <c r="M621" t="s">
        <v>1349</v>
      </c>
      <c r="N621" t="s">
        <v>145</v>
      </c>
      <c r="O621" t="s">
        <v>49</v>
      </c>
      <c r="P621">
        <v>2</v>
      </c>
    </row>
    <row r="622" spans="1:16" x14ac:dyDescent="0.2">
      <c r="A622">
        <v>1702948</v>
      </c>
      <c r="B622">
        <v>16000105998</v>
      </c>
      <c r="C622">
        <v>2016105998</v>
      </c>
      <c r="D622" t="s">
        <v>92</v>
      </c>
      <c r="E622" s="4">
        <v>42456.688888888886</v>
      </c>
      <c r="F622" s="4">
        <f t="shared" si="10"/>
        <v>42456</v>
      </c>
      <c r="G622" t="s">
        <v>704</v>
      </c>
      <c r="H622" t="s">
        <v>4</v>
      </c>
      <c r="I622" t="s">
        <v>147</v>
      </c>
      <c r="J622">
        <v>1200.1006</v>
      </c>
      <c r="K622">
        <v>-122.31786</v>
      </c>
      <c r="L622">
        <v>47.709389999999999</v>
      </c>
      <c r="M622" t="s">
        <v>705</v>
      </c>
      <c r="N622" t="s">
        <v>92</v>
      </c>
      <c r="O622" t="s">
        <v>91</v>
      </c>
      <c r="P622">
        <v>1</v>
      </c>
    </row>
    <row r="623" spans="1:16" x14ac:dyDescent="0.2">
      <c r="A623">
        <v>1702949</v>
      </c>
      <c r="B623">
        <v>16000105971</v>
      </c>
      <c r="C623">
        <v>2016105971</v>
      </c>
      <c r="D623" t="s">
        <v>60</v>
      </c>
      <c r="E623" s="4">
        <v>42456.6875</v>
      </c>
      <c r="F623" s="4">
        <f t="shared" si="10"/>
        <v>42456</v>
      </c>
      <c r="G623" t="s">
        <v>1350</v>
      </c>
      <c r="H623" t="s">
        <v>3</v>
      </c>
      <c r="I623" t="s">
        <v>159</v>
      </c>
      <c r="J623">
        <v>4700.2021999999997</v>
      </c>
      <c r="K623">
        <v>-122.37622</v>
      </c>
      <c r="L623">
        <v>47.665379999999999</v>
      </c>
      <c r="M623" t="s">
        <v>1351</v>
      </c>
      <c r="N623" t="s">
        <v>60</v>
      </c>
      <c r="O623" t="s">
        <v>60</v>
      </c>
      <c r="P623">
        <v>2</v>
      </c>
    </row>
    <row r="624" spans="1:16" x14ac:dyDescent="0.2">
      <c r="A624">
        <v>1702950</v>
      </c>
      <c r="B624">
        <v>16000105914</v>
      </c>
      <c r="C624">
        <v>2016105914</v>
      </c>
      <c r="D624" t="s">
        <v>189</v>
      </c>
      <c r="E624" s="4">
        <v>42456.691666666666</v>
      </c>
      <c r="F624" s="4">
        <f t="shared" si="10"/>
        <v>42456</v>
      </c>
      <c r="G624" t="s">
        <v>1352</v>
      </c>
      <c r="H624" t="s">
        <v>13</v>
      </c>
      <c r="I624" t="s">
        <v>175</v>
      </c>
      <c r="J624">
        <v>7000.3010000000004</v>
      </c>
      <c r="K624">
        <v>-122.35082</v>
      </c>
      <c r="L624">
        <v>47.626292999999997</v>
      </c>
      <c r="M624" t="s">
        <v>1353</v>
      </c>
      <c r="N624" t="s">
        <v>189</v>
      </c>
      <c r="O624" t="s">
        <v>190</v>
      </c>
      <c r="P624">
        <v>1</v>
      </c>
    </row>
    <row r="625" spans="1:16" x14ac:dyDescent="0.2">
      <c r="A625">
        <v>1702951</v>
      </c>
      <c r="B625">
        <v>16000105825</v>
      </c>
      <c r="C625">
        <v>2016105825</v>
      </c>
      <c r="D625" t="s">
        <v>173</v>
      </c>
      <c r="E625" s="4">
        <v>42456.692361111112</v>
      </c>
      <c r="F625" s="4">
        <f t="shared" si="10"/>
        <v>42456</v>
      </c>
      <c r="G625" t="s">
        <v>1354</v>
      </c>
      <c r="H625" t="s">
        <v>7</v>
      </c>
      <c r="I625" t="s">
        <v>163</v>
      </c>
      <c r="J625">
        <v>6700.1009000000004</v>
      </c>
      <c r="K625">
        <v>-122.3421</v>
      </c>
      <c r="L625">
        <v>47.637264000000002</v>
      </c>
      <c r="M625" t="s">
        <v>1355</v>
      </c>
      <c r="N625" t="s">
        <v>92</v>
      </c>
      <c r="O625" t="s">
        <v>91</v>
      </c>
      <c r="P625">
        <v>4</v>
      </c>
    </row>
    <row r="626" spans="1:16" x14ac:dyDescent="0.2">
      <c r="A626">
        <v>1702952</v>
      </c>
      <c r="B626">
        <v>16000106027</v>
      </c>
      <c r="C626">
        <v>2016106027</v>
      </c>
      <c r="D626" t="s">
        <v>42</v>
      </c>
      <c r="E626" s="4">
        <v>42456.700694444444</v>
      </c>
      <c r="F626" s="4">
        <f t="shared" si="10"/>
        <v>42456</v>
      </c>
      <c r="G626" t="s">
        <v>433</v>
      </c>
      <c r="H626" t="s">
        <v>16</v>
      </c>
      <c r="I626" t="s">
        <v>140</v>
      </c>
      <c r="J626">
        <v>8100.2</v>
      </c>
      <c r="K626">
        <v>-122.33732000000001</v>
      </c>
      <c r="L626">
        <v>47.611319999999999</v>
      </c>
      <c r="M626" t="s">
        <v>434</v>
      </c>
      <c r="N626" t="s">
        <v>42</v>
      </c>
      <c r="O626" t="s">
        <v>42</v>
      </c>
      <c r="P626">
        <v>4</v>
      </c>
    </row>
    <row r="627" spans="1:16" x14ac:dyDescent="0.2">
      <c r="A627">
        <v>1702953</v>
      </c>
      <c r="B627">
        <v>16000106037</v>
      </c>
      <c r="C627">
        <v>2016106037</v>
      </c>
      <c r="D627" t="s">
        <v>49</v>
      </c>
      <c r="E627" s="4">
        <v>42456.701388888891</v>
      </c>
      <c r="F627" s="4">
        <f t="shared" si="10"/>
        <v>42456</v>
      </c>
      <c r="G627" t="s">
        <v>1356</v>
      </c>
      <c r="H627" t="s">
        <v>13</v>
      </c>
      <c r="I627" t="s">
        <v>62</v>
      </c>
      <c r="J627">
        <v>5700.5002000000004</v>
      </c>
      <c r="K627">
        <v>-122.39829</v>
      </c>
      <c r="L627">
        <v>47.66386</v>
      </c>
      <c r="M627" t="s">
        <v>1357</v>
      </c>
      <c r="N627" t="s">
        <v>49</v>
      </c>
      <c r="O627" t="s">
        <v>48</v>
      </c>
      <c r="P627">
        <v>0</v>
      </c>
    </row>
    <row r="628" spans="1:16" x14ac:dyDescent="0.2">
      <c r="A628">
        <v>1702954</v>
      </c>
      <c r="B628">
        <v>16000106024</v>
      </c>
      <c r="C628">
        <v>2016106024</v>
      </c>
      <c r="D628" t="s">
        <v>125</v>
      </c>
      <c r="E628" s="4">
        <v>42456.703472222223</v>
      </c>
      <c r="F628" s="4">
        <f t="shared" si="10"/>
        <v>42456</v>
      </c>
      <c r="G628" t="s">
        <v>1358</v>
      </c>
      <c r="H628" t="s">
        <v>5</v>
      </c>
      <c r="I628" t="s">
        <v>418</v>
      </c>
      <c r="J628">
        <v>9701.3011000000006</v>
      </c>
      <c r="K628">
        <v>-122.41903000000001</v>
      </c>
      <c r="L628">
        <v>47.575954000000003</v>
      </c>
      <c r="M628" t="s">
        <v>1359</v>
      </c>
      <c r="N628" t="s">
        <v>404</v>
      </c>
      <c r="O628" t="s">
        <v>404</v>
      </c>
      <c r="P628">
        <v>3</v>
      </c>
    </row>
    <row r="629" spans="1:16" x14ac:dyDescent="0.2">
      <c r="A629">
        <v>1702955</v>
      </c>
      <c r="B629">
        <v>16000106002</v>
      </c>
      <c r="C629">
        <v>2016106002</v>
      </c>
      <c r="D629" t="s">
        <v>60</v>
      </c>
      <c r="E629" s="4">
        <v>42456.70416666667</v>
      </c>
      <c r="F629" s="4">
        <f t="shared" si="10"/>
        <v>42456</v>
      </c>
      <c r="G629" t="s">
        <v>1360</v>
      </c>
      <c r="H629" t="s">
        <v>18</v>
      </c>
      <c r="I629" t="s">
        <v>346</v>
      </c>
      <c r="J629">
        <v>11402.100899999999</v>
      </c>
      <c r="K629">
        <v>-122.36454000000001</v>
      </c>
      <c r="L629">
        <v>47.521940000000001</v>
      </c>
      <c r="M629" t="s">
        <v>1361</v>
      </c>
      <c r="N629" t="s">
        <v>60</v>
      </c>
      <c r="O629" t="s">
        <v>60</v>
      </c>
      <c r="P629">
        <v>2</v>
      </c>
    </row>
    <row r="630" spans="1:16" x14ac:dyDescent="0.2">
      <c r="A630">
        <v>1702956</v>
      </c>
      <c r="B630">
        <v>16000105970</v>
      </c>
      <c r="C630">
        <v>2016105970</v>
      </c>
      <c r="D630" t="s">
        <v>406</v>
      </c>
      <c r="E630" s="4">
        <v>42456.706944444442</v>
      </c>
      <c r="F630" s="4">
        <f t="shared" si="10"/>
        <v>42456</v>
      </c>
      <c r="G630" t="s">
        <v>1362</v>
      </c>
      <c r="H630" t="s">
        <v>15</v>
      </c>
      <c r="I630" t="s">
        <v>288</v>
      </c>
      <c r="J630">
        <v>7800.3014000000003</v>
      </c>
      <c r="K630">
        <v>-122.28873</v>
      </c>
      <c r="L630">
        <v>47.614047999999997</v>
      </c>
      <c r="M630" t="s">
        <v>1363</v>
      </c>
      <c r="N630" t="s">
        <v>406</v>
      </c>
      <c r="O630" t="s">
        <v>407</v>
      </c>
      <c r="P630">
        <v>2</v>
      </c>
    </row>
    <row r="631" spans="1:16" x14ac:dyDescent="0.2">
      <c r="A631">
        <v>1702957</v>
      </c>
      <c r="B631">
        <v>16000106048</v>
      </c>
      <c r="C631">
        <v>2016106048</v>
      </c>
      <c r="D631" t="s">
        <v>298</v>
      </c>
      <c r="E631" s="4">
        <v>42456.713194444441</v>
      </c>
      <c r="F631" s="4">
        <f t="shared" si="10"/>
        <v>42456</v>
      </c>
      <c r="G631" t="s">
        <v>1100</v>
      </c>
      <c r="H631" t="s">
        <v>6</v>
      </c>
      <c r="I631" t="s">
        <v>98</v>
      </c>
      <c r="J631">
        <v>9100.2008999999998</v>
      </c>
      <c r="K631">
        <v>-122.32768</v>
      </c>
      <c r="L631">
        <v>47.596657</v>
      </c>
      <c r="M631" t="s">
        <v>1101</v>
      </c>
      <c r="N631" t="s">
        <v>298</v>
      </c>
      <c r="O631" t="s">
        <v>91</v>
      </c>
      <c r="P631">
        <v>3</v>
      </c>
    </row>
    <row r="632" spans="1:16" x14ac:dyDescent="0.2">
      <c r="A632">
        <v>1702958</v>
      </c>
      <c r="B632">
        <v>16000106051</v>
      </c>
      <c r="C632">
        <v>2016106051</v>
      </c>
      <c r="D632" t="s">
        <v>49</v>
      </c>
      <c r="E632" s="4">
        <v>42456.71597222222</v>
      </c>
      <c r="F632" s="4">
        <f t="shared" si="10"/>
        <v>42456</v>
      </c>
      <c r="G632" t="s">
        <v>1364</v>
      </c>
      <c r="H632" t="s">
        <v>17</v>
      </c>
      <c r="I632" t="s">
        <v>601</v>
      </c>
      <c r="J632">
        <v>600.10040000000004</v>
      </c>
      <c r="K632">
        <v>-122.34229999999999</v>
      </c>
      <c r="L632">
        <v>47.72551</v>
      </c>
      <c r="M632" t="s">
        <v>1365</v>
      </c>
      <c r="N632" t="s">
        <v>49</v>
      </c>
      <c r="O632" t="s">
        <v>48</v>
      </c>
      <c r="P632">
        <v>0</v>
      </c>
    </row>
    <row r="633" spans="1:16" x14ac:dyDescent="0.2">
      <c r="A633">
        <v>1702959</v>
      </c>
      <c r="B633">
        <v>16000106042</v>
      </c>
      <c r="C633">
        <v>2016106042</v>
      </c>
      <c r="D633" t="s">
        <v>42</v>
      </c>
      <c r="E633" s="4">
        <v>42456.71875</v>
      </c>
      <c r="F633" s="4">
        <f t="shared" si="10"/>
        <v>42456</v>
      </c>
      <c r="G633" t="s">
        <v>1366</v>
      </c>
      <c r="H633" t="s">
        <v>18</v>
      </c>
      <c r="I633" t="s">
        <v>346</v>
      </c>
      <c r="J633">
        <v>11402.102800000001</v>
      </c>
      <c r="K633">
        <v>-122.36731</v>
      </c>
      <c r="L633">
        <v>47.521026999999997</v>
      </c>
      <c r="M633" t="s">
        <v>1367</v>
      </c>
      <c r="N633" t="s">
        <v>42</v>
      </c>
      <c r="O633" t="s">
        <v>42</v>
      </c>
      <c r="P633">
        <v>2</v>
      </c>
    </row>
    <row r="634" spans="1:16" x14ac:dyDescent="0.2">
      <c r="A634">
        <v>1702960</v>
      </c>
      <c r="B634">
        <v>16000106034</v>
      </c>
      <c r="C634">
        <v>2016106034</v>
      </c>
      <c r="D634" t="s">
        <v>42</v>
      </c>
      <c r="E634" s="4">
        <v>42456.72152777778</v>
      </c>
      <c r="F634" s="4">
        <f t="shared" si="10"/>
        <v>42456</v>
      </c>
      <c r="G634" t="s">
        <v>1369</v>
      </c>
      <c r="H634" t="s">
        <v>18</v>
      </c>
      <c r="I634" t="s">
        <v>204</v>
      </c>
      <c r="J634">
        <v>11200.1024</v>
      </c>
      <c r="K634">
        <v>-122.326904</v>
      </c>
      <c r="L634">
        <v>47.525627</v>
      </c>
      <c r="M634" t="s">
        <v>1370</v>
      </c>
      <c r="N634" t="s">
        <v>60</v>
      </c>
      <c r="O634" t="s">
        <v>60</v>
      </c>
      <c r="P634">
        <v>1</v>
      </c>
    </row>
    <row r="635" spans="1:16" x14ac:dyDescent="0.2">
      <c r="A635">
        <v>1702961</v>
      </c>
      <c r="B635">
        <v>16000106012</v>
      </c>
      <c r="C635">
        <v>2016106012</v>
      </c>
      <c r="D635" t="s">
        <v>69</v>
      </c>
      <c r="E635" s="4">
        <v>42456.71875</v>
      </c>
      <c r="F635" s="4">
        <f t="shared" si="10"/>
        <v>42456</v>
      </c>
      <c r="G635" t="s">
        <v>1277</v>
      </c>
      <c r="H635" t="s">
        <v>10</v>
      </c>
      <c r="I635" t="s">
        <v>76</v>
      </c>
      <c r="J635">
        <v>10100.5018</v>
      </c>
      <c r="K635">
        <v>-122.289925</v>
      </c>
      <c r="L635">
        <v>47.568882000000002</v>
      </c>
      <c r="M635" t="s">
        <v>1278</v>
      </c>
      <c r="N635" t="s">
        <v>69</v>
      </c>
      <c r="O635" t="s">
        <v>69</v>
      </c>
      <c r="P635">
        <v>2</v>
      </c>
    </row>
    <row r="636" spans="1:16" x14ac:dyDescent="0.2">
      <c r="A636">
        <v>1702962</v>
      </c>
      <c r="B636">
        <v>16000105950</v>
      </c>
      <c r="C636">
        <v>2016105950</v>
      </c>
      <c r="D636" t="s">
        <v>173</v>
      </c>
      <c r="E636" s="4">
        <v>42456.718055555553</v>
      </c>
      <c r="F636" s="4">
        <f t="shared" si="10"/>
        <v>42456</v>
      </c>
      <c r="G636" t="s">
        <v>1371</v>
      </c>
      <c r="H636" t="s">
        <v>4</v>
      </c>
      <c r="I636" t="s">
        <v>147</v>
      </c>
      <c r="J636">
        <v>8100.3013000000001</v>
      </c>
      <c r="K636">
        <v>-122.34022</v>
      </c>
      <c r="L636">
        <v>47.607365000000001</v>
      </c>
      <c r="M636" t="s">
        <v>703</v>
      </c>
      <c r="N636" t="s">
        <v>92</v>
      </c>
      <c r="O636" t="s">
        <v>91</v>
      </c>
      <c r="P636">
        <v>1</v>
      </c>
    </row>
    <row r="637" spans="1:16" x14ac:dyDescent="0.2">
      <c r="A637">
        <v>1702963</v>
      </c>
      <c r="B637">
        <v>16000105819</v>
      </c>
      <c r="C637">
        <v>2016105819</v>
      </c>
      <c r="D637" t="s">
        <v>173</v>
      </c>
      <c r="E637" s="4">
        <v>42456.72152777778</v>
      </c>
      <c r="F637" s="4">
        <f t="shared" si="10"/>
        <v>42456</v>
      </c>
      <c r="G637" t="s">
        <v>1372</v>
      </c>
      <c r="H637" t="s">
        <v>7</v>
      </c>
      <c r="I637" t="s">
        <v>292</v>
      </c>
      <c r="J637">
        <v>6600.1031000000003</v>
      </c>
      <c r="K637">
        <v>-122.332466</v>
      </c>
      <c r="L637">
        <v>47.627482999999998</v>
      </c>
      <c r="M637" t="s">
        <v>1373</v>
      </c>
      <c r="N637" t="s">
        <v>92</v>
      </c>
      <c r="O637" t="s">
        <v>91</v>
      </c>
      <c r="P637">
        <v>3</v>
      </c>
    </row>
    <row r="638" spans="1:16" x14ac:dyDescent="0.2">
      <c r="A638">
        <v>1702964</v>
      </c>
      <c r="B638">
        <v>16000106060</v>
      </c>
      <c r="C638">
        <v>2016106060</v>
      </c>
      <c r="D638" t="s">
        <v>42</v>
      </c>
      <c r="E638" s="4">
        <v>42456.729166666664</v>
      </c>
      <c r="F638" s="4">
        <f t="shared" si="10"/>
        <v>42456</v>
      </c>
      <c r="G638" t="s">
        <v>1374</v>
      </c>
      <c r="H638" t="s">
        <v>16</v>
      </c>
      <c r="I638" t="s">
        <v>368</v>
      </c>
      <c r="J638">
        <v>8200.1003999999994</v>
      </c>
      <c r="K638">
        <v>-122.33602999999999</v>
      </c>
      <c r="L638">
        <v>47.611176</v>
      </c>
      <c r="M638" t="s">
        <v>1375</v>
      </c>
      <c r="N638" t="s">
        <v>42</v>
      </c>
      <c r="O638" t="s">
        <v>42</v>
      </c>
      <c r="P638">
        <v>3</v>
      </c>
    </row>
    <row r="639" spans="1:16" x14ac:dyDescent="0.2">
      <c r="A639">
        <v>1702965</v>
      </c>
      <c r="B639">
        <v>16000106036</v>
      </c>
      <c r="C639">
        <v>2016106036</v>
      </c>
      <c r="D639" t="s">
        <v>60</v>
      </c>
      <c r="E639" s="4">
        <v>42456.727777777778</v>
      </c>
      <c r="F639" s="4">
        <f t="shared" si="10"/>
        <v>42456</v>
      </c>
      <c r="G639" t="s">
        <v>1376</v>
      </c>
      <c r="H639" t="s">
        <v>19</v>
      </c>
      <c r="I639" t="s">
        <v>51</v>
      </c>
      <c r="J639">
        <v>8700.1011999999992</v>
      </c>
      <c r="K639">
        <v>-122.30632</v>
      </c>
      <c r="L639">
        <v>47.608016999999997</v>
      </c>
      <c r="M639" t="s">
        <v>1377</v>
      </c>
      <c r="N639" t="s">
        <v>298</v>
      </c>
      <c r="O639" t="s">
        <v>91</v>
      </c>
      <c r="P639">
        <v>1</v>
      </c>
    </row>
    <row r="640" spans="1:16" x14ac:dyDescent="0.2">
      <c r="A640">
        <v>1702966</v>
      </c>
      <c r="B640">
        <v>16000106028</v>
      </c>
      <c r="C640">
        <v>2016106028</v>
      </c>
      <c r="D640" t="s">
        <v>60</v>
      </c>
      <c r="E640" s="4">
        <v>42456.728472222225</v>
      </c>
      <c r="F640" s="4">
        <f t="shared" si="10"/>
        <v>42456</v>
      </c>
      <c r="G640" t="s">
        <v>1378</v>
      </c>
      <c r="H640" t="s">
        <v>17</v>
      </c>
      <c r="I640" t="s">
        <v>280</v>
      </c>
      <c r="J640">
        <v>1800.3010999999999</v>
      </c>
      <c r="K640">
        <v>-122.34295</v>
      </c>
      <c r="L640">
        <v>47.694175999999999</v>
      </c>
      <c r="M640" t="s">
        <v>1379</v>
      </c>
      <c r="N640" t="s">
        <v>60</v>
      </c>
      <c r="O640" t="s">
        <v>60</v>
      </c>
      <c r="P640">
        <v>3</v>
      </c>
    </row>
    <row r="641" spans="1:16" x14ac:dyDescent="0.2">
      <c r="A641">
        <v>1702967</v>
      </c>
      <c r="B641">
        <v>16000106020</v>
      </c>
      <c r="C641">
        <v>2016106020</v>
      </c>
      <c r="D641" t="s">
        <v>60</v>
      </c>
      <c r="E641" s="4">
        <v>42456.722916666666</v>
      </c>
      <c r="F641" s="4">
        <f t="shared" si="10"/>
        <v>42456</v>
      </c>
      <c r="G641" t="s">
        <v>1380</v>
      </c>
      <c r="H641" t="s">
        <v>5</v>
      </c>
      <c r="I641" t="s">
        <v>418</v>
      </c>
      <c r="J641">
        <v>9800.5002999999997</v>
      </c>
      <c r="K641">
        <v>-122.38805000000001</v>
      </c>
      <c r="L641">
        <v>47.574738000000004</v>
      </c>
      <c r="M641" t="s">
        <v>1381</v>
      </c>
      <c r="N641" t="s">
        <v>49</v>
      </c>
      <c r="O641" t="s">
        <v>49</v>
      </c>
      <c r="P641">
        <v>1</v>
      </c>
    </row>
    <row r="642" spans="1:16" x14ac:dyDescent="0.2">
      <c r="A642">
        <v>1702968</v>
      </c>
      <c r="B642">
        <v>16000105983</v>
      </c>
      <c r="C642">
        <v>2016105983</v>
      </c>
      <c r="D642" t="s">
        <v>199</v>
      </c>
      <c r="E642" s="4">
        <v>42456.727777777778</v>
      </c>
      <c r="F642" s="4">
        <f t="shared" ref="F642:F705" si="11">DATE(YEAR(E642),MONTH(E642),DAY(E642))</f>
        <v>42456</v>
      </c>
      <c r="G642" t="s">
        <v>925</v>
      </c>
      <c r="H642" t="s">
        <v>16</v>
      </c>
      <c r="I642" t="s">
        <v>140</v>
      </c>
      <c r="J642">
        <v>8200.1007000000009</v>
      </c>
      <c r="K642">
        <v>-122.33127</v>
      </c>
      <c r="L642">
        <v>47.612679999999997</v>
      </c>
      <c r="M642" t="s">
        <v>926</v>
      </c>
      <c r="N642" t="s">
        <v>199</v>
      </c>
      <c r="O642" t="s">
        <v>199</v>
      </c>
      <c r="P642">
        <v>3</v>
      </c>
    </row>
    <row r="643" spans="1:16" x14ac:dyDescent="0.2">
      <c r="A643">
        <v>1702970</v>
      </c>
      <c r="B643">
        <v>16000105929</v>
      </c>
      <c r="C643">
        <v>2016105929</v>
      </c>
      <c r="D643" t="s">
        <v>92</v>
      </c>
      <c r="E643" s="4">
        <v>42456.722222222219</v>
      </c>
      <c r="F643" s="4">
        <f t="shared" si="11"/>
        <v>42456</v>
      </c>
      <c r="G643" t="s">
        <v>1383</v>
      </c>
      <c r="H643" t="s">
        <v>13</v>
      </c>
      <c r="I643" t="s">
        <v>360</v>
      </c>
      <c r="J643">
        <v>5900.1</v>
      </c>
      <c r="K643">
        <v>-122.36409</v>
      </c>
      <c r="L643">
        <v>47.6524</v>
      </c>
      <c r="M643" t="s">
        <v>1384</v>
      </c>
      <c r="N643" t="s">
        <v>92</v>
      </c>
      <c r="O643" t="s">
        <v>91</v>
      </c>
      <c r="P643">
        <v>2</v>
      </c>
    </row>
    <row r="644" spans="1:16" x14ac:dyDescent="0.2">
      <c r="A644">
        <v>1702971</v>
      </c>
      <c r="B644">
        <v>16000105875</v>
      </c>
      <c r="C644">
        <v>2016105875</v>
      </c>
      <c r="D644" t="s">
        <v>173</v>
      </c>
      <c r="E644" s="4">
        <v>42456.728472222225</v>
      </c>
      <c r="F644" s="4">
        <f t="shared" si="11"/>
        <v>42456</v>
      </c>
      <c r="G644" t="s">
        <v>1385</v>
      </c>
      <c r="H644" t="s">
        <v>13</v>
      </c>
      <c r="I644" t="s">
        <v>360</v>
      </c>
      <c r="J644">
        <v>5900.1023999999998</v>
      </c>
      <c r="K644">
        <v>-122.3749</v>
      </c>
      <c r="L644">
        <v>47.652169999999998</v>
      </c>
      <c r="M644" t="s">
        <v>1386</v>
      </c>
      <c r="N644" t="s">
        <v>92</v>
      </c>
      <c r="O644" t="s">
        <v>91</v>
      </c>
      <c r="P644">
        <v>1</v>
      </c>
    </row>
    <row r="645" spans="1:16" x14ac:dyDescent="0.2">
      <c r="A645">
        <v>1702972</v>
      </c>
      <c r="B645">
        <v>16000106069</v>
      </c>
      <c r="C645">
        <v>2016106069</v>
      </c>
      <c r="D645" t="s">
        <v>155</v>
      </c>
      <c r="E645" s="4">
        <v>42456.73541666667</v>
      </c>
      <c r="F645" s="4">
        <f t="shared" si="11"/>
        <v>42456</v>
      </c>
      <c r="G645" t="s">
        <v>1387</v>
      </c>
      <c r="H645" t="s">
        <v>10</v>
      </c>
      <c r="I645" t="s">
        <v>44</v>
      </c>
      <c r="J645">
        <v>10100.503500000001</v>
      </c>
      <c r="K645">
        <v>-122.28868</v>
      </c>
      <c r="L645">
        <v>47.565899999999999</v>
      </c>
      <c r="M645" t="s">
        <v>1388</v>
      </c>
      <c r="N645" t="s">
        <v>60</v>
      </c>
      <c r="O645" t="s">
        <v>60</v>
      </c>
      <c r="P645">
        <v>2</v>
      </c>
    </row>
    <row r="646" spans="1:16" x14ac:dyDescent="0.2">
      <c r="A646">
        <v>1702973</v>
      </c>
      <c r="B646">
        <v>16000106013</v>
      </c>
      <c r="C646">
        <v>2016106013</v>
      </c>
      <c r="D646" t="s">
        <v>42</v>
      </c>
      <c r="E646" s="4">
        <v>42456.73541666667</v>
      </c>
      <c r="F646" s="4">
        <f t="shared" si="11"/>
        <v>42456</v>
      </c>
      <c r="G646" t="s">
        <v>677</v>
      </c>
      <c r="H646" t="s">
        <v>20</v>
      </c>
      <c r="I646" t="s">
        <v>105</v>
      </c>
      <c r="J646">
        <v>7500.4005999999999</v>
      </c>
      <c r="K646">
        <v>-122.31685</v>
      </c>
      <c r="L646">
        <v>47.614685000000001</v>
      </c>
      <c r="M646" t="s">
        <v>678</v>
      </c>
      <c r="N646" t="s">
        <v>49</v>
      </c>
      <c r="O646" t="s">
        <v>1289</v>
      </c>
      <c r="P646">
        <v>0</v>
      </c>
    </row>
    <row r="647" spans="1:16" x14ac:dyDescent="0.2">
      <c r="A647">
        <v>1702974</v>
      </c>
      <c r="B647">
        <v>16000106003</v>
      </c>
      <c r="C647">
        <v>2016106003</v>
      </c>
      <c r="D647" t="s">
        <v>78</v>
      </c>
      <c r="E647" s="4">
        <v>42456.722916666666</v>
      </c>
      <c r="F647" s="4">
        <f t="shared" si="11"/>
        <v>42456</v>
      </c>
      <c r="G647" t="s">
        <v>704</v>
      </c>
      <c r="H647" t="s">
        <v>14</v>
      </c>
      <c r="I647" t="s">
        <v>536</v>
      </c>
      <c r="J647">
        <v>1200.1006</v>
      </c>
      <c r="K647">
        <v>-122.31786</v>
      </c>
      <c r="L647">
        <v>47.709389999999999</v>
      </c>
      <c r="M647" t="s">
        <v>705</v>
      </c>
      <c r="N647" t="s">
        <v>78</v>
      </c>
      <c r="O647" t="s">
        <v>78</v>
      </c>
      <c r="P647">
        <v>2</v>
      </c>
    </row>
    <row r="648" spans="1:16" x14ac:dyDescent="0.2">
      <c r="A648">
        <v>1702975</v>
      </c>
      <c r="B648">
        <v>16000105982</v>
      </c>
      <c r="C648">
        <v>2016105982</v>
      </c>
      <c r="D648" t="s">
        <v>230</v>
      </c>
      <c r="E648" s="4">
        <v>42456.73333333333</v>
      </c>
      <c r="F648" s="4">
        <f t="shared" si="11"/>
        <v>42456</v>
      </c>
      <c r="G648" t="s">
        <v>1389</v>
      </c>
      <c r="H648" t="s">
        <v>19</v>
      </c>
      <c r="I648" t="s">
        <v>766</v>
      </c>
      <c r="J648">
        <v>9400.2008000000005</v>
      </c>
      <c r="K648">
        <v>-122.31026</v>
      </c>
      <c r="L648">
        <v>47.594214999999998</v>
      </c>
      <c r="M648" t="s">
        <v>769</v>
      </c>
      <c r="N648" t="s">
        <v>230</v>
      </c>
      <c r="O648" t="s">
        <v>230</v>
      </c>
      <c r="P648">
        <v>0</v>
      </c>
    </row>
    <row r="649" spans="1:16" x14ac:dyDescent="0.2">
      <c r="A649">
        <v>1702976</v>
      </c>
      <c r="B649">
        <v>16000105975</v>
      </c>
      <c r="C649">
        <v>2016105975</v>
      </c>
      <c r="D649" t="s">
        <v>173</v>
      </c>
      <c r="E649" s="4">
        <v>42456.73541666667</v>
      </c>
      <c r="F649" s="4">
        <f t="shared" si="11"/>
        <v>42456</v>
      </c>
      <c r="G649" t="s">
        <v>1390</v>
      </c>
      <c r="H649" t="s">
        <v>6</v>
      </c>
      <c r="I649" t="s">
        <v>201</v>
      </c>
      <c r="J649">
        <v>8100.1022999999996</v>
      </c>
      <c r="K649">
        <v>-122.338326</v>
      </c>
      <c r="L649">
        <v>47.6053</v>
      </c>
      <c r="M649" t="s">
        <v>1391</v>
      </c>
      <c r="N649" t="s">
        <v>92</v>
      </c>
      <c r="O649" t="s">
        <v>91</v>
      </c>
      <c r="P649">
        <v>0</v>
      </c>
    </row>
    <row r="650" spans="1:16" x14ac:dyDescent="0.2">
      <c r="A650">
        <v>1702977</v>
      </c>
      <c r="B650">
        <v>16000105813</v>
      </c>
      <c r="C650">
        <v>2016105813</v>
      </c>
      <c r="D650" t="s">
        <v>157</v>
      </c>
      <c r="E650" s="4">
        <v>42456.734027777777</v>
      </c>
      <c r="F650" s="4">
        <f t="shared" si="11"/>
        <v>42456</v>
      </c>
      <c r="G650" t="s">
        <v>1392</v>
      </c>
      <c r="H650" t="s">
        <v>20</v>
      </c>
      <c r="I650" t="s">
        <v>179</v>
      </c>
      <c r="J650">
        <v>7500.3014000000003</v>
      </c>
      <c r="K650">
        <v>-122.32089999999999</v>
      </c>
      <c r="L650">
        <v>47.621532000000002</v>
      </c>
      <c r="M650" t="s">
        <v>1393</v>
      </c>
      <c r="N650" t="s">
        <v>78</v>
      </c>
      <c r="O650" t="s">
        <v>78</v>
      </c>
      <c r="P650">
        <v>2</v>
      </c>
    </row>
    <row r="651" spans="1:16" x14ac:dyDescent="0.2">
      <c r="A651">
        <v>1702978</v>
      </c>
      <c r="B651">
        <v>16000105781</v>
      </c>
      <c r="C651">
        <v>2016105781</v>
      </c>
      <c r="D651" t="s">
        <v>42</v>
      </c>
      <c r="E651" s="4">
        <v>42456.734722222223</v>
      </c>
      <c r="F651" s="4">
        <f t="shared" si="11"/>
        <v>42456</v>
      </c>
      <c r="G651" t="s">
        <v>1394</v>
      </c>
      <c r="H651" t="s">
        <v>15</v>
      </c>
      <c r="I651" t="s">
        <v>94</v>
      </c>
      <c r="J651">
        <v>6500.3008</v>
      </c>
      <c r="K651">
        <v>-122.32093999999999</v>
      </c>
      <c r="L651">
        <v>47.624659999999999</v>
      </c>
      <c r="M651" t="s">
        <v>1395</v>
      </c>
      <c r="N651" t="s">
        <v>60</v>
      </c>
      <c r="O651" t="s">
        <v>60</v>
      </c>
      <c r="P651">
        <v>4</v>
      </c>
    </row>
    <row r="652" spans="1:16" x14ac:dyDescent="0.2">
      <c r="A652">
        <v>1702979</v>
      </c>
      <c r="B652">
        <v>16000105740</v>
      </c>
      <c r="C652">
        <v>2016105740</v>
      </c>
      <c r="D652" t="s">
        <v>78</v>
      </c>
      <c r="E652" s="4">
        <v>42456.731944444444</v>
      </c>
      <c r="F652" s="4">
        <f t="shared" si="11"/>
        <v>42456</v>
      </c>
      <c r="G652" t="s">
        <v>1396</v>
      </c>
      <c r="H652" t="s">
        <v>13</v>
      </c>
      <c r="I652" t="s">
        <v>175</v>
      </c>
      <c r="J652">
        <v>7100.2001</v>
      </c>
      <c r="K652">
        <v>-122.35542</v>
      </c>
      <c r="L652">
        <v>47.622689999999999</v>
      </c>
      <c r="M652" t="s">
        <v>1397</v>
      </c>
      <c r="N652" t="s">
        <v>78</v>
      </c>
      <c r="O652" t="s">
        <v>78</v>
      </c>
      <c r="P652">
        <v>3</v>
      </c>
    </row>
    <row r="653" spans="1:16" x14ac:dyDescent="0.2">
      <c r="A653">
        <v>1702980</v>
      </c>
      <c r="B653">
        <v>16000106073</v>
      </c>
      <c r="C653">
        <v>2016106073</v>
      </c>
      <c r="D653" t="s">
        <v>155</v>
      </c>
      <c r="E653" s="4">
        <v>42456.743055555555</v>
      </c>
      <c r="F653" s="4">
        <f t="shared" si="11"/>
        <v>42456</v>
      </c>
      <c r="G653" t="s">
        <v>1398</v>
      </c>
      <c r="H653" t="s">
        <v>10</v>
      </c>
      <c r="I653" t="s">
        <v>76</v>
      </c>
      <c r="J653">
        <v>9500.4004999999997</v>
      </c>
      <c r="K653">
        <v>-122.29783999999999</v>
      </c>
      <c r="L653">
        <v>47.577938000000003</v>
      </c>
      <c r="M653" t="s">
        <v>1399</v>
      </c>
      <c r="N653" t="s">
        <v>60</v>
      </c>
      <c r="O653" t="s">
        <v>60</v>
      </c>
      <c r="P653">
        <v>3</v>
      </c>
    </row>
    <row r="654" spans="1:16" x14ac:dyDescent="0.2">
      <c r="A654">
        <v>1702981</v>
      </c>
      <c r="B654">
        <v>16000106044</v>
      </c>
      <c r="C654">
        <v>2016106044</v>
      </c>
      <c r="D654" t="s">
        <v>49</v>
      </c>
      <c r="E654" s="4">
        <v>42456.742361111108</v>
      </c>
      <c r="F654" s="4">
        <f t="shared" si="11"/>
        <v>42456</v>
      </c>
      <c r="G654" t="s">
        <v>1400</v>
      </c>
      <c r="H654" t="s">
        <v>4</v>
      </c>
      <c r="I654" t="s">
        <v>147</v>
      </c>
      <c r="J654">
        <v>100.4002</v>
      </c>
      <c r="K654">
        <v>-122.29384</v>
      </c>
      <c r="L654">
        <v>47.731952999999997</v>
      </c>
      <c r="M654" t="s">
        <v>1401</v>
      </c>
      <c r="N654" t="s">
        <v>49</v>
      </c>
      <c r="O654" t="s">
        <v>49</v>
      </c>
      <c r="P654">
        <v>2</v>
      </c>
    </row>
    <row r="655" spans="1:16" x14ac:dyDescent="0.2">
      <c r="A655">
        <v>1702982</v>
      </c>
      <c r="B655">
        <v>16000106032</v>
      </c>
      <c r="C655">
        <v>2016106032</v>
      </c>
      <c r="D655" t="s">
        <v>60</v>
      </c>
      <c r="E655" s="4">
        <v>42456.743055555555</v>
      </c>
      <c r="F655" s="4">
        <f t="shared" si="11"/>
        <v>42456</v>
      </c>
      <c r="G655" t="s">
        <v>1402</v>
      </c>
      <c r="H655" t="s">
        <v>14</v>
      </c>
      <c r="I655" t="s">
        <v>536</v>
      </c>
      <c r="J655">
        <v>200.10140000000001</v>
      </c>
      <c r="K655">
        <v>-122.29640999999999</v>
      </c>
      <c r="L655">
        <v>47.726509999999998</v>
      </c>
      <c r="M655" t="s">
        <v>1403</v>
      </c>
      <c r="N655" t="s">
        <v>60</v>
      </c>
      <c r="O655" t="s">
        <v>60</v>
      </c>
      <c r="P655">
        <v>2</v>
      </c>
    </row>
    <row r="656" spans="1:16" x14ac:dyDescent="0.2">
      <c r="A656">
        <v>1702983</v>
      </c>
      <c r="B656">
        <v>16000106057</v>
      </c>
      <c r="C656">
        <v>2016106057</v>
      </c>
      <c r="D656" t="s">
        <v>69</v>
      </c>
      <c r="E656" s="4">
        <v>42456.743055555555</v>
      </c>
      <c r="F656" s="4">
        <f t="shared" si="11"/>
        <v>42456</v>
      </c>
      <c r="G656" t="s">
        <v>1404</v>
      </c>
      <c r="H656" t="s">
        <v>10</v>
      </c>
      <c r="I656" t="s">
        <v>76</v>
      </c>
      <c r="J656">
        <v>9500.4004000000004</v>
      </c>
      <c r="K656">
        <v>-122.30016999999999</v>
      </c>
      <c r="L656">
        <v>47.580993999999997</v>
      </c>
      <c r="M656" t="s">
        <v>1405</v>
      </c>
      <c r="N656" t="s">
        <v>60</v>
      </c>
      <c r="O656" t="s">
        <v>60</v>
      </c>
      <c r="P656">
        <v>1</v>
      </c>
    </row>
    <row r="657" spans="1:16" x14ac:dyDescent="0.2">
      <c r="A657">
        <v>1702984</v>
      </c>
      <c r="B657">
        <v>16000106047</v>
      </c>
      <c r="C657">
        <v>2016106047</v>
      </c>
      <c r="D657" t="s">
        <v>49</v>
      </c>
      <c r="E657" s="4">
        <v>42456.744444444441</v>
      </c>
      <c r="F657" s="4">
        <f t="shared" si="11"/>
        <v>42456</v>
      </c>
      <c r="G657" t="s">
        <v>1406</v>
      </c>
      <c r="H657" t="s">
        <v>5</v>
      </c>
      <c r="I657" t="s">
        <v>136</v>
      </c>
      <c r="J657">
        <v>10500.1</v>
      </c>
      <c r="K657">
        <v>-122.37618999999999</v>
      </c>
      <c r="L657">
        <v>47.564075000000003</v>
      </c>
      <c r="M657" t="s">
        <v>1407</v>
      </c>
      <c r="N657" t="s">
        <v>49</v>
      </c>
      <c r="O657" t="s">
        <v>49</v>
      </c>
      <c r="P657">
        <v>4</v>
      </c>
    </row>
    <row r="658" spans="1:16" x14ac:dyDescent="0.2">
      <c r="A658">
        <v>1702985</v>
      </c>
      <c r="B658">
        <v>16000106043</v>
      </c>
      <c r="C658">
        <v>2016106043</v>
      </c>
      <c r="D658" t="s">
        <v>145</v>
      </c>
      <c r="E658" s="4">
        <v>42456.747916666667</v>
      </c>
      <c r="F658" s="4">
        <f t="shared" si="11"/>
        <v>42456</v>
      </c>
      <c r="G658" t="s">
        <v>1408</v>
      </c>
      <c r="H658" t="s">
        <v>3</v>
      </c>
      <c r="I658" t="s">
        <v>219</v>
      </c>
      <c r="J658">
        <v>4700.3009000000002</v>
      </c>
      <c r="K658">
        <v>-122.37358999999999</v>
      </c>
      <c r="L658">
        <v>47.670169999999999</v>
      </c>
      <c r="M658" t="s">
        <v>1409</v>
      </c>
      <c r="N658" t="s">
        <v>145</v>
      </c>
      <c r="O658" t="s">
        <v>49</v>
      </c>
      <c r="P658">
        <v>1</v>
      </c>
    </row>
    <row r="659" spans="1:16" x14ac:dyDescent="0.2">
      <c r="A659">
        <v>1702986</v>
      </c>
      <c r="B659">
        <v>16000105990</v>
      </c>
      <c r="C659">
        <v>2016105990</v>
      </c>
      <c r="D659" t="s">
        <v>167</v>
      </c>
      <c r="E659" s="4">
        <v>42456.745833333334</v>
      </c>
      <c r="F659" s="4">
        <f t="shared" si="11"/>
        <v>42456</v>
      </c>
      <c r="G659" t="s">
        <v>1410</v>
      </c>
      <c r="H659" t="s">
        <v>10</v>
      </c>
      <c r="I659" t="s">
        <v>76</v>
      </c>
      <c r="J659">
        <v>9500.4004999999997</v>
      </c>
      <c r="K659">
        <v>-122.2962</v>
      </c>
      <c r="L659">
        <v>47.577330000000003</v>
      </c>
      <c r="M659" t="s">
        <v>1411</v>
      </c>
      <c r="N659" t="s">
        <v>143</v>
      </c>
      <c r="O659" t="s">
        <v>143</v>
      </c>
      <c r="P659">
        <v>3</v>
      </c>
    </row>
    <row r="660" spans="1:16" x14ac:dyDescent="0.2">
      <c r="A660">
        <v>1702987</v>
      </c>
      <c r="B660">
        <v>16000105980</v>
      </c>
      <c r="C660">
        <v>2016105980</v>
      </c>
      <c r="D660" t="s">
        <v>173</v>
      </c>
      <c r="E660" s="4">
        <v>42456.743750000001</v>
      </c>
      <c r="F660" s="4">
        <f t="shared" si="11"/>
        <v>42456</v>
      </c>
      <c r="G660" t="s">
        <v>1412</v>
      </c>
      <c r="H660" t="s">
        <v>15</v>
      </c>
      <c r="I660" t="s">
        <v>222</v>
      </c>
      <c r="J660">
        <v>6300.3014000000003</v>
      </c>
      <c r="K660">
        <v>-122.28265</v>
      </c>
      <c r="L660">
        <v>47.635185</v>
      </c>
      <c r="M660" t="s">
        <v>1413</v>
      </c>
      <c r="N660" t="s">
        <v>92</v>
      </c>
      <c r="O660" t="s">
        <v>91</v>
      </c>
      <c r="P660">
        <v>1</v>
      </c>
    </row>
    <row r="661" spans="1:16" x14ac:dyDescent="0.2">
      <c r="A661">
        <v>1702988</v>
      </c>
      <c r="B661">
        <v>16000105968</v>
      </c>
      <c r="C661">
        <v>2016105968</v>
      </c>
      <c r="D661" t="s">
        <v>78</v>
      </c>
      <c r="E661" s="4">
        <v>42456.748611111114</v>
      </c>
      <c r="F661" s="4">
        <f t="shared" si="11"/>
        <v>42456</v>
      </c>
      <c r="G661" t="s">
        <v>1414</v>
      </c>
      <c r="H661" t="s">
        <v>3</v>
      </c>
      <c r="I661" t="s">
        <v>159</v>
      </c>
      <c r="J661">
        <v>3200.4018999999998</v>
      </c>
      <c r="K661">
        <v>-122.398315</v>
      </c>
      <c r="L661">
        <v>47.667538</v>
      </c>
      <c r="M661" t="s">
        <v>1415</v>
      </c>
      <c r="N661" t="s">
        <v>404</v>
      </c>
      <c r="O661" t="s">
        <v>404</v>
      </c>
      <c r="P661">
        <v>3</v>
      </c>
    </row>
    <row r="662" spans="1:16" x14ac:dyDescent="0.2">
      <c r="A662">
        <v>1702989</v>
      </c>
      <c r="B662">
        <v>16000105909</v>
      </c>
      <c r="C662">
        <v>2016105909</v>
      </c>
      <c r="D662" t="s">
        <v>173</v>
      </c>
      <c r="E662" s="4">
        <v>42456.747916666667</v>
      </c>
      <c r="F662" s="4">
        <f t="shared" si="11"/>
        <v>42456</v>
      </c>
      <c r="G662" t="s">
        <v>1416</v>
      </c>
      <c r="H662" t="s">
        <v>7</v>
      </c>
      <c r="I662" t="s">
        <v>261</v>
      </c>
      <c r="J662">
        <v>8001.3027000000002</v>
      </c>
      <c r="K662">
        <v>-122.35002</v>
      </c>
      <c r="L662">
        <v>47.612186000000001</v>
      </c>
      <c r="M662" t="s">
        <v>1417</v>
      </c>
      <c r="N662" t="s">
        <v>92</v>
      </c>
      <c r="O662" t="s">
        <v>91</v>
      </c>
      <c r="P662">
        <v>3</v>
      </c>
    </row>
    <row r="663" spans="1:16" x14ac:dyDescent="0.2">
      <c r="A663">
        <v>1702990</v>
      </c>
      <c r="B663">
        <v>16000105887</v>
      </c>
      <c r="C663">
        <v>2016105887</v>
      </c>
      <c r="D663" t="s">
        <v>78</v>
      </c>
      <c r="E663" s="4">
        <v>42456.748611111114</v>
      </c>
      <c r="F663" s="4">
        <f t="shared" si="11"/>
        <v>42456</v>
      </c>
      <c r="G663" t="s">
        <v>1418</v>
      </c>
      <c r="H663" t="s">
        <v>3</v>
      </c>
      <c r="I663" t="s">
        <v>159</v>
      </c>
      <c r="J663">
        <v>4700.2046</v>
      </c>
      <c r="K663">
        <v>-122.376335</v>
      </c>
      <c r="L663">
        <v>47.662205</v>
      </c>
      <c r="M663" t="s">
        <v>514</v>
      </c>
      <c r="N663" t="s">
        <v>404</v>
      </c>
      <c r="O663" t="s">
        <v>404</v>
      </c>
      <c r="P663">
        <v>2</v>
      </c>
    </row>
    <row r="664" spans="1:16" x14ac:dyDescent="0.2">
      <c r="A664">
        <v>1702991</v>
      </c>
      <c r="B664">
        <v>16000106087</v>
      </c>
      <c r="C664">
        <v>2016106087</v>
      </c>
      <c r="D664" t="s">
        <v>69</v>
      </c>
      <c r="E664" s="4">
        <v>42456.754861111112</v>
      </c>
      <c r="F664" s="4">
        <f t="shared" si="11"/>
        <v>42456</v>
      </c>
      <c r="G664" t="s">
        <v>853</v>
      </c>
      <c r="H664" t="s">
        <v>6</v>
      </c>
      <c r="I664" t="s">
        <v>425</v>
      </c>
      <c r="J664">
        <v>8100.2043000000003</v>
      </c>
      <c r="K664">
        <v>-122.331085</v>
      </c>
      <c r="L664">
        <v>47.602412999999999</v>
      </c>
      <c r="M664" t="s">
        <v>854</v>
      </c>
      <c r="N664" t="s">
        <v>69</v>
      </c>
      <c r="O664" t="s">
        <v>69</v>
      </c>
      <c r="P664">
        <v>3</v>
      </c>
    </row>
    <row r="665" spans="1:16" x14ac:dyDescent="0.2">
      <c r="A665">
        <v>1702992</v>
      </c>
      <c r="B665">
        <v>16000106070</v>
      </c>
      <c r="C665">
        <v>2016106070</v>
      </c>
      <c r="D665" t="s">
        <v>60</v>
      </c>
      <c r="E665" s="4">
        <v>42456.75</v>
      </c>
      <c r="F665" s="4">
        <f t="shared" si="11"/>
        <v>42456</v>
      </c>
      <c r="G665" t="s">
        <v>1419</v>
      </c>
      <c r="H665" t="s">
        <v>4</v>
      </c>
      <c r="I665" t="s">
        <v>243</v>
      </c>
      <c r="J665">
        <v>5301.2002000000002</v>
      </c>
      <c r="K665">
        <v>-122.31309</v>
      </c>
      <c r="L665">
        <v>47.663997999999999</v>
      </c>
      <c r="M665" t="s">
        <v>1420</v>
      </c>
      <c r="N665" t="s">
        <v>42</v>
      </c>
      <c r="O665" t="s">
        <v>42</v>
      </c>
      <c r="P665">
        <v>3</v>
      </c>
    </row>
    <row r="666" spans="1:16" x14ac:dyDescent="0.2">
      <c r="A666">
        <v>1702993</v>
      </c>
      <c r="B666">
        <v>16000106014</v>
      </c>
      <c r="C666">
        <v>2016106014</v>
      </c>
      <c r="D666" t="s">
        <v>60</v>
      </c>
      <c r="E666" s="4">
        <v>42456.759722222225</v>
      </c>
      <c r="F666" s="4">
        <f t="shared" si="11"/>
        <v>42456</v>
      </c>
      <c r="G666" t="s">
        <v>1421</v>
      </c>
      <c r="H666" t="s">
        <v>5</v>
      </c>
      <c r="I666" t="s">
        <v>654</v>
      </c>
      <c r="J666">
        <v>11500.2019</v>
      </c>
      <c r="K666">
        <v>-122.37801</v>
      </c>
      <c r="L666">
        <v>47.523772999999998</v>
      </c>
      <c r="M666" t="s">
        <v>1422</v>
      </c>
      <c r="N666" t="s">
        <v>60</v>
      </c>
      <c r="O666" t="s">
        <v>60</v>
      </c>
      <c r="P666">
        <v>1</v>
      </c>
    </row>
    <row r="667" spans="1:16" x14ac:dyDescent="0.2">
      <c r="A667">
        <v>1702994</v>
      </c>
      <c r="B667">
        <v>16000106000</v>
      </c>
      <c r="C667">
        <v>2016106000</v>
      </c>
      <c r="D667" t="s">
        <v>119</v>
      </c>
      <c r="E667" s="4">
        <v>42456.754166666666</v>
      </c>
      <c r="F667" s="4">
        <f t="shared" si="11"/>
        <v>42456</v>
      </c>
      <c r="G667" t="s">
        <v>1223</v>
      </c>
      <c r="H667" t="s">
        <v>3</v>
      </c>
      <c r="I667" t="s">
        <v>169</v>
      </c>
      <c r="J667">
        <v>5400.3001999999997</v>
      </c>
      <c r="K667">
        <v>-122.34263</v>
      </c>
      <c r="L667">
        <v>47.651620000000001</v>
      </c>
      <c r="M667" t="s">
        <v>1224</v>
      </c>
      <c r="N667" t="s">
        <v>119</v>
      </c>
      <c r="O667" t="s">
        <v>118</v>
      </c>
      <c r="P667">
        <v>1</v>
      </c>
    </row>
    <row r="668" spans="1:16" x14ac:dyDescent="0.2">
      <c r="A668">
        <v>1702995</v>
      </c>
      <c r="B668">
        <v>16000105946</v>
      </c>
      <c r="C668">
        <v>2016105946</v>
      </c>
      <c r="D668" t="s">
        <v>173</v>
      </c>
      <c r="E668" s="4">
        <v>42456.754861111112</v>
      </c>
      <c r="F668" s="4">
        <f t="shared" si="11"/>
        <v>42456</v>
      </c>
      <c r="G668" t="s">
        <v>1423</v>
      </c>
      <c r="H668" t="s">
        <v>16</v>
      </c>
      <c r="I668" t="s">
        <v>196</v>
      </c>
      <c r="J668">
        <v>8100.3010000000004</v>
      </c>
      <c r="K668">
        <v>-122.34327</v>
      </c>
      <c r="L668">
        <v>47.608207999999998</v>
      </c>
      <c r="M668" t="s">
        <v>1424</v>
      </c>
      <c r="N668" t="s">
        <v>92</v>
      </c>
      <c r="O668" t="s">
        <v>91</v>
      </c>
      <c r="P668">
        <v>3</v>
      </c>
    </row>
    <row r="669" spans="1:16" x14ac:dyDescent="0.2">
      <c r="A669">
        <v>1702996</v>
      </c>
      <c r="B669">
        <v>16000106055</v>
      </c>
      <c r="C669">
        <v>2016106055</v>
      </c>
      <c r="D669" t="s">
        <v>173</v>
      </c>
      <c r="E669" s="4">
        <v>42456.759722222225</v>
      </c>
      <c r="F669" s="4">
        <f t="shared" si="11"/>
        <v>42456</v>
      </c>
      <c r="G669" t="s">
        <v>718</v>
      </c>
      <c r="H669" t="s">
        <v>16</v>
      </c>
      <c r="I669" t="s">
        <v>368</v>
      </c>
      <c r="J669">
        <v>8100.2003999999997</v>
      </c>
      <c r="K669">
        <v>-122.33835000000001</v>
      </c>
      <c r="L669">
        <v>47.609515999999999</v>
      </c>
      <c r="M669" t="s">
        <v>719</v>
      </c>
      <c r="N669" t="s">
        <v>92</v>
      </c>
      <c r="O669" t="s">
        <v>91</v>
      </c>
      <c r="P669">
        <v>1</v>
      </c>
    </row>
    <row r="670" spans="1:16" x14ac:dyDescent="0.2">
      <c r="A670">
        <v>1702997</v>
      </c>
      <c r="B670">
        <v>16000106038</v>
      </c>
      <c r="C670">
        <v>2016106038</v>
      </c>
      <c r="D670" t="s">
        <v>92</v>
      </c>
      <c r="E670" s="4">
        <v>42456.762499999997</v>
      </c>
      <c r="F670" s="4">
        <f t="shared" si="11"/>
        <v>42456</v>
      </c>
      <c r="G670" t="s">
        <v>1425</v>
      </c>
      <c r="H670" t="s">
        <v>7</v>
      </c>
      <c r="I670" t="s">
        <v>163</v>
      </c>
      <c r="J670">
        <v>7300.3022000000001</v>
      </c>
      <c r="K670">
        <v>-122.33617</v>
      </c>
      <c r="L670">
        <v>47.616055000000003</v>
      </c>
      <c r="M670" t="s">
        <v>1426</v>
      </c>
      <c r="N670" t="s">
        <v>92</v>
      </c>
      <c r="O670" t="s">
        <v>91</v>
      </c>
      <c r="P670">
        <v>3</v>
      </c>
    </row>
    <row r="671" spans="1:16" x14ac:dyDescent="0.2">
      <c r="A671">
        <v>1702998</v>
      </c>
      <c r="B671">
        <v>16000106025</v>
      </c>
      <c r="C671">
        <v>2016106025</v>
      </c>
      <c r="D671" t="s">
        <v>125</v>
      </c>
      <c r="E671" s="4">
        <v>42456.763194444444</v>
      </c>
      <c r="F671" s="4">
        <f t="shared" si="11"/>
        <v>42456</v>
      </c>
      <c r="G671" t="s">
        <v>646</v>
      </c>
      <c r="H671" t="s">
        <v>9</v>
      </c>
      <c r="I671" t="s">
        <v>192</v>
      </c>
      <c r="J671">
        <v>5301.201</v>
      </c>
      <c r="K671">
        <v>-122.31312</v>
      </c>
      <c r="L671">
        <v>47.662179999999999</v>
      </c>
      <c r="M671" t="s">
        <v>647</v>
      </c>
      <c r="N671" t="s">
        <v>404</v>
      </c>
      <c r="O671" t="s">
        <v>404</v>
      </c>
      <c r="P671">
        <v>4</v>
      </c>
    </row>
    <row r="672" spans="1:16" x14ac:dyDescent="0.2">
      <c r="A672">
        <v>1703001</v>
      </c>
      <c r="B672">
        <v>16000106090</v>
      </c>
      <c r="C672">
        <v>2016106090</v>
      </c>
      <c r="D672" t="s">
        <v>69</v>
      </c>
      <c r="E672" s="4">
        <v>42456.768055555556</v>
      </c>
      <c r="F672" s="4">
        <f t="shared" si="11"/>
        <v>42456</v>
      </c>
      <c r="G672" t="s">
        <v>1428</v>
      </c>
      <c r="H672" t="s">
        <v>7</v>
      </c>
      <c r="I672" t="s">
        <v>292</v>
      </c>
      <c r="J672">
        <v>7300.2021999999997</v>
      </c>
      <c r="K672">
        <v>-122.33425</v>
      </c>
      <c r="L672">
        <v>47.617849999999997</v>
      </c>
      <c r="M672" t="s">
        <v>1429</v>
      </c>
      <c r="N672" t="s">
        <v>69</v>
      </c>
      <c r="O672" t="s">
        <v>69</v>
      </c>
      <c r="P672">
        <v>4</v>
      </c>
    </row>
    <row r="673" spans="1:16" x14ac:dyDescent="0.2">
      <c r="A673">
        <v>1703002</v>
      </c>
      <c r="B673">
        <v>16000106072</v>
      </c>
      <c r="C673">
        <v>2016106072</v>
      </c>
      <c r="D673" t="s">
        <v>60</v>
      </c>
      <c r="E673" s="4">
        <v>42456.765277777777</v>
      </c>
      <c r="F673" s="4">
        <f t="shared" si="11"/>
        <v>42456</v>
      </c>
      <c r="G673" t="s">
        <v>1430</v>
      </c>
      <c r="H673" t="s">
        <v>17</v>
      </c>
      <c r="I673" t="s">
        <v>601</v>
      </c>
      <c r="J673">
        <v>401.10059999999999</v>
      </c>
      <c r="K673">
        <v>-122.34777</v>
      </c>
      <c r="L673">
        <v>47.731678000000002</v>
      </c>
      <c r="M673" t="s">
        <v>215</v>
      </c>
      <c r="N673" t="s">
        <v>119</v>
      </c>
      <c r="O673" t="s">
        <v>225</v>
      </c>
      <c r="P673">
        <v>0</v>
      </c>
    </row>
    <row r="674" spans="1:16" x14ac:dyDescent="0.2">
      <c r="A674">
        <v>1703003</v>
      </c>
      <c r="B674">
        <v>16000106029</v>
      </c>
      <c r="C674">
        <v>2016106029</v>
      </c>
      <c r="D674" t="s">
        <v>119</v>
      </c>
      <c r="E674" s="4">
        <v>42456.769444444442</v>
      </c>
      <c r="F674" s="4">
        <f t="shared" si="11"/>
        <v>42456</v>
      </c>
      <c r="G674" t="s">
        <v>1431</v>
      </c>
      <c r="H674" t="s">
        <v>14</v>
      </c>
      <c r="I674" t="s">
        <v>536</v>
      </c>
      <c r="J674">
        <v>200.2003</v>
      </c>
      <c r="K674">
        <v>-122.30458</v>
      </c>
      <c r="L674">
        <v>47.723866000000001</v>
      </c>
      <c r="M674" t="s">
        <v>1432</v>
      </c>
      <c r="N674" t="s">
        <v>119</v>
      </c>
      <c r="O674" t="s">
        <v>225</v>
      </c>
      <c r="P674">
        <v>4</v>
      </c>
    </row>
    <row r="675" spans="1:16" x14ac:dyDescent="0.2">
      <c r="A675">
        <v>1703004</v>
      </c>
      <c r="B675">
        <v>16000106109</v>
      </c>
      <c r="C675">
        <v>2016106109</v>
      </c>
      <c r="D675" t="s">
        <v>42</v>
      </c>
      <c r="E675" s="4">
        <v>42456.78125</v>
      </c>
      <c r="F675" s="4">
        <f t="shared" si="11"/>
        <v>42456</v>
      </c>
      <c r="G675" t="s">
        <v>1433</v>
      </c>
      <c r="H675" t="s">
        <v>6</v>
      </c>
      <c r="I675" t="s">
        <v>425</v>
      </c>
      <c r="J675">
        <v>9200.2001999999993</v>
      </c>
      <c r="K675">
        <v>-122.33157</v>
      </c>
      <c r="L675">
        <v>47.600879999999997</v>
      </c>
      <c r="M675" t="s">
        <v>1434</v>
      </c>
      <c r="N675" t="s">
        <v>42</v>
      </c>
      <c r="O675" t="s">
        <v>42</v>
      </c>
      <c r="P675">
        <v>2</v>
      </c>
    </row>
    <row r="676" spans="1:16" x14ac:dyDescent="0.2">
      <c r="A676">
        <v>1703005</v>
      </c>
      <c r="B676">
        <v>16000106071</v>
      </c>
      <c r="C676">
        <v>2016106071</v>
      </c>
      <c r="D676" t="s">
        <v>167</v>
      </c>
      <c r="E676" s="4">
        <v>42456.771527777775</v>
      </c>
      <c r="F676" s="4">
        <f t="shared" si="11"/>
        <v>42456</v>
      </c>
      <c r="G676" t="s">
        <v>1435</v>
      </c>
      <c r="H676" t="s">
        <v>12</v>
      </c>
      <c r="I676" t="s">
        <v>112</v>
      </c>
      <c r="J676">
        <v>3600.2013000000002</v>
      </c>
      <c r="K676">
        <v>-122.32402</v>
      </c>
      <c r="L676">
        <v>47.681980000000003</v>
      </c>
      <c r="M676" t="s">
        <v>1436</v>
      </c>
      <c r="N676" t="s">
        <v>167</v>
      </c>
      <c r="O676" t="s">
        <v>167</v>
      </c>
      <c r="P676">
        <v>2</v>
      </c>
    </row>
    <row r="677" spans="1:16" x14ac:dyDescent="0.2">
      <c r="A677">
        <v>1703006</v>
      </c>
      <c r="B677">
        <v>16000106006</v>
      </c>
      <c r="C677">
        <v>2016106006</v>
      </c>
      <c r="D677" t="s">
        <v>173</v>
      </c>
      <c r="E677" s="4">
        <v>42456.770833333336</v>
      </c>
      <c r="F677" s="4">
        <f t="shared" si="11"/>
        <v>42456</v>
      </c>
      <c r="G677" t="s">
        <v>1437</v>
      </c>
      <c r="H677" t="s">
        <v>13</v>
      </c>
      <c r="I677" t="s">
        <v>175</v>
      </c>
      <c r="J677">
        <v>7200.1071000000002</v>
      </c>
      <c r="K677">
        <v>-122.34886</v>
      </c>
      <c r="L677">
        <v>47.619743</v>
      </c>
      <c r="M677" t="s">
        <v>1438</v>
      </c>
      <c r="N677" t="s">
        <v>92</v>
      </c>
      <c r="O677" t="s">
        <v>91</v>
      </c>
      <c r="P677">
        <v>3</v>
      </c>
    </row>
    <row r="678" spans="1:16" x14ac:dyDescent="0.2">
      <c r="A678">
        <v>1703007</v>
      </c>
      <c r="B678">
        <v>16000105938</v>
      </c>
      <c r="C678">
        <v>2016105938</v>
      </c>
      <c r="D678" t="s">
        <v>406</v>
      </c>
      <c r="E678" s="4">
        <v>42456.773611111108</v>
      </c>
      <c r="F678" s="4">
        <f t="shared" si="11"/>
        <v>42456</v>
      </c>
      <c r="G678" t="s">
        <v>1059</v>
      </c>
      <c r="H678" t="s">
        <v>17</v>
      </c>
      <c r="I678" t="s">
        <v>280</v>
      </c>
      <c r="J678">
        <v>1800.2011</v>
      </c>
      <c r="K678">
        <v>-122.34453000000001</v>
      </c>
      <c r="L678">
        <v>47.690925999999997</v>
      </c>
      <c r="M678" t="s">
        <v>1060</v>
      </c>
      <c r="N678" t="s">
        <v>406</v>
      </c>
      <c r="O678" t="s">
        <v>406</v>
      </c>
      <c r="P678">
        <v>2</v>
      </c>
    </row>
    <row r="679" spans="1:16" x14ac:dyDescent="0.2">
      <c r="A679">
        <v>1703008</v>
      </c>
      <c r="B679">
        <v>16000106098</v>
      </c>
      <c r="C679">
        <v>2016106098</v>
      </c>
      <c r="D679" t="s">
        <v>621</v>
      </c>
      <c r="E679" s="4">
        <v>42456.783333333333</v>
      </c>
      <c r="F679" s="4">
        <f t="shared" si="11"/>
        <v>42456</v>
      </c>
      <c r="G679" t="s">
        <v>1440</v>
      </c>
      <c r="H679" t="s">
        <v>10</v>
      </c>
      <c r="I679" t="s">
        <v>76</v>
      </c>
      <c r="J679">
        <v>10001.1</v>
      </c>
      <c r="K679">
        <v>-122.29916</v>
      </c>
      <c r="L679">
        <v>47.579673999999997</v>
      </c>
      <c r="M679" t="s">
        <v>77</v>
      </c>
      <c r="N679" t="s">
        <v>621</v>
      </c>
      <c r="O679" t="s">
        <v>60</v>
      </c>
      <c r="P679">
        <v>3</v>
      </c>
    </row>
    <row r="680" spans="1:16" x14ac:dyDescent="0.2">
      <c r="A680">
        <v>1703009</v>
      </c>
      <c r="B680">
        <v>16000106103</v>
      </c>
      <c r="C680">
        <v>2016106103</v>
      </c>
      <c r="D680" t="s">
        <v>42</v>
      </c>
      <c r="E680" s="4">
        <v>42456.788194444445</v>
      </c>
      <c r="F680" s="4">
        <f t="shared" si="11"/>
        <v>42456</v>
      </c>
      <c r="G680" t="s">
        <v>1441</v>
      </c>
      <c r="H680" t="s">
        <v>19</v>
      </c>
      <c r="I680" t="s">
        <v>182</v>
      </c>
      <c r="J680">
        <v>9100.1002000000008</v>
      </c>
      <c r="K680">
        <v>-122.320335</v>
      </c>
      <c r="L680">
        <v>47.599186000000003</v>
      </c>
      <c r="M680" t="s">
        <v>1442</v>
      </c>
      <c r="N680" t="s">
        <v>230</v>
      </c>
      <c r="O680" t="s">
        <v>230</v>
      </c>
      <c r="P680">
        <v>3</v>
      </c>
    </row>
    <row r="681" spans="1:16" x14ac:dyDescent="0.2">
      <c r="A681">
        <v>1703010</v>
      </c>
      <c r="B681">
        <v>16000106095</v>
      </c>
      <c r="C681">
        <v>2016106095</v>
      </c>
      <c r="D681" t="s">
        <v>60</v>
      </c>
      <c r="E681" s="4">
        <v>42456.786805555559</v>
      </c>
      <c r="F681" s="4">
        <f t="shared" si="11"/>
        <v>42456</v>
      </c>
      <c r="G681" t="s">
        <v>628</v>
      </c>
      <c r="H681" t="s">
        <v>4</v>
      </c>
      <c r="I681" t="s">
        <v>214</v>
      </c>
      <c r="J681">
        <v>9100.1003999999994</v>
      </c>
      <c r="K681">
        <v>-122.31964000000001</v>
      </c>
      <c r="L681">
        <v>47.599181999999999</v>
      </c>
      <c r="M681" t="s">
        <v>629</v>
      </c>
      <c r="N681" t="s">
        <v>60</v>
      </c>
      <c r="O681" t="s">
        <v>60</v>
      </c>
      <c r="P681">
        <v>0</v>
      </c>
    </row>
    <row r="682" spans="1:16" x14ac:dyDescent="0.2">
      <c r="A682">
        <v>1703011</v>
      </c>
      <c r="B682">
        <v>16000106007</v>
      </c>
      <c r="C682">
        <v>2016106007</v>
      </c>
      <c r="D682" t="s">
        <v>60</v>
      </c>
      <c r="E682" s="4">
        <v>42456.787499999999</v>
      </c>
      <c r="F682" s="4">
        <f t="shared" si="11"/>
        <v>42456</v>
      </c>
      <c r="G682" t="s">
        <v>1443</v>
      </c>
      <c r="H682" t="s">
        <v>13</v>
      </c>
      <c r="I682" t="s">
        <v>175</v>
      </c>
      <c r="J682">
        <v>7000.6001999999999</v>
      </c>
      <c r="K682">
        <v>-122.35988</v>
      </c>
      <c r="L682">
        <v>47.629584999999999</v>
      </c>
      <c r="M682" t="s">
        <v>1444</v>
      </c>
      <c r="N682" t="s">
        <v>42</v>
      </c>
      <c r="O682" t="s">
        <v>561</v>
      </c>
      <c r="P682">
        <v>4</v>
      </c>
    </row>
    <row r="683" spans="1:16" x14ac:dyDescent="0.2">
      <c r="A683">
        <v>1703012</v>
      </c>
      <c r="B683">
        <v>16000105907</v>
      </c>
      <c r="C683">
        <v>2016105907</v>
      </c>
      <c r="D683" t="s">
        <v>60</v>
      </c>
      <c r="E683" s="4">
        <v>42456.790277777778</v>
      </c>
      <c r="F683" s="4">
        <f t="shared" si="11"/>
        <v>42456</v>
      </c>
      <c r="G683" t="s">
        <v>1445</v>
      </c>
      <c r="H683" t="s">
        <v>13</v>
      </c>
      <c r="I683" t="s">
        <v>175</v>
      </c>
      <c r="J683">
        <v>7200.1022000000003</v>
      </c>
      <c r="K683">
        <v>-122.34694</v>
      </c>
      <c r="L683">
        <v>47.622073999999998</v>
      </c>
      <c r="M683" t="s">
        <v>1446</v>
      </c>
      <c r="N683" t="s">
        <v>119</v>
      </c>
      <c r="O683" t="s">
        <v>118</v>
      </c>
      <c r="P683">
        <v>3</v>
      </c>
    </row>
    <row r="684" spans="1:16" x14ac:dyDescent="0.2">
      <c r="A684">
        <v>1703013</v>
      </c>
      <c r="B684">
        <v>16000106129</v>
      </c>
      <c r="C684">
        <v>2016106129</v>
      </c>
      <c r="D684" t="s">
        <v>69</v>
      </c>
      <c r="E684" s="4">
        <v>42456.793055555558</v>
      </c>
      <c r="F684" s="4">
        <f t="shared" si="11"/>
        <v>42456</v>
      </c>
      <c r="G684" t="s">
        <v>1447</v>
      </c>
      <c r="H684" t="s">
        <v>4</v>
      </c>
      <c r="I684" t="s">
        <v>243</v>
      </c>
      <c r="J684">
        <v>7200.1067000000003</v>
      </c>
      <c r="K684">
        <v>-122.341545</v>
      </c>
      <c r="L684">
        <v>47.612780000000001</v>
      </c>
      <c r="M684" t="s">
        <v>1448</v>
      </c>
      <c r="N684" t="s">
        <v>69</v>
      </c>
      <c r="O684" t="s">
        <v>69</v>
      </c>
      <c r="P684">
        <v>0</v>
      </c>
    </row>
    <row r="685" spans="1:16" x14ac:dyDescent="0.2">
      <c r="A685">
        <v>1703014</v>
      </c>
      <c r="B685">
        <v>16000106113</v>
      </c>
      <c r="C685">
        <v>2016106113</v>
      </c>
      <c r="D685" t="s">
        <v>145</v>
      </c>
      <c r="E685" s="4">
        <v>42456.79791666667</v>
      </c>
      <c r="F685" s="4">
        <f t="shared" si="11"/>
        <v>42456</v>
      </c>
      <c r="G685" t="s">
        <v>1449</v>
      </c>
      <c r="H685" t="s">
        <v>11</v>
      </c>
      <c r="I685" t="s">
        <v>295</v>
      </c>
      <c r="J685">
        <v>11002.101699999999</v>
      </c>
      <c r="K685">
        <v>-122.293755</v>
      </c>
      <c r="L685">
        <v>47.538913999999998</v>
      </c>
      <c r="M685" t="s">
        <v>1450</v>
      </c>
      <c r="N685" t="s">
        <v>145</v>
      </c>
      <c r="O685" t="s">
        <v>49</v>
      </c>
      <c r="P685">
        <v>3</v>
      </c>
    </row>
    <row r="686" spans="1:16" x14ac:dyDescent="0.2">
      <c r="A686">
        <v>1703015</v>
      </c>
      <c r="B686">
        <v>16000106056</v>
      </c>
      <c r="C686">
        <v>2016106056</v>
      </c>
      <c r="D686" t="s">
        <v>125</v>
      </c>
      <c r="E686" s="4">
        <v>42456.791666666664</v>
      </c>
      <c r="F686" s="4">
        <f t="shared" si="11"/>
        <v>42456</v>
      </c>
      <c r="G686" t="s">
        <v>1451</v>
      </c>
      <c r="H686" t="s">
        <v>3</v>
      </c>
      <c r="I686" t="s">
        <v>159</v>
      </c>
      <c r="J686">
        <v>3200.4018999999998</v>
      </c>
      <c r="K686">
        <v>-122.39973000000001</v>
      </c>
      <c r="L686">
        <v>47.668616999999998</v>
      </c>
      <c r="M686" t="s">
        <v>1452</v>
      </c>
      <c r="N686" t="s">
        <v>78</v>
      </c>
      <c r="O686" t="s">
        <v>78</v>
      </c>
      <c r="P686">
        <v>1</v>
      </c>
    </row>
    <row r="687" spans="1:16" x14ac:dyDescent="0.2">
      <c r="A687">
        <v>1703016</v>
      </c>
      <c r="B687">
        <v>16000106019</v>
      </c>
      <c r="C687">
        <v>2016106019</v>
      </c>
      <c r="D687" t="s">
        <v>330</v>
      </c>
      <c r="E687" s="4">
        <v>42456.795138888891</v>
      </c>
      <c r="F687" s="4">
        <f t="shared" si="11"/>
        <v>42456</v>
      </c>
      <c r="G687" t="s">
        <v>1453</v>
      </c>
      <c r="H687" t="s">
        <v>4</v>
      </c>
      <c r="I687" t="s">
        <v>214</v>
      </c>
      <c r="J687">
        <v>8400.1010999999999</v>
      </c>
      <c r="K687">
        <v>-122.32546000000001</v>
      </c>
      <c r="L687">
        <v>47.612988000000001</v>
      </c>
      <c r="M687" t="s">
        <v>1454</v>
      </c>
      <c r="N687" t="s">
        <v>255</v>
      </c>
      <c r="O687" t="s">
        <v>255</v>
      </c>
      <c r="P687">
        <v>1</v>
      </c>
    </row>
    <row r="688" spans="1:16" x14ac:dyDescent="0.2">
      <c r="A688">
        <v>1703017</v>
      </c>
      <c r="B688">
        <v>16000106141</v>
      </c>
      <c r="C688">
        <v>2016106141</v>
      </c>
      <c r="D688" t="s">
        <v>69</v>
      </c>
      <c r="E688" s="4">
        <v>42456.803472222222</v>
      </c>
      <c r="F688" s="4">
        <f t="shared" si="11"/>
        <v>42456</v>
      </c>
      <c r="G688" t="s">
        <v>1455</v>
      </c>
      <c r="H688" t="s">
        <v>16</v>
      </c>
      <c r="I688" t="s">
        <v>140</v>
      </c>
      <c r="J688">
        <v>8200.1002000000008</v>
      </c>
      <c r="K688">
        <v>-122.33537</v>
      </c>
      <c r="L688">
        <v>47.612136999999997</v>
      </c>
      <c r="M688" t="s">
        <v>1456</v>
      </c>
      <c r="N688" t="s">
        <v>69</v>
      </c>
      <c r="O688" t="s">
        <v>69</v>
      </c>
      <c r="P688">
        <v>1</v>
      </c>
    </row>
    <row r="689" spans="1:16" x14ac:dyDescent="0.2">
      <c r="A689">
        <v>1703018</v>
      </c>
      <c r="B689">
        <v>16000106128</v>
      </c>
      <c r="C689">
        <v>2016106128</v>
      </c>
      <c r="D689" t="s">
        <v>173</v>
      </c>
      <c r="E689" s="4">
        <v>42456.803472222222</v>
      </c>
      <c r="F689" s="4">
        <f t="shared" si="11"/>
        <v>42456</v>
      </c>
      <c r="G689" t="s">
        <v>1457</v>
      </c>
      <c r="H689" t="s">
        <v>11</v>
      </c>
      <c r="I689" t="s">
        <v>71</v>
      </c>
      <c r="J689">
        <v>11900.5003</v>
      </c>
      <c r="K689">
        <v>-122.264725</v>
      </c>
      <c r="L689">
        <v>47.512585000000001</v>
      </c>
      <c r="M689" t="s">
        <v>1458</v>
      </c>
      <c r="N689" t="s">
        <v>92</v>
      </c>
      <c r="O689" t="s">
        <v>91</v>
      </c>
      <c r="P689">
        <v>1</v>
      </c>
    </row>
    <row r="690" spans="1:16" x14ac:dyDescent="0.2">
      <c r="A690">
        <v>1703019</v>
      </c>
      <c r="B690">
        <v>16000106067</v>
      </c>
      <c r="C690">
        <v>2016106067</v>
      </c>
      <c r="D690" t="s">
        <v>145</v>
      </c>
      <c r="E690" s="4">
        <v>42456.800000000003</v>
      </c>
      <c r="F690" s="4">
        <f t="shared" si="11"/>
        <v>42456</v>
      </c>
      <c r="G690" t="s">
        <v>1459</v>
      </c>
      <c r="H690" t="s">
        <v>13</v>
      </c>
      <c r="I690" t="s">
        <v>175</v>
      </c>
      <c r="J690">
        <v>7100.2006000000001</v>
      </c>
      <c r="K690">
        <v>-122.35671000000001</v>
      </c>
      <c r="L690">
        <v>47.623927999999999</v>
      </c>
      <c r="M690" t="s">
        <v>1460</v>
      </c>
      <c r="N690" t="s">
        <v>145</v>
      </c>
      <c r="O690" t="s">
        <v>49</v>
      </c>
      <c r="P690">
        <v>1</v>
      </c>
    </row>
    <row r="691" spans="1:16" x14ac:dyDescent="0.2">
      <c r="A691">
        <v>1703020</v>
      </c>
      <c r="B691">
        <v>16000106066</v>
      </c>
      <c r="C691">
        <v>2016106066</v>
      </c>
      <c r="D691" t="s">
        <v>173</v>
      </c>
      <c r="E691" s="4">
        <v>42456.798611111109</v>
      </c>
      <c r="F691" s="4">
        <f t="shared" si="11"/>
        <v>42456</v>
      </c>
      <c r="G691" t="s">
        <v>1461</v>
      </c>
      <c r="H691" t="s">
        <v>6</v>
      </c>
      <c r="I691" t="s">
        <v>201</v>
      </c>
      <c r="J691">
        <v>8100.1028999999999</v>
      </c>
      <c r="K691">
        <v>-122.33735</v>
      </c>
      <c r="L691">
        <v>47.604230000000001</v>
      </c>
      <c r="M691" t="s">
        <v>1462</v>
      </c>
      <c r="N691" t="s">
        <v>92</v>
      </c>
      <c r="O691" t="s">
        <v>91</v>
      </c>
      <c r="P691">
        <v>3</v>
      </c>
    </row>
    <row r="692" spans="1:16" x14ac:dyDescent="0.2">
      <c r="A692">
        <v>1703021</v>
      </c>
      <c r="B692">
        <v>16000106062</v>
      </c>
      <c r="C692">
        <v>2016106062</v>
      </c>
      <c r="D692" t="s">
        <v>330</v>
      </c>
      <c r="E692" s="4">
        <v>42456.801388888889</v>
      </c>
      <c r="F692" s="4">
        <f t="shared" si="11"/>
        <v>42456</v>
      </c>
      <c r="G692" t="s">
        <v>853</v>
      </c>
      <c r="H692" t="s">
        <v>6</v>
      </c>
      <c r="I692" t="s">
        <v>425</v>
      </c>
      <c r="J692">
        <v>8100.2043000000003</v>
      </c>
      <c r="K692">
        <v>-122.331085</v>
      </c>
      <c r="L692">
        <v>47.602412999999999</v>
      </c>
      <c r="M692" t="s">
        <v>854</v>
      </c>
      <c r="N692" t="s">
        <v>330</v>
      </c>
      <c r="O692" t="s">
        <v>329</v>
      </c>
      <c r="P692">
        <v>2</v>
      </c>
    </row>
    <row r="693" spans="1:16" x14ac:dyDescent="0.2">
      <c r="A693">
        <v>1703022</v>
      </c>
      <c r="B693">
        <v>16000106059</v>
      </c>
      <c r="C693">
        <v>2016106059</v>
      </c>
      <c r="D693" t="s">
        <v>49</v>
      </c>
      <c r="E693" s="4">
        <v>42456.803472222222</v>
      </c>
      <c r="F693" s="4">
        <f t="shared" si="11"/>
        <v>42456</v>
      </c>
      <c r="G693" t="s">
        <v>927</v>
      </c>
      <c r="H693" t="s">
        <v>4</v>
      </c>
      <c r="I693" t="s">
        <v>243</v>
      </c>
      <c r="J693">
        <v>8002.1001999999999</v>
      </c>
      <c r="K693">
        <v>-122.3411</v>
      </c>
      <c r="L693">
        <v>47.611347000000002</v>
      </c>
      <c r="M693" t="s">
        <v>928</v>
      </c>
      <c r="N693" t="s">
        <v>49</v>
      </c>
      <c r="O693" t="s">
        <v>48</v>
      </c>
      <c r="P693">
        <v>2</v>
      </c>
    </row>
    <row r="694" spans="1:16" x14ac:dyDescent="0.2">
      <c r="A694">
        <v>1703023</v>
      </c>
      <c r="B694">
        <v>16000105859</v>
      </c>
      <c r="C694">
        <v>2016105859</v>
      </c>
      <c r="D694" t="s">
        <v>60</v>
      </c>
      <c r="E694" s="4">
        <v>42456.801388888889</v>
      </c>
      <c r="F694" s="4">
        <f t="shared" si="11"/>
        <v>42456</v>
      </c>
      <c r="G694" t="s">
        <v>1464</v>
      </c>
      <c r="H694" t="s">
        <v>20</v>
      </c>
      <c r="I694" t="s">
        <v>179</v>
      </c>
      <c r="J694">
        <v>7402.3001999999997</v>
      </c>
      <c r="K694">
        <v>-122.32617999999999</v>
      </c>
      <c r="L694">
        <v>47.618492000000003</v>
      </c>
      <c r="M694" t="s">
        <v>1465</v>
      </c>
      <c r="N694" t="s">
        <v>60</v>
      </c>
      <c r="O694" t="s">
        <v>60</v>
      </c>
      <c r="P694">
        <v>4</v>
      </c>
    </row>
    <row r="695" spans="1:16" x14ac:dyDescent="0.2">
      <c r="A695">
        <v>1703024</v>
      </c>
      <c r="B695">
        <v>16000105814</v>
      </c>
      <c r="C695">
        <v>2016105814</v>
      </c>
      <c r="D695" t="s">
        <v>42</v>
      </c>
      <c r="E695" s="4">
        <v>42456.801388888889</v>
      </c>
      <c r="F695" s="4">
        <f t="shared" si="11"/>
        <v>42456</v>
      </c>
      <c r="G695" t="s">
        <v>1466</v>
      </c>
      <c r="H695" t="s">
        <v>20</v>
      </c>
      <c r="I695" t="s">
        <v>339</v>
      </c>
      <c r="J695">
        <v>8300.1005000000005</v>
      </c>
      <c r="K695">
        <v>-122.324585</v>
      </c>
      <c r="L695">
        <v>47.609569999999998</v>
      </c>
      <c r="M695" t="s">
        <v>1467</v>
      </c>
      <c r="N695" t="s">
        <v>42</v>
      </c>
      <c r="O695" t="s">
        <v>42</v>
      </c>
      <c r="P695">
        <v>2</v>
      </c>
    </row>
    <row r="696" spans="1:16" x14ac:dyDescent="0.2">
      <c r="A696">
        <v>1703025</v>
      </c>
      <c r="B696">
        <v>16000105486</v>
      </c>
      <c r="C696">
        <v>2016105486</v>
      </c>
      <c r="D696" t="s">
        <v>189</v>
      </c>
      <c r="E696" s="4">
        <v>42456.152777777781</v>
      </c>
      <c r="F696" s="4">
        <f t="shared" si="11"/>
        <v>42456</v>
      </c>
      <c r="G696" t="s">
        <v>1468</v>
      </c>
      <c r="H696" t="s">
        <v>3</v>
      </c>
      <c r="I696" t="s">
        <v>219</v>
      </c>
      <c r="J696">
        <v>4800.3053</v>
      </c>
      <c r="K696">
        <v>-122.35448</v>
      </c>
      <c r="L696">
        <v>47.651409999999998</v>
      </c>
      <c r="M696" t="s">
        <v>1469</v>
      </c>
      <c r="N696" t="s">
        <v>189</v>
      </c>
      <c r="O696" t="s">
        <v>190</v>
      </c>
      <c r="P696">
        <v>2</v>
      </c>
    </row>
    <row r="697" spans="1:16" x14ac:dyDescent="0.2">
      <c r="A697">
        <v>1703026</v>
      </c>
      <c r="B697">
        <v>16000106077</v>
      </c>
      <c r="C697">
        <v>2016106077</v>
      </c>
      <c r="D697" t="s">
        <v>60</v>
      </c>
      <c r="E697" s="4">
        <v>42456.815972222219</v>
      </c>
      <c r="F697" s="4">
        <f t="shared" si="11"/>
        <v>42456</v>
      </c>
      <c r="G697" t="s">
        <v>1470</v>
      </c>
      <c r="H697" t="s">
        <v>20</v>
      </c>
      <c r="I697" t="s">
        <v>179</v>
      </c>
      <c r="J697">
        <v>7401.2007000000003</v>
      </c>
      <c r="K697">
        <v>-122.32091</v>
      </c>
      <c r="L697">
        <v>47.621986</v>
      </c>
      <c r="M697" t="s">
        <v>1471</v>
      </c>
      <c r="N697" t="s">
        <v>404</v>
      </c>
      <c r="O697" t="s">
        <v>404</v>
      </c>
      <c r="P697">
        <v>0</v>
      </c>
    </row>
    <row r="698" spans="1:16" x14ac:dyDescent="0.2">
      <c r="A698">
        <v>1703027</v>
      </c>
      <c r="B698">
        <v>16000106039</v>
      </c>
      <c r="C698">
        <v>2016106039</v>
      </c>
      <c r="D698" t="s">
        <v>119</v>
      </c>
      <c r="E698" s="4">
        <v>42456.811111111114</v>
      </c>
      <c r="F698" s="4">
        <f t="shared" si="11"/>
        <v>42456</v>
      </c>
      <c r="G698" t="s">
        <v>1435</v>
      </c>
      <c r="H698" t="s">
        <v>12</v>
      </c>
      <c r="I698" t="s">
        <v>112</v>
      </c>
      <c r="J698">
        <v>3600.2013000000002</v>
      </c>
      <c r="K698">
        <v>-122.32402</v>
      </c>
      <c r="L698">
        <v>47.681980000000003</v>
      </c>
      <c r="M698" t="s">
        <v>1436</v>
      </c>
      <c r="N698" t="s">
        <v>119</v>
      </c>
      <c r="O698" t="s">
        <v>225</v>
      </c>
      <c r="P698">
        <v>0</v>
      </c>
    </row>
    <row r="699" spans="1:16" x14ac:dyDescent="0.2">
      <c r="A699">
        <v>1703028</v>
      </c>
      <c r="B699">
        <v>16000106030</v>
      </c>
      <c r="C699">
        <v>2016106030</v>
      </c>
      <c r="D699" t="s">
        <v>173</v>
      </c>
      <c r="E699" s="4">
        <v>42456.809027777781</v>
      </c>
      <c r="F699" s="4">
        <f t="shared" si="11"/>
        <v>42456</v>
      </c>
      <c r="G699" t="s">
        <v>1472</v>
      </c>
      <c r="H699" t="s">
        <v>15</v>
      </c>
      <c r="I699" t="s">
        <v>222</v>
      </c>
      <c r="J699">
        <v>6200.3011999999999</v>
      </c>
      <c r="K699">
        <v>-122.30414</v>
      </c>
      <c r="L699">
        <v>47.636450000000004</v>
      </c>
      <c r="M699" t="s">
        <v>1473</v>
      </c>
      <c r="N699" t="s">
        <v>92</v>
      </c>
      <c r="O699" t="s">
        <v>91</v>
      </c>
      <c r="P699">
        <v>1</v>
      </c>
    </row>
    <row r="700" spans="1:16" x14ac:dyDescent="0.2">
      <c r="A700">
        <v>1703029</v>
      </c>
      <c r="B700">
        <v>16000106015</v>
      </c>
      <c r="C700">
        <v>2016106015</v>
      </c>
      <c r="D700" t="s">
        <v>173</v>
      </c>
      <c r="E700" s="4">
        <v>42456.811111111114</v>
      </c>
      <c r="F700" s="4">
        <f t="shared" si="11"/>
        <v>42456</v>
      </c>
      <c r="G700" t="s">
        <v>1474</v>
      </c>
      <c r="H700" t="s">
        <v>15</v>
      </c>
      <c r="I700" t="s">
        <v>222</v>
      </c>
      <c r="J700">
        <v>6300.3010999999997</v>
      </c>
      <c r="K700">
        <v>-122.28264</v>
      </c>
      <c r="L700">
        <v>47.636980000000001</v>
      </c>
      <c r="M700" t="s">
        <v>1475</v>
      </c>
      <c r="N700" t="s">
        <v>92</v>
      </c>
      <c r="O700" t="s">
        <v>91</v>
      </c>
      <c r="P700">
        <v>3</v>
      </c>
    </row>
    <row r="701" spans="1:16" x14ac:dyDescent="0.2">
      <c r="A701">
        <v>1703030</v>
      </c>
      <c r="B701">
        <v>16000105992</v>
      </c>
      <c r="C701">
        <v>2016105992</v>
      </c>
      <c r="D701" t="s">
        <v>119</v>
      </c>
      <c r="E701" s="4">
        <v>42456.809027777781</v>
      </c>
      <c r="F701" s="4">
        <f t="shared" si="11"/>
        <v>42456</v>
      </c>
      <c r="G701" t="s">
        <v>1476</v>
      </c>
      <c r="H701" t="s">
        <v>9</v>
      </c>
      <c r="I701" t="s">
        <v>186</v>
      </c>
      <c r="J701">
        <v>3900.1003999999998</v>
      </c>
      <c r="K701">
        <v>-122.28776999999999</v>
      </c>
      <c r="L701">
        <v>47.682079999999999</v>
      </c>
      <c r="M701" t="s">
        <v>1477</v>
      </c>
      <c r="N701" t="s">
        <v>119</v>
      </c>
      <c r="O701" t="s">
        <v>225</v>
      </c>
      <c r="P701">
        <v>3</v>
      </c>
    </row>
    <row r="702" spans="1:16" x14ac:dyDescent="0.2">
      <c r="A702">
        <v>1703031</v>
      </c>
      <c r="B702">
        <v>16000105892</v>
      </c>
      <c r="C702">
        <v>2016105892</v>
      </c>
      <c r="D702" t="s">
        <v>60</v>
      </c>
      <c r="E702" s="4">
        <v>42456.811805555553</v>
      </c>
      <c r="F702" s="4">
        <f t="shared" si="11"/>
        <v>42456</v>
      </c>
      <c r="G702" t="s">
        <v>1478</v>
      </c>
      <c r="H702" t="s">
        <v>20</v>
      </c>
      <c r="I702" t="s">
        <v>179</v>
      </c>
      <c r="J702">
        <v>7500.3006999999998</v>
      </c>
      <c r="K702">
        <v>-122.31886</v>
      </c>
      <c r="L702">
        <v>47.622549999999997</v>
      </c>
      <c r="M702" t="s">
        <v>1479</v>
      </c>
      <c r="N702" t="s">
        <v>60</v>
      </c>
      <c r="O702" t="s">
        <v>60</v>
      </c>
      <c r="P702">
        <v>3</v>
      </c>
    </row>
    <row r="703" spans="1:16" x14ac:dyDescent="0.2">
      <c r="A703">
        <v>1703032</v>
      </c>
      <c r="B703">
        <v>16000105789</v>
      </c>
      <c r="C703">
        <v>2016105789</v>
      </c>
      <c r="D703" t="s">
        <v>173</v>
      </c>
      <c r="E703" s="4">
        <v>42456.810416666667</v>
      </c>
      <c r="F703" s="4">
        <f t="shared" si="11"/>
        <v>42456</v>
      </c>
      <c r="G703" t="s">
        <v>1480</v>
      </c>
      <c r="H703" t="s">
        <v>12</v>
      </c>
      <c r="I703" t="s">
        <v>232</v>
      </c>
      <c r="J703">
        <v>1600.2012</v>
      </c>
      <c r="K703">
        <v>-122.38643</v>
      </c>
      <c r="L703">
        <v>47.698979999999999</v>
      </c>
      <c r="M703" t="s">
        <v>1481</v>
      </c>
      <c r="N703" t="s">
        <v>189</v>
      </c>
      <c r="O703" t="s">
        <v>190</v>
      </c>
      <c r="P703">
        <v>3</v>
      </c>
    </row>
    <row r="704" spans="1:16" x14ac:dyDescent="0.2">
      <c r="A704">
        <v>1703034</v>
      </c>
      <c r="B704">
        <v>16000106158</v>
      </c>
      <c r="C704">
        <v>2016106158</v>
      </c>
      <c r="D704" t="s">
        <v>49</v>
      </c>
      <c r="E704" s="4">
        <v>42456.818055555559</v>
      </c>
      <c r="F704" s="4">
        <f t="shared" si="11"/>
        <v>42456</v>
      </c>
      <c r="G704" t="s">
        <v>1482</v>
      </c>
      <c r="H704" t="s">
        <v>15</v>
      </c>
      <c r="I704" t="s">
        <v>222</v>
      </c>
      <c r="J704">
        <v>7900.4000999999998</v>
      </c>
      <c r="K704">
        <v>-122.31014999999999</v>
      </c>
      <c r="L704">
        <v>47.616444000000001</v>
      </c>
      <c r="M704" t="s">
        <v>1483</v>
      </c>
      <c r="N704" t="s">
        <v>49</v>
      </c>
      <c r="O704" t="s">
        <v>49</v>
      </c>
      <c r="P704">
        <v>2</v>
      </c>
    </row>
    <row r="705" spans="1:16" x14ac:dyDescent="0.2">
      <c r="A705">
        <v>1703035</v>
      </c>
      <c r="B705">
        <v>16000106157</v>
      </c>
      <c r="C705">
        <v>2016106157</v>
      </c>
      <c r="D705" t="s">
        <v>230</v>
      </c>
      <c r="E705" s="4">
        <v>42456.822222222225</v>
      </c>
      <c r="F705" s="4">
        <f t="shared" si="11"/>
        <v>42456</v>
      </c>
      <c r="G705" t="s">
        <v>1484</v>
      </c>
      <c r="H705" t="s">
        <v>19</v>
      </c>
      <c r="I705" t="s">
        <v>766</v>
      </c>
      <c r="J705">
        <v>9400.2021999999997</v>
      </c>
      <c r="K705">
        <v>-122.30747</v>
      </c>
      <c r="L705">
        <v>47.590560000000004</v>
      </c>
      <c r="M705" t="s">
        <v>1485</v>
      </c>
      <c r="N705" t="s">
        <v>230</v>
      </c>
      <c r="O705" t="s">
        <v>230</v>
      </c>
      <c r="P705">
        <v>2</v>
      </c>
    </row>
    <row r="706" spans="1:16" x14ac:dyDescent="0.2">
      <c r="A706">
        <v>1703036</v>
      </c>
      <c r="B706">
        <v>16000106110</v>
      </c>
      <c r="C706">
        <v>2016106110</v>
      </c>
      <c r="D706" t="s">
        <v>189</v>
      </c>
      <c r="E706" s="4">
        <v>42456.818055555559</v>
      </c>
      <c r="F706" s="4">
        <f t="shared" ref="F706:F769" si="12">DATE(YEAR(E706),MONTH(E706),DAY(E706))</f>
        <v>42456</v>
      </c>
      <c r="G706" t="s">
        <v>1486</v>
      </c>
      <c r="H706" t="s">
        <v>14</v>
      </c>
      <c r="I706" t="s">
        <v>536</v>
      </c>
      <c r="J706">
        <v>200.50040000000001</v>
      </c>
      <c r="K706">
        <v>-122.311325</v>
      </c>
      <c r="L706">
        <v>47.7194</v>
      </c>
      <c r="M706" t="s">
        <v>1487</v>
      </c>
      <c r="N706" t="s">
        <v>189</v>
      </c>
      <c r="O706" t="s">
        <v>190</v>
      </c>
      <c r="P706">
        <v>2</v>
      </c>
    </row>
    <row r="707" spans="1:16" x14ac:dyDescent="0.2">
      <c r="A707">
        <v>1703037</v>
      </c>
      <c r="B707">
        <v>16000106104</v>
      </c>
      <c r="C707">
        <v>2016106104</v>
      </c>
      <c r="D707" t="s">
        <v>60</v>
      </c>
      <c r="E707" s="4">
        <v>42456.8125</v>
      </c>
      <c r="F707" s="4">
        <f t="shared" si="12"/>
        <v>42456</v>
      </c>
      <c r="G707" t="s">
        <v>1488</v>
      </c>
      <c r="H707" t="s">
        <v>12</v>
      </c>
      <c r="I707" t="s">
        <v>112</v>
      </c>
      <c r="J707">
        <v>2900.2</v>
      </c>
      <c r="K707">
        <v>-122.3553</v>
      </c>
      <c r="L707">
        <v>47.685482</v>
      </c>
      <c r="M707" t="s">
        <v>1489</v>
      </c>
      <c r="N707" t="s">
        <v>155</v>
      </c>
      <c r="O707" t="s">
        <v>155</v>
      </c>
      <c r="P707">
        <v>2</v>
      </c>
    </row>
    <row r="708" spans="1:16" x14ac:dyDescent="0.2">
      <c r="A708">
        <v>1703038</v>
      </c>
      <c r="B708">
        <v>16000106031</v>
      </c>
      <c r="C708">
        <v>2016106031</v>
      </c>
      <c r="D708" t="s">
        <v>173</v>
      </c>
      <c r="E708" s="4">
        <v>42456.817361111112</v>
      </c>
      <c r="F708" s="4">
        <f t="shared" si="12"/>
        <v>42456</v>
      </c>
      <c r="G708" t="s">
        <v>1490</v>
      </c>
      <c r="H708" t="s">
        <v>4</v>
      </c>
      <c r="I708" t="s">
        <v>243</v>
      </c>
      <c r="J708">
        <v>11600.6024</v>
      </c>
      <c r="K708">
        <v>-122.39270999999999</v>
      </c>
      <c r="L708">
        <v>47.530659999999997</v>
      </c>
      <c r="M708" t="s">
        <v>1491</v>
      </c>
      <c r="N708" t="s">
        <v>92</v>
      </c>
      <c r="O708" t="s">
        <v>91</v>
      </c>
      <c r="P708">
        <v>1</v>
      </c>
    </row>
    <row r="709" spans="1:16" x14ac:dyDescent="0.2">
      <c r="A709">
        <v>1703039</v>
      </c>
      <c r="B709">
        <v>16000105994</v>
      </c>
      <c r="C709">
        <v>2016105994</v>
      </c>
      <c r="D709" t="s">
        <v>78</v>
      </c>
      <c r="E709" s="4">
        <v>42456.813888888886</v>
      </c>
      <c r="F709" s="4">
        <f t="shared" si="12"/>
        <v>42456</v>
      </c>
      <c r="G709" t="s">
        <v>1492</v>
      </c>
      <c r="H709" t="s">
        <v>20</v>
      </c>
      <c r="I709" t="s">
        <v>179</v>
      </c>
      <c r="J709">
        <v>7500.3006999999998</v>
      </c>
      <c r="K709">
        <v>-122.31782</v>
      </c>
      <c r="L709">
        <v>47.622543</v>
      </c>
      <c r="M709" t="s">
        <v>1493</v>
      </c>
      <c r="N709" t="s">
        <v>995</v>
      </c>
      <c r="O709" t="s">
        <v>995</v>
      </c>
      <c r="P709">
        <v>4</v>
      </c>
    </row>
    <row r="710" spans="1:16" x14ac:dyDescent="0.2">
      <c r="A710">
        <v>1703040</v>
      </c>
      <c r="B710">
        <v>16000105896</v>
      </c>
      <c r="C710">
        <v>2016105896</v>
      </c>
      <c r="D710" t="s">
        <v>167</v>
      </c>
      <c r="E710" s="4">
        <v>42456.813194444447</v>
      </c>
      <c r="F710" s="4">
        <f t="shared" si="12"/>
        <v>42456</v>
      </c>
      <c r="G710" t="s">
        <v>677</v>
      </c>
      <c r="H710" t="s">
        <v>20</v>
      </c>
      <c r="I710" t="s">
        <v>105</v>
      </c>
      <c r="J710">
        <v>7500.4005999999999</v>
      </c>
      <c r="K710">
        <v>-122.31685</v>
      </c>
      <c r="L710">
        <v>47.614685000000001</v>
      </c>
      <c r="M710" t="s">
        <v>678</v>
      </c>
      <c r="N710" t="s">
        <v>167</v>
      </c>
      <c r="O710" t="s">
        <v>167</v>
      </c>
      <c r="P710">
        <v>4</v>
      </c>
    </row>
    <row r="711" spans="1:16" x14ac:dyDescent="0.2">
      <c r="A711">
        <v>1703041</v>
      </c>
      <c r="B711">
        <v>16000106164</v>
      </c>
      <c r="C711">
        <v>2016106164</v>
      </c>
      <c r="D711" t="s">
        <v>49</v>
      </c>
      <c r="E711" s="4">
        <v>42456.824305555558</v>
      </c>
      <c r="F711" s="4">
        <f t="shared" si="12"/>
        <v>42456</v>
      </c>
      <c r="G711" t="s">
        <v>1494</v>
      </c>
      <c r="H711" t="s">
        <v>11</v>
      </c>
      <c r="I711" t="s">
        <v>295</v>
      </c>
      <c r="J711">
        <v>10402.3017</v>
      </c>
      <c r="K711">
        <v>-122.3013</v>
      </c>
      <c r="L711">
        <v>47.548609999999996</v>
      </c>
      <c r="M711" t="s">
        <v>1495</v>
      </c>
      <c r="N711" t="s">
        <v>49</v>
      </c>
      <c r="O711" t="s">
        <v>49</v>
      </c>
      <c r="P711">
        <v>0</v>
      </c>
    </row>
    <row r="712" spans="1:16" x14ac:dyDescent="0.2">
      <c r="A712">
        <v>1703042</v>
      </c>
      <c r="B712">
        <v>16000106061</v>
      </c>
      <c r="C712">
        <v>2016106061</v>
      </c>
      <c r="D712" t="s">
        <v>60</v>
      </c>
      <c r="E712" s="4">
        <v>42456.824999999997</v>
      </c>
      <c r="F712" s="4">
        <f t="shared" si="12"/>
        <v>42456</v>
      </c>
      <c r="G712" t="s">
        <v>1496</v>
      </c>
      <c r="H712" t="s">
        <v>10</v>
      </c>
      <c r="I712" t="s">
        <v>76</v>
      </c>
      <c r="J712">
        <v>9500.2055999999993</v>
      </c>
      <c r="K712">
        <v>-122.29924</v>
      </c>
      <c r="L712">
        <v>47.583644999999997</v>
      </c>
      <c r="M712" t="s">
        <v>1497</v>
      </c>
      <c r="N712" t="s">
        <v>78</v>
      </c>
      <c r="O712" t="s">
        <v>78</v>
      </c>
      <c r="P712">
        <v>0</v>
      </c>
    </row>
    <row r="713" spans="1:16" x14ac:dyDescent="0.2">
      <c r="A713">
        <v>1703043</v>
      </c>
      <c r="B713">
        <v>16000106054</v>
      </c>
      <c r="C713">
        <v>2016106054</v>
      </c>
      <c r="D713" t="s">
        <v>145</v>
      </c>
      <c r="E713" s="4">
        <v>42456.825694444444</v>
      </c>
      <c r="F713" s="4">
        <f t="shared" si="12"/>
        <v>42456</v>
      </c>
      <c r="G713" t="s">
        <v>1498</v>
      </c>
      <c r="H713" t="s">
        <v>18</v>
      </c>
      <c r="I713" t="s">
        <v>351</v>
      </c>
      <c r="J713">
        <v>9900.4081999999999</v>
      </c>
      <c r="K713">
        <v>-122.355965</v>
      </c>
      <c r="L713">
        <v>47.57058</v>
      </c>
      <c r="M713" t="s">
        <v>1499</v>
      </c>
      <c r="N713" t="s">
        <v>145</v>
      </c>
      <c r="O713" t="s">
        <v>49</v>
      </c>
      <c r="P713">
        <v>2</v>
      </c>
    </row>
    <row r="714" spans="1:16" x14ac:dyDescent="0.2">
      <c r="A714">
        <v>1703044</v>
      </c>
      <c r="B714">
        <v>16000106041</v>
      </c>
      <c r="C714">
        <v>2016106041</v>
      </c>
      <c r="D714" t="s">
        <v>78</v>
      </c>
      <c r="E714" s="4">
        <v>42456.826388888891</v>
      </c>
      <c r="F714" s="4">
        <f t="shared" si="12"/>
        <v>42456</v>
      </c>
      <c r="G714" t="s">
        <v>1500</v>
      </c>
      <c r="H714" t="s">
        <v>3</v>
      </c>
      <c r="I714" t="s">
        <v>159</v>
      </c>
      <c r="J714">
        <v>4700.2042000000001</v>
      </c>
      <c r="K714">
        <v>-122.374855</v>
      </c>
      <c r="L714">
        <v>47.663662000000002</v>
      </c>
      <c r="M714" t="s">
        <v>1501</v>
      </c>
      <c r="N714" t="s">
        <v>78</v>
      </c>
      <c r="O714" t="s">
        <v>78</v>
      </c>
      <c r="P714">
        <v>3</v>
      </c>
    </row>
    <row r="715" spans="1:16" x14ac:dyDescent="0.2">
      <c r="A715">
        <v>1703045</v>
      </c>
      <c r="B715">
        <v>16000106173</v>
      </c>
      <c r="C715">
        <v>2016106173</v>
      </c>
      <c r="D715" t="s">
        <v>145</v>
      </c>
      <c r="E715" s="4">
        <v>42456.831250000003</v>
      </c>
      <c r="F715" s="4">
        <f t="shared" si="12"/>
        <v>42456</v>
      </c>
      <c r="G715" t="s">
        <v>1502</v>
      </c>
      <c r="H715" t="s">
        <v>9</v>
      </c>
      <c r="I715" t="s">
        <v>721</v>
      </c>
      <c r="J715">
        <v>4400.4005999999999</v>
      </c>
      <c r="K715">
        <v>-122.31634</v>
      </c>
      <c r="L715">
        <v>47.664929999999998</v>
      </c>
      <c r="M715" t="s">
        <v>1503</v>
      </c>
      <c r="N715" t="s">
        <v>49</v>
      </c>
      <c r="O715" t="s">
        <v>48</v>
      </c>
      <c r="P715">
        <v>2</v>
      </c>
    </row>
    <row r="716" spans="1:16" x14ac:dyDescent="0.2">
      <c r="A716">
        <v>1703046</v>
      </c>
      <c r="B716">
        <v>16000106124</v>
      </c>
      <c r="C716">
        <v>2016106124</v>
      </c>
      <c r="D716" t="s">
        <v>49</v>
      </c>
      <c r="E716" s="4">
        <v>42456.837500000001</v>
      </c>
      <c r="F716" s="4">
        <f t="shared" si="12"/>
        <v>42456</v>
      </c>
      <c r="G716" t="s">
        <v>1504</v>
      </c>
      <c r="H716" t="s">
        <v>3</v>
      </c>
      <c r="I716" t="s">
        <v>169</v>
      </c>
      <c r="J716">
        <v>5200.4017999999996</v>
      </c>
      <c r="K716">
        <v>-122.32404</v>
      </c>
      <c r="L716">
        <v>47.660769999999999</v>
      </c>
      <c r="M716" t="s">
        <v>1505</v>
      </c>
      <c r="N716" t="s">
        <v>49</v>
      </c>
      <c r="O716" t="s">
        <v>49</v>
      </c>
      <c r="P716">
        <v>0</v>
      </c>
    </row>
    <row r="717" spans="1:16" x14ac:dyDescent="0.2">
      <c r="A717">
        <v>1703047</v>
      </c>
      <c r="B717">
        <v>16000106118</v>
      </c>
      <c r="C717">
        <v>2016106118</v>
      </c>
      <c r="D717" t="s">
        <v>49</v>
      </c>
      <c r="E717" s="4">
        <v>42456.827777777777</v>
      </c>
      <c r="F717" s="4">
        <f t="shared" si="12"/>
        <v>42456</v>
      </c>
      <c r="G717" t="s">
        <v>1506</v>
      </c>
      <c r="H717" t="s">
        <v>8</v>
      </c>
      <c r="I717" t="s">
        <v>56</v>
      </c>
      <c r="J717">
        <v>9300.3042999999998</v>
      </c>
      <c r="K717">
        <v>-122.34451</v>
      </c>
      <c r="L717">
        <v>47.571559999999998</v>
      </c>
      <c r="M717" t="s">
        <v>1507</v>
      </c>
      <c r="N717" t="s">
        <v>49</v>
      </c>
      <c r="O717" t="s">
        <v>48</v>
      </c>
      <c r="P717">
        <v>1</v>
      </c>
    </row>
    <row r="718" spans="1:16" x14ac:dyDescent="0.2">
      <c r="A718">
        <v>1703048</v>
      </c>
      <c r="B718">
        <v>16000106111</v>
      </c>
      <c r="C718">
        <v>2016106111</v>
      </c>
      <c r="D718" t="s">
        <v>145</v>
      </c>
      <c r="E718" s="4">
        <v>42456.834027777775</v>
      </c>
      <c r="F718" s="4">
        <f t="shared" si="12"/>
        <v>42456</v>
      </c>
      <c r="G718" t="s">
        <v>1508</v>
      </c>
      <c r="H718" t="s">
        <v>16</v>
      </c>
      <c r="I718" t="s">
        <v>196</v>
      </c>
      <c r="J718">
        <v>8002.1004000000003</v>
      </c>
      <c r="K718">
        <v>-122.34326</v>
      </c>
      <c r="L718">
        <v>47.611454000000002</v>
      </c>
      <c r="M718" t="s">
        <v>1509</v>
      </c>
      <c r="N718" t="s">
        <v>145</v>
      </c>
      <c r="O718" t="s">
        <v>49</v>
      </c>
      <c r="P718">
        <v>2</v>
      </c>
    </row>
    <row r="719" spans="1:16" x14ac:dyDescent="0.2">
      <c r="A719">
        <v>1703049</v>
      </c>
      <c r="B719">
        <v>16000106046</v>
      </c>
      <c r="C719">
        <v>2016106046</v>
      </c>
      <c r="D719" t="s">
        <v>298</v>
      </c>
      <c r="E719" s="4">
        <v>42456.82708333333</v>
      </c>
      <c r="F719" s="4">
        <f t="shared" si="12"/>
        <v>42456</v>
      </c>
      <c r="G719" t="s">
        <v>1510</v>
      </c>
      <c r="H719" t="s">
        <v>3</v>
      </c>
      <c r="I719" t="s">
        <v>169</v>
      </c>
      <c r="J719">
        <v>5000.1041999999998</v>
      </c>
      <c r="K719">
        <v>-122.33991</v>
      </c>
      <c r="L719">
        <v>47.661385000000003</v>
      </c>
      <c r="M719" t="s">
        <v>1511</v>
      </c>
      <c r="N719" t="s">
        <v>298</v>
      </c>
      <c r="O719" t="s">
        <v>91</v>
      </c>
      <c r="P719">
        <v>1</v>
      </c>
    </row>
    <row r="720" spans="1:16" x14ac:dyDescent="0.2">
      <c r="A720">
        <v>1703050</v>
      </c>
      <c r="B720">
        <v>16000106045</v>
      </c>
      <c r="C720">
        <v>2016106045</v>
      </c>
      <c r="D720" t="s">
        <v>173</v>
      </c>
      <c r="E720" s="4">
        <v>42456.831250000003</v>
      </c>
      <c r="F720" s="4">
        <f t="shared" si="12"/>
        <v>42456</v>
      </c>
      <c r="G720" t="s">
        <v>718</v>
      </c>
      <c r="H720" t="s">
        <v>16</v>
      </c>
      <c r="I720" t="s">
        <v>368</v>
      </c>
      <c r="J720">
        <v>8100.2003999999997</v>
      </c>
      <c r="K720">
        <v>-122.33835000000001</v>
      </c>
      <c r="L720">
        <v>47.609515999999999</v>
      </c>
      <c r="M720" t="s">
        <v>719</v>
      </c>
      <c r="N720" t="s">
        <v>92</v>
      </c>
      <c r="O720" t="s">
        <v>91</v>
      </c>
      <c r="P720">
        <v>1</v>
      </c>
    </row>
    <row r="721" spans="1:16" x14ac:dyDescent="0.2">
      <c r="A721">
        <v>1703051</v>
      </c>
      <c r="B721">
        <v>16000105999</v>
      </c>
      <c r="C721">
        <v>2016105999</v>
      </c>
      <c r="D721" t="s">
        <v>92</v>
      </c>
      <c r="E721" s="4">
        <v>42456.831944444442</v>
      </c>
      <c r="F721" s="4">
        <f t="shared" si="12"/>
        <v>42456</v>
      </c>
      <c r="G721" t="s">
        <v>372</v>
      </c>
      <c r="H721" t="s">
        <v>16</v>
      </c>
      <c r="I721" t="s">
        <v>140</v>
      </c>
      <c r="J721">
        <v>8100.2003999999997</v>
      </c>
      <c r="K721">
        <v>-122.33759000000001</v>
      </c>
      <c r="L721">
        <v>47.611206000000003</v>
      </c>
      <c r="M721" t="s">
        <v>373</v>
      </c>
      <c r="N721" t="s">
        <v>92</v>
      </c>
      <c r="O721" t="s">
        <v>91</v>
      </c>
      <c r="P721">
        <v>4</v>
      </c>
    </row>
    <row r="722" spans="1:16" x14ac:dyDescent="0.2">
      <c r="A722">
        <v>1703052</v>
      </c>
      <c r="B722">
        <v>16000105961</v>
      </c>
      <c r="C722">
        <v>2016105961</v>
      </c>
      <c r="D722" t="s">
        <v>42</v>
      </c>
      <c r="E722" s="4">
        <v>42456.832638888889</v>
      </c>
      <c r="F722" s="4">
        <f t="shared" si="12"/>
        <v>42456</v>
      </c>
      <c r="G722" t="s">
        <v>249</v>
      </c>
      <c r="H722" t="s">
        <v>20</v>
      </c>
      <c r="I722" t="s">
        <v>179</v>
      </c>
      <c r="J722">
        <v>7401.2003999999997</v>
      </c>
      <c r="K722">
        <v>-122.320915</v>
      </c>
      <c r="L722">
        <v>47.62256</v>
      </c>
      <c r="M722" t="s">
        <v>250</v>
      </c>
      <c r="N722" t="s">
        <v>42</v>
      </c>
      <c r="O722" t="s">
        <v>42</v>
      </c>
      <c r="P722">
        <v>2</v>
      </c>
    </row>
    <row r="723" spans="1:16" x14ac:dyDescent="0.2">
      <c r="A723">
        <v>1703053</v>
      </c>
      <c r="B723">
        <v>16000106177</v>
      </c>
      <c r="C723">
        <v>2016106177</v>
      </c>
      <c r="D723" t="s">
        <v>125</v>
      </c>
      <c r="E723" s="4">
        <v>42456.84097222222</v>
      </c>
      <c r="F723" s="4">
        <f t="shared" si="12"/>
        <v>42456</v>
      </c>
      <c r="G723" t="s">
        <v>1512</v>
      </c>
      <c r="H723" t="s">
        <v>4</v>
      </c>
      <c r="I723" t="s">
        <v>214</v>
      </c>
      <c r="J723">
        <v>10401.1001</v>
      </c>
      <c r="K723">
        <v>-122.29465</v>
      </c>
      <c r="L723">
        <v>47.560850000000002</v>
      </c>
      <c r="M723" t="s">
        <v>1513</v>
      </c>
      <c r="N723" t="s">
        <v>143</v>
      </c>
      <c r="O723" t="s">
        <v>464</v>
      </c>
      <c r="P723">
        <v>1</v>
      </c>
    </row>
    <row r="724" spans="1:16" x14ac:dyDescent="0.2">
      <c r="A724">
        <v>1703054</v>
      </c>
      <c r="B724">
        <v>16000106148</v>
      </c>
      <c r="C724">
        <v>2016106148</v>
      </c>
      <c r="D724" t="s">
        <v>81</v>
      </c>
      <c r="E724" s="4">
        <v>42456.836111111108</v>
      </c>
      <c r="F724" s="4">
        <f t="shared" si="12"/>
        <v>42456</v>
      </c>
      <c r="G724" t="s">
        <v>488</v>
      </c>
      <c r="H724" t="s">
        <v>8</v>
      </c>
      <c r="I724" t="s">
        <v>56</v>
      </c>
      <c r="J724">
        <v>9300.3026000000009</v>
      </c>
      <c r="K724">
        <v>-122.3342</v>
      </c>
      <c r="L724">
        <v>47.582934999999999</v>
      </c>
      <c r="M724" t="s">
        <v>489</v>
      </c>
      <c r="N724" t="s">
        <v>85</v>
      </c>
      <c r="O724" t="s">
        <v>60</v>
      </c>
      <c r="P724">
        <v>2</v>
      </c>
    </row>
    <row r="725" spans="1:16" x14ac:dyDescent="0.2">
      <c r="A725">
        <v>1703055</v>
      </c>
      <c r="B725">
        <v>16000106134</v>
      </c>
      <c r="C725">
        <v>2016106134</v>
      </c>
      <c r="D725" t="s">
        <v>81</v>
      </c>
      <c r="E725" s="4">
        <v>42456.838888888888</v>
      </c>
      <c r="F725" s="4">
        <f t="shared" si="12"/>
        <v>42456</v>
      </c>
      <c r="G725" t="s">
        <v>1514</v>
      </c>
      <c r="H725" t="s">
        <v>12</v>
      </c>
      <c r="I725" t="s">
        <v>452</v>
      </c>
      <c r="J725">
        <v>3300.1006000000002</v>
      </c>
      <c r="K725">
        <v>-122.37196</v>
      </c>
      <c r="L725">
        <v>47.678673000000003</v>
      </c>
      <c r="M725" t="s">
        <v>1515</v>
      </c>
      <c r="N725" t="s">
        <v>85</v>
      </c>
      <c r="O725" t="s">
        <v>60</v>
      </c>
      <c r="P725">
        <v>1</v>
      </c>
    </row>
    <row r="726" spans="1:16" x14ac:dyDescent="0.2">
      <c r="A726">
        <v>1703056</v>
      </c>
      <c r="B726">
        <v>16000106182</v>
      </c>
      <c r="C726">
        <v>2016106182</v>
      </c>
      <c r="D726" t="s">
        <v>298</v>
      </c>
      <c r="E726" s="4">
        <v>42456.842361111114</v>
      </c>
      <c r="F726" s="4">
        <f t="shared" si="12"/>
        <v>42456</v>
      </c>
      <c r="G726" t="s">
        <v>1516</v>
      </c>
      <c r="H726" t="s">
        <v>16</v>
      </c>
      <c r="I726" t="s">
        <v>368</v>
      </c>
      <c r="J726">
        <v>8100.2015000000001</v>
      </c>
      <c r="K726">
        <v>-122.33734</v>
      </c>
      <c r="L726">
        <v>47.609253000000002</v>
      </c>
      <c r="M726" t="s">
        <v>1517</v>
      </c>
      <c r="N726" t="s">
        <v>298</v>
      </c>
      <c r="O726" t="s">
        <v>91</v>
      </c>
      <c r="P726">
        <v>3</v>
      </c>
    </row>
    <row r="727" spans="1:16" x14ac:dyDescent="0.2">
      <c r="A727">
        <v>1703057</v>
      </c>
      <c r="B727">
        <v>16000106169</v>
      </c>
      <c r="C727">
        <v>2016106169</v>
      </c>
      <c r="D727" t="s">
        <v>42</v>
      </c>
      <c r="E727" s="4">
        <v>42456.843055555553</v>
      </c>
      <c r="F727" s="4">
        <f t="shared" si="12"/>
        <v>42456</v>
      </c>
      <c r="G727" t="s">
        <v>1518</v>
      </c>
      <c r="H727" t="s">
        <v>17</v>
      </c>
      <c r="I727" t="s">
        <v>280</v>
      </c>
      <c r="J727">
        <v>1300.1002000000001</v>
      </c>
      <c r="K727">
        <v>-122.3381</v>
      </c>
      <c r="L727">
        <v>47.705044000000001</v>
      </c>
      <c r="M727" t="s">
        <v>1519</v>
      </c>
      <c r="N727" t="s">
        <v>143</v>
      </c>
      <c r="O727" t="s">
        <v>464</v>
      </c>
      <c r="P727">
        <v>1</v>
      </c>
    </row>
    <row r="728" spans="1:16" x14ac:dyDescent="0.2">
      <c r="A728">
        <v>1703058</v>
      </c>
      <c r="B728">
        <v>16000106152</v>
      </c>
      <c r="C728">
        <v>2016106152</v>
      </c>
      <c r="D728" t="s">
        <v>49</v>
      </c>
      <c r="E728" s="4">
        <v>42456.850694444445</v>
      </c>
      <c r="F728" s="4">
        <f t="shared" si="12"/>
        <v>42456</v>
      </c>
      <c r="G728" t="s">
        <v>1520</v>
      </c>
      <c r="H728" t="s">
        <v>4</v>
      </c>
      <c r="I728" t="s">
        <v>214</v>
      </c>
      <c r="J728">
        <v>8900.4015999999992</v>
      </c>
      <c r="K728">
        <v>-122.29906</v>
      </c>
      <c r="L728">
        <v>47.592506</v>
      </c>
      <c r="M728" t="s">
        <v>1521</v>
      </c>
      <c r="N728" t="s">
        <v>49</v>
      </c>
      <c r="O728" t="s">
        <v>48</v>
      </c>
      <c r="P728">
        <v>1</v>
      </c>
    </row>
    <row r="729" spans="1:16" x14ac:dyDescent="0.2">
      <c r="A729">
        <v>1703059</v>
      </c>
      <c r="B729">
        <v>16000106132</v>
      </c>
      <c r="C729">
        <v>2016106132</v>
      </c>
      <c r="D729" t="s">
        <v>60</v>
      </c>
      <c r="E729" s="4">
        <v>42456.848611111112</v>
      </c>
      <c r="F729" s="4">
        <f t="shared" si="12"/>
        <v>42456</v>
      </c>
      <c r="G729" t="s">
        <v>1522</v>
      </c>
      <c r="H729" t="s">
        <v>5</v>
      </c>
      <c r="I729" t="s">
        <v>418</v>
      </c>
      <c r="J729">
        <v>9600.1010000000006</v>
      </c>
      <c r="K729">
        <v>-122.3776</v>
      </c>
      <c r="L729">
        <v>47.582492999999999</v>
      </c>
      <c r="M729" t="s">
        <v>1523</v>
      </c>
      <c r="N729" t="s">
        <v>60</v>
      </c>
      <c r="O729" t="s">
        <v>60</v>
      </c>
      <c r="P729">
        <v>0</v>
      </c>
    </row>
    <row r="730" spans="1:16" x14ac:dyDescent="0.2">
      <c r="A730">
        <v>1703060</v>
      </c>
      <c r="B730">
        <v>16000106130</v>
      </c>
      <c r="C730">
        <v>2016106130</v>
      </c>
      <c r="D730" t="s">
        <v>42</v>
      </c>
      <c r="E730" s="4">
        <v>42456.842361111114</v>
      </c>
      <c r="F730" s="4">
        <f t="shared" si="12"/>
        <v>42456</v>
      </c>
      <c r="G730" t="s">
        <v>1524</v>
      </c>
      <c r="H730" t="s">
        <v>12</v>
      </c>
      <c r="I730" t="s">
        <v>232</v>
      </c>
      <c r="J730">
        <v>1701.1007999999999</v>
      </c>
      <c r="K730">
        <v>-122.35800999999999</v>
      </c>
      <c r="L730">
        <v>47.693333000000003</v>
      </c>
      <c r="M730" t="s">
        <v>1525</v>
      </c>
      <c r="N730" t="s">
        <v>119</v>
      </c>
      <c r="O730" t="s">
        <v>225</v>
      </c>
      <c r="P730">
        <v>2</v>
      </c>
    </row>
    <row r="731" spans="1:16" x14ac:dyDescent="0.2">
      <c r="A731">
        <v>1703061</v>
      </c>
      <c r="B731">
        <v>16000106108</v>
      </c>
      <c r="C731">
        <v>2016106108</v>
      </c>
      <c r="D731" t="s">
        <v>78</v>
      </c>
      <c r="E731" s="4">
        <v>42456.848611111112</v>
      </c>
      <c r="F731" s="4">
        <f t="shared" si="12"/>
        <v>42456</v>
      </c>
      <c r="G731" t="s">
        <v>1526</v>
      </c>
      <c r="H731" t="s">
        <v>9</v>
      </c>
      <c r="I731" t="s">
        <v>192</v>
      </c>
      <c r="J731">
        <v>5301.2006000000001</v>
      </c>
      <c r="K731">
        <v>-122.31636</v>
      </c>
      <c r="L731">
        <v>47.663110000000003</v>
      </c>
      <c r="M731" t="s">
        <v>1527</v>
      </c>
      <c r="N731" t="s">
        <v>42</v>
      </c>
      <c r="O731" t="s">
        <v>42</v>
      </c>
      <c r="P731">
        <v>0</v>
      </c>
    </row>
    <row r="732" spans="1:16" x14ac:dyDescent="0.2">
      <c r="A732">
        <v>1703062</v>
      </c>
      <c r="B732">
        <v>16000106100</v>
      </c>
      <c r="C732">
        <v>2016106100</v>
      </c>
      <c r="D732" t="s">
        <v>49</v>
      </c>
      <c r="E732" s="4">
        <v>42456.845138888886</v>
      </c>
      <c r="F732" s="4">
        <f t="shared" si="12"/>
        <v>42456</v>
      </c>
      <c r="G732" t="s">
        <v>1528</v>
      </c>
      <c r="H732" t="s">
        <v>3</v>
      </c>
      <c r="I732" t="s">
        <v>219</v>
      </c>
      <c r="J732">
        <v>4900.201</v>
      </c>
      <c r="K732">
        <v>-122.34925</v>
      </c>
      <c r="L732">
        <v>47.653359999999999</v>
      </c>
      <c r="M732" t="s">
        <v>1529</v>
      </c>
      <c r="N732" t="s">
        <v>49</v>
      </c>
      <c r="O732" t="s">
        <v>49</v>
      </c>
      <c r="P732">
        <v>0</v>
      </c>
    </row>
    <row r="733" spans="1:16" x14ac:dyDescent="0.2">
      <c r="A733">
        <v>1703063</v>
      </c>
      <c r="B733">
        <v>16000105993</v>
      </c>
      <c r="C733">
        <v>2016105993</v>
      </c>
      <c r="D733" t="s">
        <v>230</v>
      </c>
      <c r="E733" s="4">
        <v>42456.847222222219</v>
      </c>
      <c r="F733" s="4">
        <f t="shared" si="12"/>
        <v>42456</v>
      </c>
      <c r="G733" t="s">
        <v>733</v>
      </c>
      <c r="H733" t="s">
        <v>13</v>
      </c>
      <c r="I733" t="s">
        <v>175</v>
      </c>
      <c r="J733">
        <v>7000.3022000000001</v>
      </c>
      <c r="K733">
        <v>-122.35671000000001</v>
      </c>
      <c r="L733">
        <v>47.624580000000002</v>
      </c>
      <c r="M733" t="s">
        <v>734</v>
      </c>
      <c r="N733" t="s">
        <v>230</v>
      </c>
      <c r="O733" t="s">
        <v>230</v>
      </c>
      <c r="P733">
        <v>1</v>
      </c>
    </row>
    <row r="734" spans="1:16" x14ac:dyDescent="0.2">
      <c r="A734">
        <v>1703064</v>
      </c>
      <c r="B734">
        <v>16000105851</v>
      </c>
      <c r="C734">
        <v>2016105851</v>
      </c>
      <c r="D734" t="s">
        <v>49</v>
      </c>
      <c r="E734" s="4">
        <v>42456.84652777778</v>
      </c>
      <c r="F734" s="4">
        <f t="shared" si="12"/>
        <v>42456</v>
      </c>
      <c r="G734" t="s">
        <v>1530</v>
      </c>
      <c r="H734" t="s">
        <v>12</v>
      </c>
      <c r="I734" t="s">
        <v>452</v>
      </c>
      <c r="J734">
        <v>2900.1006000000002</v>
      </c>
      <c r="K734">
        <v>-122.359314</v>
      </c>
      <c r="L734">
        <v>47.689835000000002</v>
      </c>
      <c r="M734" t="s">
        <v>1531</v>
      </c>
      <c r="N734" t="s">
        <v>49</v>
      </c>
      <c r="O734" t="s">
        <v>48</v>
      </c>
      <c r="P734">
        <v>3</v>
      </c>
    </row>
    <row r="735" spans="1:16" x14ac:dyDescent="0.2">
      <c r="A735">
        <v>1703065</v>
      </c>
      <c r="B735">
        <v>16000106189</v>
      </c>
      <c r="C735">
        <v>2016106189</v>
      </c>
      <c r="D735" t="s">
        <v>69</v>
      </c>
      <c r="E735" s="4">
        <v>42456.852777777778</v>
      </c>
      <c r="F735" s="4">
        <f t="shared" si="12"/>
        <v>42456</v>
      </c>
      <c r="G735" t="s">
        <v>1532</v>
      </c>
      <c r="H735" t="s">
        <v>16</v>
      </c>
      <c r="I735" t="s">
        <v>368</v>
      </c>
      <c r="J735">
        <v>8100.201</v>
      </c>
      <c r="K735">
        <v>-122.336685</v>
      </c>
      <c r="L735">
        <v>47.610213999999999</v>
      </c>
      <c r="M735" t="s">
        <v>1533</v>
      </c>
      <c r="N735" t="s">
        <v>69</v>
      </c>
      <c r="O735" t="s">
        <v>69</v>
      </c>
      <c r="P735">
        <v>4</v>
      </c>
    </row>
    <row r="736" spans="1:16" x14ac:dyDescent="0.2">
      <c r="A736">
        <v>1703066</v>
      </c>
      <c r="B736">
        <v>16000106184</v>
      </c>
      <c r="C736">
        <v>2016106184</v>
      </c>
      <c r="D736" t="s">
        <v>60</v>
      </c>
      <c r="E736" s="4">
        <v>42456.856944444444</v>
      </c>
      <c r="F736" s="4">
        <f t="shared" si="12"/>
        <v>42456</v>
      </c>
      <c r="G736" t="s">
        <v>1534</v>
      </c>
      <c r="H736" t="s">
        <v>17</v>
      </c>
      <c r="I736" t="s">
        <v>618</v>
      </c>
      <c r="J736">
        <v>500.20069999999998</v>
      </c>
      <c r="K736">
        <v>-122.36230999999999</v>
      </c>
      <c r="L736">
        <v>47.720550000000003</v>
      </c>
      <c r="M736" t="s">
        <v>1535</v>
      </c>
      <c r="N736" t="s">
        <v>155</v>
      </c>
      <c r="O736" t="s">
        <v>155</v>
      </c>
      <c r="P736">
        <v>3</v>
      </c>
    </row>
    <row r="737" spans="1:16" x14ac:dyDescent="0.2">
      <c r="A737">
        <v>1703067</v>
      </c>
      <c r="B737">
        <v>16000106162</v>
      </c>
      <c r="C737">
        <v>2016106162</v>
      </c>
      <c r="D737" t="s">
        <v>42</v>
      </c>
      <c r="E737" s="4">
        <v>42456.856249999997</v>
      </c>
      <c r="F737" s="4">
        <f t="shared" si="12"/>
        <v>42456</v>
      </c>
      <c r="G737" t="s">
        <v>1536</v>
      </c>
      <c r="H737" t="s">
        <v>5</v>
      </c>
      <c r="I737" t="s">
        <v>136</v>
      </c>
      <c r="J737">
        <v>9900.3001999999997</v>
      </c>
      <c r="K737">
        <v>-122.37257</v>
      </c>
      <c r="L737">
        <v>47.564660000000003</v>
      </c>
      <c r="M737" t="s">
        <v>1537</v>
      </c>
      <c r="N737" t="s">
        <v>42</v>
      </c>
      <c r="O737" t="s">
        <v>42</v>
      </c>
      <c r="P737">
        <v>3</v>
      </c>
    </row>
    <row r="738" spans="1:16" x14ac:dyDescent="0.2">
      <c r="A738">
        <v>1703068</v>
      </c>
      <c r="B738">
        <v>16000106135</v>
      </c>
      <c r="C738">
        <v>2016106135</v>
      </c>
      <c r="D738" t="s">
        <v>173</v>
      </c>
      <c r="E738" s="4">
        <v>42456.852083333331</v>
      </c>
      <c r="F738" s="4">
        <f t="shared" si="12"/>
        <v>42456</v>
      </c>
      <c r="G738" t="s">
        <v>1538</v>
      </c>
      <c r="H738" t="s">
        <v>10</v>
      </c>
      <c r="I738" t="s">
        <v>483</v>
      </c>
      <c r="J738">
        <v>10002.401900000001</v>
      </c>
      <c r="K738">
        <v>-122.30553999999999</v>
      </c>
      <c r="L738">
        <v>47.572505999999997</v>
      </c>
      <c r="M738" t="s">
        <v>1539</v>
      </c>
      <c r="N738" t="s">
        <v>92</v>
      </c>
      <c r="O738" t="s">
        <v>91</v>
      </c>
      <c r="P738">
        <v>2</v>
      </c>
    </row>
    <row r="739" spans="1:16" x14ac:dyDescent="0.2">
      <c r="A739">
        <v>1703069</v>
      </c>
      <c r="B739">
        <v>16000106133</v>
      </c>
      <c r="C739">
        <v>2016106133</v>
      </c>
      <c r="D739" t="s">
        <v>60</v>
      </c>
      <c r="E739" s="4">
        <v>42456.849305555559</v>
      </c>
      <c r="F739" s="4">
        <f t="shared" si="12"/>
        <v>42456</v>
      </c>
      <c r="G739" t="s">
        <v>1540</v>
      </c>
      <c r="H739" t="s">
        <v>3</v>
      </c>
      <c r="I739" t="s">
        <v>219</v>
      </c>
      <c r="J739">
        <v>4900.1003000000001</v>
      </c>
      <c r="K739">
        <v>-122.35146</v>
      </c>
      <c r="L739">
        <v>47.665011999999997</v>
      </c>
      <c r="M739" t="s">
        <v>1541</v>
      </c>
      <c r="N739" t="s">
        <v>60</v>
      </c>
      <c r="O739" t="s">
        <v>60</v>
      </c>
      <c r="P739">
        <v>3</v>
      </c>
    </row>
    <row r="740" spans="1:16" x14ac:dyDescent="0.2">
      <c r="A740">
        <v>1703070</v>
      </c>
      <c r="B740">
        <v>16000106050</v>
      </c>
      <c r="C740">
        <v>2016106050</v>
      </c>
      <c r="D740" t="s">
        <v>92</v>
      </c>
      <c r="E740" s="4">
        <v>42456.847916666666</v>
      </c>
      <c r="F740" s="4">
        <f t="shared" si="12"/>
        <v>42456</v>
      </c>
      <c r="G740" t="s">
        <v>490</v>
      </c>
      <c r="H740" t="s">
        <v>5</v>
      </c>
      <c r="I740" t="s">
        <v>418</v>
      </c>
      <c r="J740">
        <v>9600.5013999999992</v>
      </c>
      <c r="K740">
        <v>-122.38238</v>
      </c>
      <c r="L740">
        <v>47.591312000000002</v>
      </c>
      <c r="M740" t="s">
        <v>491</v>
      </c>
      <c r="N740" t="s">
        <v>92</v>
      </c>
      <c r="O740" t="s">
        <v>91</v>
      </c>
      <c r="P740">
        <v>1</v>
      </c>
    </row>
    <row r="741" spans="1:16" x14ac:dyDescent="0.2">
      <c r="A741">
        <v>1703071</v>
      </c>
      <c r="B741">
        <v>16000106193</v>
      </c>
      <c r="C741">
        <v>2016106193</v>
      </c>
      <c r="D741" t="s">
        <v>69</v>
      </c>
      <c r="E741" s="4">
        <v>42456.855555555558</v>
      </c>
      <c r="F741" s="4">
        <f t="shared" si="12"/>
        <v>42456</v>
      </c>
      <c r="G741" t="s">
        <v>97</v>
      </c>
      <c r="H741" t="s">
        <v>6</v>
      </c>
      <c r="I741" t="s">
        <v>98</v>
      </c>
      <c r="J741">
        <v>9200.2027999999991</v>
      </c>
      <c r="K741">
        <v>-122.33081</v>
      </c>
      <c r="L741">
        <v>47.600464000000002</v>
      </c>
      <c r="M741" t="s">
        <v>99</v>
      </c>
      <c r="N741" t="s">
        <v>69</v>
      </c>
      <c r="O741" t="s">
        <v>69</v>
      </c>
      <c r="P741">
        <v>3</v>
      </c>
    </row>
    <row r="742" spans="1:16" x14ac:dyDescent="0.2">
      <c r="A742">
        <v>1703072</v>
      </c>
      <c r="B742">
        <v>16000106187</v>
      </c>
      <c r="C742">
        <v>2016106187</v>
      </c>
      <c r="D742" t="s">
        <v>42</v>
      </c>
      <c r="E742" s="4">
        <v>42456.859722222223</v>
      </c>
      <c r="F742" s="4">
        <f t="shared" si="12"/>
        <v>42456</v>
      </c>
      <c r="G742" t="s">
        <v>1235</v>
      </c>
      <c r="H742" t="s">
        <v>11</v>
      </c>
      <c r="I742" t="s">
        <v>115</v>
      </c>
      <c r="J742">
        <v>11700.1</v>
      </c>
      <c r="K742">
        <v>-122.27809000000001</v>
      </c>
      <c r="L742">
        <v>47.530630000000002</v>
      </c>
      <c r="M742" t="s">
        <v>1236</v>
      </c>
      <c r="N742" t="s">
        <v>42</v>
      </c>
      <c r="O742" t="s">
        <v>42</v>
      </c>
      <c r="P742">
        <v>0</v>
      </c>
    </row>
    <row r="743" spans="1:16" x14ac:dyDescent="0.2">
      <c r="A743">
        <v>1703073</v>
      </c>
      <c r="B743">
        <v>16000106180</v>
      </c>
      <c r="C743">
        <v>2016106180</v>
      </c>
      <c r="D743" t="s">
        <v>81</v>
      </c>
      <c r="E743" s="4">
        <v>42456.863888888889</v>
      </c>
      <c r="F743" s="4">
        <f t="shared" si="12"/>
        <v>42456</v>
      </c>
      <c r="G743" t="s">
        <v>1374</v>
      </c>
      <c r="H743" t="s">
        <v>16</v>
      </c>
      <c r="I743" t="s">
        <v>368</v>
      </c>
      <c r="J743">
        <v>8200.1003999999994</v>
      </c>
      <c r="K743">
        <v>-122.33602999999999</v>
      </c>
      <c r="L743">
        <v>47.611176</v>
      </c>
      <c r="M743" t="s">
        <v>1375</v>
      </c>
      <c r="N743" t="s">
        <v>85</v>
      </c>
      <c r="O743" t="s">
        <v>60</v>
      </c>
      <c r="P743">
        <v>1</v>
      </c>
    </row>
    <row r="744" spans="1:16" x14ac:dyDescent="0.2">
      <c r="A744">
        <v>1703074</v>
      </c>
      <c r="B744">
        <v>16000106170</v>
      </c>
      <c r="C744">
        <v>2016106170</v>
      </c>
      <c r="D744" t="s">
        <v>125</v>
      </c>
      <c r="E744" s="4">
        <v>42456.85833333333</v>
      </c>
      <c r="F744" s="4">
        <f t="shared" si="12"/>
        <v>42456</v>
      </c>
      <c r="G744" t="s">
        <v>1542</v>
      </c>
      <c r="H744" t="s">
        <v>13</v>
      </c>
      <c r="I744" t="s">
        <v>62</v>
      </c>
      <c r="J744">
        <v>5802.3001999999997</v>
      </c>
      <c r="K744">
        <v>-122.38331599999999</v>
      </c>
      <c r="L744">
        <v>47.643386999999997</v>
      </c>
      <c r="M744" t="s">
        <v>1543</v>
      </c>
      <c r="N744" t="s">
        <v>404</v>
      </c>
      <c r="O744" t="s">
        <v>404</v>
      </c>
      <c r="P744">
        <v>3</v>
      </c>
    </row>
    <row r="745" spans="1:16" x14ac:dyDescent="0.2">
      <c r="A745">
        <v>1703075</v>
      </c>
      <c r="B745">
        <v>16000106165</v>
      </c>
      <c r="C745">
        <v>2016106165</v>
      </c>
      <c r="D745" t="s">
        <v>78</v>
      </c>
      <c r="E745" s="4">
        <v>42456.862500000003</v>
      </c>
      <c r="F745" s="4">
        <f t="shared" si="12"/>
        <v>42456</v>
      </c>
      <c r="G745" t="s">
        <v>1544</v>
      </c>
      <c r="H745" t="s">
        <v>16</v>
      </c>
      <c r="I745" t="s">
        <v>368</v>
      </c>
      <c r="J745">
        <v>8100.2008999999998</v>
      </c>
      <c r="K745">
        <v>-122.33825</v>
      </c>
      <c r="L745">
        <v>47.610244999999999</v>
      </c>
      <c r="M745" t="s">
        <v>1545</v>
      </c>
      <c r="N745" t="s">
        <v>78</v>
      </c>
      <c r="O745" t="s">
        <v>78</v>
      </c>
      <c r="P745">
        <v>1</v>
      </c>
    </row>
    <row r="746" spans="1:16" x14ac:dyDescent="0.2">
      <c r="A746">
        <v>1703076</v>
      </c>
      <c r="B746">
        <v>16000106138</v>
      </c>
      <c r="C746">
        <v>2016106138</v>
      </c>
      <c r="D746" t="s">
        <v>60</v>
      </c>
      <c r="E746" s="4">
        <v>42456.855555555558</v>
      </c>
      <c r="F746" s="4">
        <f t="shared" si="12"/>
        <v>42456</v>
      </c>
      <c r="G746" t="s">
        <v>1546</v>
      </c>
      <c r="H746" t="s">
        <v>17</v>
      </c>
      <c r="I746" t="s">
        <v>280</v>
      </c>
      <c r="J746">
        <v>1800.3</v>
      </c>
      <c r="K746">
        <v>-122.343254</v>
      </c>
      <c r="L746">
        <v>47.69708</v>
      </c>
      <c r="M746" t="s">
        <v>1547</v>
      </c>
      <c r="N746" t="s">
        <v>157</v>
      </c>
      <c r="O746" t="s">
        <v>157</v>
      </c>
      <c r="P746">
        <v>3</v>
      </c>
    </row>
    <row r="747" spans="1:16" x14ac:dyDescent="0.2">
      <c r="A747">
        <v>1703077</v>
      </c>
      <c r="B747">
        <v>16000106088</v>
      </c>
      <c r="C747">
        <v>2016106088</v>
      </c>
      <c r="D747" t="s">
        <v>145</v>
      </c>
      <c r="E747" s="4">
        <v>42456.85833333333</v>
      </c>
      <c r="F747" s="4">
        <f t="shared" si="12"/>
        <v>42456</v>
      </c>
      <c r="G747" t="s">
        <v>1548</v>
      </c>
      <c r="H747" t="s">
        <v>3</v>
      </c>
      <c r="I747" t="s">
        <v>219</v>
      </c>
      <c r="J747">
        <v>4900.3009000000002</v>
      </c>
      <c r="K747">
        <v>-122.35342</v>
      </c>
      <c r="L747">
        <v>47.652003999999998</v>
      </c>
      <c r="M747" t="s">
        <v>1549</v>
      </c>
      <c r="N747" t="s">
        <v>145</v>
      </c>
      <c r="O747" t="s">
        <v>49</v>
      </c>
      <c r="P747">
        <v>1</v>
      </c>
    </row>
    <row r="748" spans="1:16" x14ac:dyDescent="0.2">
      <c r="A748">
        <v>1703078</v>
      </c>
      <c r="B748">
        <v>16000106086</v>
      </c>
      <c r="C748">
        <v>2016106086</v>
      </c>
      <c r="D748" t="s">
        <v>78</v>
      </c>
      <c r="E748" s="4">
        <v>42456.854861111111</v>
      </c>
      <c r="F748" s="4">
        <f t="shared" si="12"/>
        <v>42456</v>
      </c>
      <c r="G748" t="s">
        <v>433</v>
      </c>
      <c r="H748" t="s">
        <v>16</v>
      </c>
      <c r="I748" t="s">
        <v>140</v>
      </c>
      <c r="J748">
        <v>8100.2</v>
      </c>
      <c r="K748">
        <v>-122.33732000000001</v>
      </c>
      <c r="L748">
        <v>47.611319999999999</v>
      </c>
      <c r="M748" t="s">
        <v>434</v>
      </c>
      <c r="N748" t="s">
        <v>78</v>
      </c>
      <c r="O748" t="s">
        <v>78</v>
      </c>
      <c r="P748">
        <v>2</v>
      </c>
    </row>
    <row r="749" spans="1:16" x14ac:dyDescent="0.2">
      <c r="A749">
        <v>1703080</v>
      </c>
      <c r="B749">
        <v>16000106202</v>
      </c>
      <c r="C749">
        <v>2016106202</v>
      </c>
      <c r="D749" t="s">
        <v>69</v>
      </c>
      <c r="E749" s="4">
        <v>42456.868055555555</v>
      </c>
      <c r="F749" s="4">
        <f t="shared" si="12"/>
        <v>42456</v>
      </c>
      <c r="G749" t="s">
        <v>558</v>
      </c>
      <c r="H749" t="s">
        <v>10</v>
      </c>
      <c r="I749" t="s">
        <v>483</v>
      </c>
      <c r="J749">
        <v>9400.4012999999995</v>
      </c>
      <c r="K749">
        <v>-122.313805</v>
      </c>
      <c r="L749">
        <v>47.581012999999999</v>
      </c>
      <c r="M749" t="s">
        <v>559</v>
      </c>
      <c r="N749" t="s">
        <v>69</v>
      </c>
      <c r="O749" t="s">
        <v>69</v>
      </c>
      <c r="P749">
        <v>2</v>
      </c>
    </row>
    <row r="750" spans="1:16" x14ac:dyDescent="0.2">
      <c r="A750">
        <v>1703081</v>
      </c>
      <c r="B750">
        <v>16000106188</v>
      </c>
      <c r="C750">
        <v>2016106188</v>
      </c>
      <c r="D750" t="s">
        <v>49</v>
      </c>
      <c r="E750" s="4">
        <v>42456.861805555556</v>
      </c>
      <c r="F750" s="4">
        <f t="shared" si="12"/>
        <v>42456</v>
      </c>
      <c r="G750" t="s">
        <v>1550</v>
      </c>
      <c r="H750" t="s">
        <v>15</v>
      </c>
      <c r="I750" t="s">
        <v>222</v>
      </c>
      <c r="J750">
        <v>7600.2012999999997</v>
      </c>
      <c r="K750">
        <v>-122.30737000000001</v>
      </c>
      <c r="L750">
        <v>47.619</v>
      </c>
      <c r="M750" t="s">
        <v>1551</v>
      </c>
      <c r="N750" t="s">
        <v>49</v>
      </c>
      <c r="O750" t="s">
        <v>49</v>
      </c>
      <c r="P750">
        <v>3</v>
      </c>
    </row>
    <row r="751" spans="1:16" x14ac:dyDescent="0.2">
      <c r="A751">
        <v>1703082</v>
      </c>
      <c r="B751">
        <v>16000106175</v>
      </c>
      <c r="C751">
        <v>2016106175</v>
      </c>
      <c r="D751" t="s">
        <v>60</v>
      </c>
      <c r="E751" s="4">
        <v>42456.866666666669</v>
      </c>
      <c r="F751" s="4">
        <f t="shared" si="12"/>
        <v>42456</v>
      </c>
      <c r="G751" t="s">
        <v>1552</v>
      </c>
      <c r="H751" t="s">
        <v>17</v>
      </c>
      <c r="I751" t="s">
        <v>618</v>
      </c>
      <c r="J751">
        <v>1400.2017000000001</v>
      </c>
      <c r="K751">
        <v>-122.35144</v>
      </c>
      <c r="L751">
        <v>47.705979999999997</v>
      </c>
      <c r="M751" t="s">
        <v>1553</v>
      </c>
      <c r="N751" t="s">
        <v>404</v>
      </c>
      <c r="O751" t="s">
        <v>404</v>
      </c>
      <c r="P751">
        <v>3</v>
      </c>
    </row>
    <row r="752" spans="1:16" x14ac:dyDescent="0.2">
      <c r="A752">
        <v>1703083</v>
      </c>
      <c r="B752">
        <v>16000106166</v>
      </c>
      <c r="C752">
        <v>2016106166</v>
      </c>
      <c r="D752" t="s">
        <v>42</v>
      </c>
      <c r="E752" s="4">
        <v>42456.866666666669</v>
      </c>
      <c r="F752" s="4">
        <f t="shared" si="12"/>
        <v>42456</v>
      </c>
      <c r="G752" t="s">
        <v>1554</v>
      </c>
      <c r="H752" t="s">
        <v>20</v>
      </c>
      <c r="I752" t="s">
        <v>105</v>
      </c>
      <c r="J752">
        <v>8600.1003999999994</v>
      </c>
      <c r="K752">
        <v>-122.31478</v>
      </c>
      <c r="L752">
        <v>47.611553000000001</v>
      </c>
      <c r="M752" t="s">
        <v>1555</v>
      </c>
      <c r="N752" t="s">
        <v>230</v>
      </c>
      <c r="O752" t="s">
        <v>230</v>
      </c>
      <c r="P752">
        <v>3</v>
      </c>
    </row>
    <row r="753" spans="1:16" x14ac:dyDescent="0.2">
      <c r="A753">
        <v>1703085</v>
      </c>
      <c r="B753">
        <v>16000106208</v>
      </c>
      <c r="C753">
        <v>2016106208</v>
      </c>
      <c r="D753" t="s">
        <v>49</v>
      </c>
      <c r="E753" s="4">
        <v>42456.87222222222</v>
      </c>
      <c r="F753" s="4">
        <f t="shared" si="12"/>
        <v>42456</v>
      </c>
      <c r="G753" t="s">
        <v>1556</v>
      </c>
      <c r="H753" t="s">
        <v>19</v>
      </c>
      <c r="I753" t="s">
        <v>182</v>
      </c>
      <c r="J753">
        <v>8600.1016999999993</v>
      </c>
      <c r="K753">
        <v>-122.31677999999999</v>
      </c>
      <c r="L753">
        <v>47.606200000000001</v>
      </c>
      <c r="M753" t="s">
        <v>1557</v>
      </c>
      <c r="N753" t="s">
        <v>49</v>
      </c>
      <c r="O753" t="s">
        <v>49</v>
      </c>
      <c r="P753">
        <v>4</v>
      </c>
    </row>
    <row r="754" spans="1:16" x14ac:dyDescent="0.2">
      <c r="A754">
        <v>1703086</v>
      </c>
      <c r="B754">
        <v>16000106199</v>
      </c>
      <c r="C754">
        <v>2016106199</v>
      </c>
      <c r="D754" t="s">
        <v>60</v>
      </c>
      <c r="E754" s="4">
        <v>42456.870833333334</v>
      </c>
      <c r="F754" s="4">
        <f t="shared" si="12"/>
        <v>42456</v>
      </c>
      <c r="G754" t="s">
        <v>1235</v>
      </c>
      <c r="H754" t="s">
        <v>11</v>
      </c>
      <c r="I754" t="s">
        <v>115</v>
      </c>
      <c r="J754">
        <v>11700.1</v>
      </c>
      <c r="K754">
        <v>-122.27809000000001</v>
      </c>
      <c r="L754">
        <v>47.530630000000002</v>
      </c>
      <c r="M754" t="s">
        <v>1236</v>
      </c>
      <c r="N754" t="s">
        <v>60</v>
      </c>
      <c r="O754" t="s">
        <v>60</v>
      </c>
      <c r="P754">
        <v>4</v>
      </c>
    </row>
    <row r="755" spans="1:16" x14ac:dyDescent="0.2">
      <c r="A755">
        <v>1703087</v>
      </c>
      <c r="B755">
        <v>16000106194</v>
      </c>
      <c r="C755">
        <v>2016106194</v>
      </c>
      <c r="D755" t="s">
        <v>60</v>
      </c>
      <c r="E755" s="4">
        <v>42456.869444444441</v>
      </c>
      <c r="F755" s="4">
        <f t="shared" si="12"/>
        <v>42456</v>
      </c>
      <c r="G755" t="s">
        <v>1558</v>
      </c>
      <c r="H755" t="s">
        <v>3</v>
      </c>
      <c r="I755" t="s">
        <v>169</v>
      </c>
      <c r="J755">
        <v>5000.1021000000001</v>
      </c>
      <c r="K755">
        <v>-122.34064499999999</v>
      </c>
      <c r="L755">
        <v>47.663223000000002</v>
      </c>
      <c r="M755" t="s">
        <v>1559</v>
      </c>
      <c r="N755" t="s">
        <v>60</v>
      </c>
      <c r="O755" t="s">
        <v>60</v>
      </c>
      <c r="P755">
        <v>1</v>
      </c>
    </row>
    <row r="756" spans="1:16" x14ac:dyDescent="0.2">
      <c r="A756">
        <v>1703088</v>
      </c>
      <c r="B756">
        <v>16000106185</v>
      </c>
      <c r="C756">
        <v>2016106185</v>
      </c>
      <c r="D756" t="s">
        <v>49</v>
      </c>
      <c r="E756" s="4">
        <v>42456.871527777781</v>
      </c>
      <c r="F756" s="4">
        <f t="shared" si="12"/>
        <v>42456</v>
      </c>
      <c r="G756" t="s">
        <v>1560</v>
      </c>
      <c r="H756" t="s">
        <v>10</v>
      </c>
      <c r="I756" t="s">
        <v>483</v>
      </c>
      <c r="J756">
        <v>9400.1002000000008</v>
      </c>
      <c r="K756">
        <v>-122.31728</v>
      </c>
      <c r="L756">
        <v>47.58999</v>
      </c>
      <c r="M756" t="s">
        <v>1561</v>
      </c>
      <c r="N756" t="s">
        <v>49</v>
      </c>
      <c r="O756" t="s">
        <v>49</v>
      </c>
      <c r="P756">
        <v>3</v>
      </c>
    </row>
    <row r="757" spans="1:16" x14ac:dyDescent="0.2">
      <c r="A757">
        <v>1703089</v>
      </c>
      <c r="B757">
        <v>16000106139</v>
      </c>
      <c r="C757">
        <v>2016106139</v>
      </c>
      <c r="D757" t="s">
        <v>49</v>
      </c>
      <c r="E757" s="4">
        <v>42456.876388888886</v>
      </c>
      <c r="F757" s="4">
        <f t="shared" si="12"/>
        <v>42456</v>
      </c>
      <c r="G757" t="s">
        <v>1562</v>
      </c>
      <c r="H757" t="s">
        <v>17</v>
      </c>
      <c r="I757" t="s">
        <v>280</v>
      </c>
      <c r="J757">
        <v>1800.2001</v>
      </c>
      <c r="K757">
        <v>-122.341324</v>
      </c>
      <c r="L757">
        <v>47.693263999999999</v>
      </c>
      <c r="M757" t="s">
        <v>1563</v>
      </c>
      <c r="N757" t="s">
        <v>49</v>
      </c>
      <c r="O757" t="s">
        <v>48</v>
      </c>
      <c r="P757">
        <v>3</v>
      </c>
    </row>
    <row r="758" spans="1:16" x14ac:dyDescent="0.2">
      <c r="A758">
        <v>1703090</v>
      </c>
      <c r="B758">
        <v>16000106225</v>
      </c>
      <c r="C758">
        <v>2016106225</v>
      </c>
      <c r="D758" t="s">
        <v>49</v>
      </c>
      <c r="E758" s="4">
        <v>42456.893055555556</v>
      </c>
      <c r="F758" s="4">
        <f t="shared" si="12"/>
        <v>42456</v>
      </c>
      <c r="G758" t="s">
        <v>1470</v>
      </c>
      <c r="H758" t="s">
        <v>20</v>
      </c>
      <c r="I758" t="s">
        <v>179</v>
      </c>
      <c r="J758">
        <v>7401.2007000000003</v>
      </c>
      <c r="K758">
        <v>-122.32091</v>
      </c>
      <c r="L758">
        <v>47.621986</v>
      </c>
      <c r="M758" t="s">
        <v>1471</v>
      </c>
      <c r="N758" t="s">
        <v>49</v>
      </c>
      <c r="O758" t="s">
        <v>48</v>
      </c>
      <c r="P758">
        <v>2</v>
      </c>
    </row>
    <row r="759" spans="1:16" x14ac:dyDescent="0.2">
      <c r="A759">
        <v>1703091</v>
      </c>
      <c r="B759">
        <v>16000106219</v>
      </c>
      <c r="C759">
        <v>2016106219</v>
      </c>
      <c r="D759" t="s">
        <v>69</v>
      </c>
      <c r="E759" s="4">
        <v>42456.879166666666</v>
      </c>
      <c r="F759" s="4">
        <f t="shared" si="12"/>
        <v>42456</v>
      </c>
      <c r="G759" t="s">
        <v>97</v>
      </c>
      <c r="H759" t="s">
        <v>6</v>
      </c>
      <c r="I759" t="s">
        <v>98</v>
      </c>
      <c r="J759">
        <v>9200.2027999999991</v>
      </c>
      <c r="K759">
        <v>-122.33081</v>
      </c>
      <c r="L759">
        <v>47.600464000000002</v>
      </c>
      <c r="M759" t="s">
        <v>99</v>
      </c>
      <c r="N759" t="s">
        <v>69</v>
      </c>
      <c r="O759" t="s">
        <v>69</v>
      </c>
      <c r="P759">
        <v>2</v>
      </c>
    </row>
    <row r="760" spans="1:16" x14ac:dyDescent="0.2">
      <c r="A760">
        <v>1703092</v>
      </c>
      <c r="B760">
        <v>16000106213</v>
      </c>
      <c r="C760">
        <v>2016106213</v>
      </c>
      <c r="D760" t="s">
        <v>49</v>
      </c>
      <c r="E760" s="4">
        <v>42456.894444444442</v>
      </c>
      <c r="F760" s="4">
        <f t="shared" si="12"/>
        <v>42456</v>
      </c>
      <c r="G760" t="s">
        <v>1564</v>
      </c>
      <c r="H760" t="s">
        <v>20</v>
      </c>
      <c r="I760" t="s">
        <v>339</v>
      </c>
      <c r="J760">
        <v>8300.1005000000005</v>
      </c>
      <c r="K760">
        <v>-122.32403600000001</v>
      </c>
      <c r="L760">
        <v>47.609802000000002</v>
      </c>
      <c r="M760" t="s">
        <v>1565</v>
      </c>
      <c r="N760" t="s">
        <v>49</v>
      </c>
      <c r="O760" t="s">
        <v>49</v>
      </c>
      <c r="P760">
        <v>1</v>
      </c>
    </row>
    <row r="761" spans="1:16" x14ac:dyDescent="0.2">
      <c r="A761">
        <v>1703093</v>
      </c>
      <c r="B761">
        <v>16000105842</v>
      </c>
      <c r="C761">
        <v>2016105842</v>
      </c>
      <c r="D761" t="s">
        <v>49</v>
      </c>
      <c r="E761" s="4">
        <v>42456.884027777778</v>
      </c>
      <c r="F761" s="4">
        <f t="shared" si="12"/>
        <v>42456</v>
      </c>
      <c r="G761" t="s">
        <v>1566</v>
      </c>
      <c r="H761" t="s">
        <v>12</v>
      </c>
      <c r="I761" t="s">
        <v>232</v>
      </c>
      <c r="J761">
        <v>1600.3006</v>
      </c>
      <c r="K761">
        <v>-122.37411</v>
      </c>
      <c r="L761">
        <v>47.692436000000001</v>
      </c>
      <c r="M761" t="s">
        <v>1567</v>
      </c>
      <c r="N761" t="s">
        <v>145</v>
      </c>
      <c r="O761" t="s">
        <v>49</v>
      </c>
      <c r="P761">
        <v>1</v>
      </c>
    </row>
    <row r="762" spans="1:16" x14ac:dyDescent="0.2">
      <c r="A762">
        <v>1703094</v>
      </c>
      <c r="B762">
        <v>16000106222</v>
      </c>
      <c r="C762">
        <v>2016106222</v>
      </c>
      <c r="D762" t="s">
        <v>42</v>
      </c>
      <c r="E762" s="4">
        <v>42456.895138888889</v>
      </c>
      <c r="F762" s="4">
        <f t="shared" si="12"/>
        <v>42456</v>
      </c>
      <c r="G762" t="s">
        <v>1568</v>
      </c>
      <c r="H762" t="s">
        <v>7</v>
      </c>
      <c r="I762" t="s">
        <v>292</v>
      </c>
      <c r="J762">
        <v>7300.1018000000004</v>
      </c>
      <c r="K762">
        <v>-122.333</v>
      </c>
      <c r="L762">
        <v>47.623690000000003</v>
      </c>
      <c r="M762" t="s">
        <v>1569</v>
      </c>
      <c r="N762" t="s">
        <v>60</v>
      </c>
      <c r="O762" t="s">
        <v>60</v>
      </c>
      <c r="P762">
        <v>1</v>
      </c>
    </row>
    <row r="763" spans="1:16" x14ac:dyDescent="0.2">
      <c r="A763">
        <v>1703095</v>
      </c>
      <c r="B763">
        <v>16000106209</v>
      </c>
      <c r="C763">
        <v>2016106209</v>
      </c>
      <c r="D763" t="s">
        <v>49</v>
      </c>
      <c r="E763" s="4">
        <v>42456.88958333333</v>
      </c>
      <c r="F763" s="4">
        <f t="shared" si="12"/>
        <v>42456</v>
      </c>
      <c r="G763" t="s">
        <v>1570</v>
      </c>
      <c r="H763" t="s">
        <v>4</v>
      </c>
      <c r="I763" t="s">
        <v>147</v>
      </c>
      <c r="J763">
        <v>8600.1018000000004</v>
      </c>
      <c r="K763">
        <v>-122.31416</v>
      </c>
      <c r="L763">
        <v>47.606189999999998</v>
      </c>
      <c r="M763" t="s">
        <v>1571</v>
      </c>
      <c r="N763" t="s">
        <v>49</v>
      </c>
      <c r="O763" t="s">
        <v>49</v>
      </c>
      <c r="P763">
        <v>1</v>
      </c>
    </row>
    <row r="764" spans="1:16" x14ac:dyDescent="0.2">
      <c r="A764">
        <v>1703096</v>
      </c>
      <c r="B764">
        <v>16000106153</v>
      </c>
      <c r="C764">
        <v>2016106153</v>
      </c>
      <c r="D764" t="s">
        <v>406</v>
      </c>
      <c r="E764" s="4">
        <v>42456.890277777777</v>
      </c>
      <c r="F764" s="4">
        <f t="shared" si="12"/>
        <v>42456</v>
      </c>
      <c r="G764" t="s">
        <v>1572</v>
      </c>
      <c r="H764" t="s">
        <v>11</v>
      </c>
      <c r="I764" t="s">
        <v>115</v>
      </c>
      <c r="J764">
        <v>11101.401</v>
      </c>
      <c r="K764">
        <v>-122.27813</v>
      </c>
      <c r="L764">
        <v>47.543785</v>
      </c>
      <c r="M764" t="s">
        <v>1573</v>
      </c>
      <c r="N764" t="s">
        <v>406</v>
      </c>
      <c r="O764" t="s">
        <v>407</v>
      </c>
      <c r="P764">
        <v>3</v>
      </c>
    </row>
    <row r="765" spans="1:16" x14ac:dyDescent="0.2">
      <c r="A765">
        <v>1703097</v>
      </c>
      <c r="B765">
        <v>16000106136</v>
      </c>
      <c r="C765">
        <v>2016106136</v>
      </c>
      <c r="D765" t="s">
        <v>167</v>
      </c>
      <c r="E765" s="4">
        <v>42456.890277777777</v>
      </c>
      <c r="F765" s="4">
        <f t="shared" si="12"/>
        <v>42456</v>
      </c>
      <c r="G765" t="s">
        <v>1574</v>
      </c>
      <c r="H765" t="s">
        <v>13</v>
      </c>
      <c r="I765" t="s">
        <v>62</v>
      </c>
      <c r="J765">
        <v>5801.1009999999997</v>
      </c>
      <c r="K765">
        <v>-122.38597</v>
      </c>
      <c r="L765">
        <v>47.649386999999997</v>
      </c>
      <c r="M765" t="s">
        <v>1575</v>
      </c>
      <c r="N765" t="s">
        <v>167</v>
      </c>
      <c r="O765" t="s">
        <v>167</v>
      </c>
      <c r="P765">
        <v>4</v>
      </c>
    </row>
    <row r="766" spans="1:16" x14ac:dyDescent="0.2">
      <c r="A766">
        <v>1703098</v>
      </c>
      <c r="B766">
        <v>16000106119</v>
      </c>
      <c r="C766">
        <v>2016106119</v>
      </c>
      <c r="D766" t="s">
        <v>330</v>
      </c>
      <c r="E766" s="4">
        <v>42456.893055555556</v>
      </c>
      <c r="F766" s="4">
        <f t="shared" si="12"/>
        <v>42456</v>
      </c>
      <c r="G766" t="s">
        <v>1576</v>
      </c>
      <c r="H766" t="s">
        <v>17</v>
      </c>
      <c r="I766" t="s">
        <v>601</v>
      </c>
      <c r="J766">
        <v>600.30070000000001</v>
      </c>
      <c r="K766">
        <v>-122.344894</v>
      </c>
      <c r="L766">
        <v>47.717174999999997</v>
      </c>
      <c r="M766" t="s">
        <v>1216</v>
      </c>
      <c r="N766" t="s">
        <v>330</v>
      </c>
      <c r="O766" t="s">
        <v>329</v>
      </c>
      <c r="P766">
        <v>3</v>
      </c>
    </row>
    <row r="767" spans="1:16" x14ac:dyDescent="0.2">
      <c r="A767">
        <v>1703099</v>
      </c>
      <c r="B767">
        <v>16000105921</v>
      </c>
      <c r="C767">
        <v>2016105921</v>
      </c>
      <c r="D767" t="s">
        <v>173</v>
      </c>
      <c r="E767" s="4">
        <v>42456.888888888891</v>
      </c>
      <c r="F767" s="4">
        <f t="shared" si="12"/>
        <v>42456</v>
      </c>
      <c r="G767" t="s">
        <v>1577</v>
      </c>
      <c r="H767" t="s">
        <v>10</v>
      </c>
      <c r="I767" t="s">
        <v>483</v>
      </c>
      <c r="J767">
        <v>9400.3019000000004</v>
      </c>
      <c r="K767">
        <v>-122.31207000000001</v>
      </c>
      <c r="L767">
        <v>47.584114</v>
      </c>
      <c r="M767" t="s">
        <v>1578</v>
      </c>
      <c r="N767" t="s">
        <v>92</v>
      </c>
      <c r="O767" t="s">
        <v>91</v>
      </c>
      <c r="P767">
        <v>4</v>
      </c>
    </row>
    <row r="768" spans="1:16" x14ac:dyDescent="0.2">
      <c r="A768">
        <v>1703100</v>
      </c>
      <c r="B768">
        <v>16000106237</v>
      </c>
      <c r="C768">
        <v>2016106237</v>
      </c>
      <c r="D768" t="s">
        <v>69</v>
      </c>
      <c r="E768" s="4">
        <v>42456.901388888888</v>
      </c>
      <c r="F768" s="4">
        <f t="shared" si="12"/>
        <v>42456</v>
      </c>
      <c r="G768" t="s">
        <v>97</v>
      </c>
      <c r="H768" t="s">
        <v>4</v>
      </c>
      <c r="I768" t="s">
        <v>243</v>
      </c>
      <c r="J768">
        <v>9200.2027999999991</v>
      </c>
      <c r="K768">
        <v>-122.33081</v>
      </c>
      <c r="L768">
        <v>47.600464000000002</v>
      </c>
      <c r="M768" t="s">
        <v>99</v>
      </c>
      <c r="N768" t="s">
        <v>69</v>
      </c>
      <c r="O768" t="s">
        <v>69</v>
      </c>
      <c r="P768">
        <v>1</v>
      </c>
    </row>
    <row r="769" spans="1:16" x14ac:dyDescent="0.2">
      <c r="A769">
        <v>1703101</v>
      </c>
      <c r="B769">
        <v>16000106229</v>
      </c>
      <c r="C769">
        <v>2016106229</v>
      </c>
      <c r="D769" t="s">
        <v>42</v>
      </c>
      <c r="E769" s="4">
        <v>42456.902777777781</v>
      </c>
      <c r="F769" s="4">
        <f t="shared" si="12"/>
        <v>42456</v>
      </c>
      <c r="G769" t="s">
        <v>1447</v>
      </c>
      <c r="H769" t="s">
        <v>16</v>
      </c>
      <c r="I769" t="s">
        <v>140</v>
      </c>
      <c r="J769">
        <v>7200.1067000000003</v>
      </c>
      <c r="K769">
        <v>-122.341545</v>
      </c>
      <c r="L769">
        <v>47.612780000000001</v>
      </c>
      <c r="M769" t="s">
        <v>1448</v>
      </c>
      <c r="N769" t="s">
        <v>42</v>
      </c>
      <c r="O769" t="s">
        <v>42</v>
      </c>
      <c r="P769">
        <v>4</v>
      </c>
    </row>
    <row r="770" spans="1:16" x14ac:dyDescent="0.2">
      <c r="A770">
        <v>1703102</v>
      </c>
      <c r="B770">
        <v>16000106242</v>
      </c>
      <c r="C770">
        <v>2016106242</v>
      </c>
      <c r="D770" t="s">
        <v>49</v>
      </c>
      <c r="E770" s="4">
        <v>42456.910416666666</v>
      </c>
      <c r="F770" s="4">
        <f t="shared" ref="F770:F833" si="13">DATE(YEAR(E770),MONTH(E770),DAY(E770))</f>
        <v>42456</v>
      </c>
      <c r="G770" t="s">
        <v>615</v>
      </c>
      <c r="H770" t="s">
        <v>7</v>
      </c>
      <c r="I770" t="s">
        <v>261</v>
      </c>
      <c r="J770">
        <v>8001.2007999999996</v>
      </c>
      <c r="K770">
        <v>-122.34586</v>
      </c>
      <c r="L770">
        <v>47.612990000000003</v>
      </c>
      <c r="M770" t="s">
        <v>616</v>
      </c>
      <c r="N770" t="s">
        <v>49</v>
      </c>
      <c r="O770" t="s">
        <v>48</v>
      </c>
      <c r="P770">
        <v>1</v>
      </c>
    </row>
    <row r="771" spans="1:16" x14ac:dyDescent="0.2">
      <c r="A771">
        <v>1703103</v>
      </c>
      <c r="B771">
        <v>16000106230</v>
      </c>
      <c r="C771">
        <v>2016106230</v>
      </c>
      <c r="D771" t="s">
        <v>60</v>
      </c>
      <c r="E771" s="4">
        <v>42456.908333333333</v>
      </c>
      <c r="F771" s="4">
        <f t="shared" si="13"/>
        <v>42456</v>
      </c>
      <c r="G771" t="s">
        <v>1579</v>
      </c>
      <c r="H771" t="s">
        <v>10</v>
      </c>
      <c r="I771" t="s">
        <v>483</v>
      </c>
      <c r="J771">
        <v>10001.2021</v>
      </c>
      <c r="K771">
        <v>-122.313515</v>
      </c>
      <c r="L771">
        <v>47.563502999999997</v>
      </c>
      <c r="M771" t="s">
        <v>1580</v>
      </c>
      <c r="N771" t="s">
        <v>60</v>
      </c>
      <c r="O771" t="s">
        <v>60</v>
      </c>
      <c r="P771">
        <v>2</v>
      </c>
    </row>
    <row r="772" spans="1:16" x14ac:dyDescent="0.2">
      <c r="A772">
        <v>1703104</v>
      </c>
      <c r="B772">
        <v>16000106221</v>
      </c>
      <c r="C772">
        <v>2016106221</v>
      </c>
      <c r="D772" t="s">
        <v>155</v>
      </c>
      <c r="E772" s="4">
        <v>42456.90347222222</v>
      </c>
      <c r="F772" s="4">
        <f t="shared" si="13"/>
        <v>42456</v>
      </c>
      <c r="G772" t="s">
        <v>1581</v>
      </c>
      <c r="H772" t="s">
        <v>15</v>
      </c>
      <c r="I772" t="s">
        <v>222</v>
      </c>
      <c r="J772">
        <v>6200.2013999999999</v>
      </c>
      <c r="K772">
        <v>-122.29378</v>
      </c>
      <c r="L772">
        <v>47.625109999999999</v>
      </c>
      <c r="M772" t="s">
        <v>1582</v>
      </c>
      <c r="N772" t="s">
        <v>155</v>
      </c>
      <c r="O772" t="s">
        <v>155</v>
      </c>
      <c r="P772">
        <v>1</v>
      </c>
    </row>
    <row r="773" spans="1:16" x14ac:dyDescent="0.2">
      <c r="A773">
        <v>1703105</v>
      </c>
      <c r="B773">
        <v>16000106172</v>
      </c>
      <c r="C773">
        <v>2016106172</v>
      </c>
      <c r="D773" t="s">
        <v>330</v>
      </c>
      <c r="E773" s="4">
        <v>42456.908333333333</v>
      </c>
      <c r="F773" s="4">
        <f t="shared" si="13"/>
        <v>42456</v>
      </c>
      <c r="G773" t="s">
        <v>1583</v>
      </c>
      <c r="H773" t="s">
        <v>14</v>
      </c>
      <c r="I773" t="s">
        <v>536</v>
      </c>
      <c r="J773">
        <v>200.60220000000001</v>
      </c>
      <c r="K773">
        <v>-122.30458</v>
      </c>
      <c r="L773">
        <v>47.725673999999998</v>
      </c>
      <c r="M773" t="s">
        <v>1584</v>
      </c>
      <c r="N773" t="s">
        <v>330</v>
      </c>
      <c r="O773" t="s">
        <v>329</v>
      </c>
      <c r="P773">
        <v>0</v>
      </c>
    </row>
    <row r="774" spans="1:16" x14ac:dyDescent="0.2">
      <c r="A774">
        <v>1703106</v>
      </c>
      <c r="B774">
        <v>16000106238</v>
      </c>
      <c r="C774">
        <v>2016106238</v>
      </c>
      <c r="D774" t="s">
        <v>49</v>
      </c>
      <c r="E774" s="4">
        <v>42456.910416666666</v>
      </c>
      <c r="F774" s="4">
        <f t="shared" si="13"/>
        <v>42456</v>
      </c>
      <c r="G774" t="s">
        <v>908</v>
      </c>
      <c r="H774" t="s">
        <v>7</v>
      </c>
      <c r="I774" t="s">
        <v>261</v>
      </c>
      <c r="J774">
        <v>8002.2003999999997</v>
      </c>
      <c r="K774">
        <v>-122.34650999999999</v>
      </c>
      <c r="L774">
        <v>47.613373000000003</v>
      </c>
      <c r="M774" t="s">
        <v>909</v>
      </c>
      <c r="N774" t="s">
        <v>49</v>
      </c>
      <c r="O774" t="s">
        <v>48</v>
      </c>
      <c r="P774">
        <v>1</v>
      </c>
    </row>
    <row r="775" spans="1:16" x14ac:dyDescent="0.2">
      <c r="A775">
        <v>1703107</v>
      </c>
      <c r="B775">
        <v>16000106224</v>
      </c>
      <c r="C775">
        <v>2016106224</v>
      </c>
      <c r="D775" t="s">
        <v>42</v>
      </c>
      <c r="E775" s="4">
        <v>42456.911111111112</v>
      </c>
      <c r="F775" s="4">
        <f t="shared" si="13"/>
        <v>42456</v>
      </c>
      <c r="G775" t="s">
        <v>377</v>
      </c>
      <c r="H775" t="s">
        <v>7</v>
      </c>
      <c r="I775" t="s">
        <v>163</v>
      </c>
      <c r="J775">
        <v>7300.2022999999999</v>
      </c>
      <c r="K775">
        <v>-122.33293999999999</v>
      </c>
      <c r="L775">
        <v>47.615882999999997</v>
      </c>
      <c r="M775" t="s">
        <v>378</v>
      </c>
      <c r="N775" t="s">
        <v>42</v>
      </c>
      <c r="O775" t="s">
        <v>42</v>
      </c>
      <c r="P775">
        <v>3</v>
      </c>
    </row>
    <row r="776" spans="1:16" x14ac:dyDescent="0.2">
      <c r="A776">
        <v>1703108</v>
      </c>
      <c r="B776">
        <v>16000106214</v>
      </c>
      <c r="C776">
        <v>2016106214</v>
      </c>
      <c r="D776" t="s">
        <v>60</v>
      </c>
      <c r="E776" s="4">
        <v>42456.912499999999</v>
      </c>
      <c r="F776" s="4">
        <f t="shared" si="13"/>
        <v>42456</v>
      </c>
      <c r="G776" t="s">
        <v>1585</v>
      </c>
      <c r="H776" t="s">
        <v>10</v>
      </c>
      <c r="I776" t="s">
        <v>44</v>
      </c>
      <c r="J776">
        <v>11102.100200000001</v>
      </c>
      <c r="K776">
        <v>-122.26016</v>
      </c>
      <c r="L776">
        <v>47.544285000000002</v>
      </c>
      <c r="M776" t="s">
        <v>1586</v>
      </c>
      <c r="N776" t="s">
        <v>85</v>
      </c>
      <c r="O776" t="s">
        <v>60</v>
      </c>
      <c r="P776">
        <v>1</v>
      </c>
    </row>
    <row r="777" spans="1:16" x14ac:dyDescent="0.2">
      <c r="A777">
        <v>1703109</v>
      </c>
      <c r="B777">
        <v>16000106200</v>
      </c>
      <c r="C777">
        <v>2016106200</v>
      </c>
      <c r="D777" t="s">
        <v>173</v>
      </c>
      <c r="E777" s="4">
        <v>42456.913888888892</v>
      </c>
      <c r="F777" s="4">
        <f t="shared" si="13"/>
        <v>42456</v>
      </c>
      <c r="G777" t="s">
        <v>1587</v>
      </c>
      <c r="H777" t="s">
        <v>6</v>
      </c>
      <c r="I777" t="s">
        <v>98</v>
      </c>
      <c r="J777">
        <v>9100.1018999999997</v>
      </c>
      <c r="K777">
        <v>-122.32245</v>
      </c>
      <c r="L777">
        <v>47.597507</v>
      </c>
      <c r="M777" t="s">
        <v>1588</v>
      </c>
      <c r="N777" t="s">
        <v>92</v>
      </c>
      <c r="O777" t="s">
        <v>91</v>
      </c>
      <c r="P777">
        <v>3</v>
      </c>
    </row>
    <row r="778" spans="1:16" x14ac:dyDescent="0.2">
      <c r="A778">
        <v>1703110</v>
      </c>
      <c r="B778">
        <v>16000106179</v>
      </c>
      <c r="C778">
        <v>2016106179</v>
      </c>
      <c r="D778" t="s">
        <v>298</v>
      </c>
      <c r="E778" s="4">
        <v>42456.912499999999</v>
      </c>
      <c r="F778" s="4">
        <f t="shared" si="13"/>
        <v>42456</v>
      </c>
      <c r="G778" t="s">
        <v>1587</v>
      </c>
      <c r="H778" t="s">
        <v>6</v>
      </c>
      <c r="I778" t="s">
        <v>98</v>
      </c>
      <c r="J778">
        <v>9100.1018999999997</v>
      </c>
      <c r="K778">
        <v>-122.32245</v>
      </c>
      <c r="L778">
        <v>47.597507</v>
      </c>
      <c r="M778" t="s">
        <v>1588</v>
      </c>
      <c r="N778" t="s">
        <v>298</v>
      </c>
      <c r="O778" t="s">
        <v>91</v>
      </c>
      <c r="P778">
        <v>4</v>
      </c>
    </row>
    <row r="779" spans="1:16" x14ac:dyDescent="0.2">
      <c r="A779">
        <v>1703111</v>
      </c>
      <c r="B779">
        <v>16000106178</v>
      </c>
      <c r="C779">
        <v>2016106178</v>
      </c>
      <c r="D779" t="s">
        <v>189</v>
      </c>
      <c r="E779" s="4">
        <v>42456.914583333331</v>
      </c>
      <c r="F779" s="4">
        <f t="shared" si="13"/>
        <v>42456</v>
      </c>
      <c r="G779" t="s">
        <v>1589</v>
      </c>
      <c r="H779" t="s">
        <v>17</v>
      </c>
      <c r="I779" t="s">
        <v>280</v>
      </c>
      <c r="J779">
        <v>402.20139999999998</v>
      </c>
      <c r="K779">
        <v>-122.34472</v>
      </c>
      <c r="L779">
        <v>47.706707000000002</v>
      </c>
      <c r="M779" t="s">
        <v>1590</v>
      </c>
      <c r="N779" t="s">
        <v>189</v>
      </c>
      <c r="O779" t="s">
        <v>190</v>
      </c>
      <c r="P779">
        <v>1</v>
      </c>
    </row>
    <row r="780" spans="1:16" x14ac:dyDescent="0.2">
      <c r="A780">
        <v>1703112</v>
      </c>
      <c r="B780">
        <v>16000106080</v>
      </c>
      <c r="C780">
        <v>2016106080</v>
      </c>
      <c r="D780" t="s">
        <v>119</v>
      </c>
      <c r="E780" s="4">
        <v>42456.912499999999</v>
      </c>
      <c r="F780" s="4">
        <f t="shared" si="13"/>
        <v>42456</v>
      </c>
      <c r="G780" t="s">
        <v>1591</v>
      </c>
      <c r="H780" t="s">
        <v>11</v>
      </c>
      <c r="I780" t="s">
        <v>295</v>
      </c>
      <c r="J780">
        <v>10401.301100000001</v>
      </c>
      <c r="K780">
        <v>-122.28609</v>
      </c>
      <c r="L780">
        <v>47.547012000000002</v>
      </c>
      <c r="M780" t="s">
        <v>1592</v>
      </c>
      <c r="N780" t="s">
        <v>119</v>
      </c>
      <c r="O780" t="s">
        <v>118</v>
      </c>
      <c r="P780">
        <v>2</v>
      </c>
    </row>
    <row r="781" spans="1:16" x14ac:dyDescent="0.2">
      <c r="A781">
        <v>1703113</v>
      </c>
      <c r="B781">
        <v>16000106252</v>
      </c>
      <c r="C781">
        <v>2016106252</v>
      </c>
      <c r="D781" t="s">
        <v>49</v>
      </c>
      <c r="E781" s="4">
        <v>42456.925694444442</v>
      </c>
      <c r="F781" s="4">
        <f t="shared" si="13"/>
        <v>42456</v>
      </c>
      <c r="G781" t="s">
        <v>1593</v>
      </c>
      <c r="H781" t="s">
        <v>20</v>
      </c>
      <c r="I781" t="s">
        <v>105</v>
      </c>
      <c r="J781">
        <v>7500.4000999999998</v>
      </c>
      <c r="K781">
        <v>-122.31690999999999</v>
      </c>
      <c r="L781">
        <v>47.618766999999998</v>
      </c>
      <c r="M781" t="s">
        <v>1594</v>
      </c>
      <c r="N781" t="s">
        <v>49</v>
      </c>
      <c r="O781" t="s">
        <v>49</v>
      </c>
      <c r="P781">
        <v>0</v>
      </c>
    </row>
    <row r="782" spans="1:16" x14ac:dyDescent="0.2">
      <c r="A782">
        <v>1703114</v>
      </c>
      <c r="B782">
        <v>16000106159</v>
      </c>
      <c r="C782">
        <v>2016106159</v>
      </c>
      <c r="D782" t="s">
        <v>230</v>
      </c>
      <c r="E782" s="4">
        <v>42456.919444444444</v>
      </c>
      <c r="F782" s="4">
        <f t="shared" si="13"/>
        <v>42456</v>
      </c>
      <c r="G782" t="s">
        <v>476</v>
      </c>
      <c r="H782" t="s">
        <v>13</v>
      </c>
      <c r="I782" t="s">
        <v>62</v>
      </c>
      <c r="J782">
        <v>5802.2003000000004</v>
      </c>
      <c r="K782">
        <v>-122.37614000000001</v>
      </c>
      <c r="L782">
        <v>47.636336999999997</v>
      </c>
      <c r="M782" t="s">
        <v>477</v>
      </c>
      <c r="N782" t="s">
        <v>230</v>
      </c>
      <c r="O782" t="s">
        <v>230</v>
      </c>
      <c r="P782">
        <v>0</v>
      </c>
    </row>
    <row r="783" spans="1:16" x14ac:dyDescent="0.2">
      <c r="A783">
        <v>1703115</v>
      </c>
      <c r="B783">
        <v>16000106278</v>
      </c>
      <c r="C783">
        <v>2016106278</v>
      </c>
      <c r="D783" t="s">
        <v>81</v>
      </c>
      <c r="E783" s="4">
        <v>42456.948611111111</v>
      </c>
      <c r="F783" s="4">
        <f t="shared" si="13"/>
        <v>42456</v>
      </c>
      <c r="G783" t="s">
        <v>1595</v>
      </c>
      <c r="H783" t="s">
        <v>10</v>
      </c>
      <c r="I783" t="s">
        <v>44</v>
      </c>
      <c r="J783">
        <v>10200.202600000001</v>
      </c>
      <c r="K783">
        <v>-122.26295500000001</v>
      </c>
      <c r="L783">
        <v>47.545535999999998</v>
      </c>
      <c r="M783" t="s">
        <v>1596</v>
      </c>
      <c r="N783" t="s">
        <v>85</v>
      </c>
      <c r="O783" t="s">
        <v>60</v>
      </c>
      <c r="P783">
        <v>2</v>
      </c>
    </row>
    <row r="784" spans="1:16" x14ac:dyDescent="0.2">
      <c r="A784">
        <v>1703116</v>
      </c>
      <c r="B784">
        <v>16000106277</v>
      </c>
      <c r="C784">
        <v>2016106277</v>
      </c>
      <c r="D784" t="s">
        <v>49</v>
      </c>
      <c r="E784" s="4">
        <v>42456.944444444445</v>
      </c>
      <c r="F784" s="4">
        <f t="shared" si="13"/>
        <v>42456</v>
      </c>
      <c r="G784" t="s">
        <v>1597</v>
      </c>
      <c r="H784" t="s">
        <v>19</v>
      </c>
      <c r="I784" t="s">
        <v>51</v>
      </c>
      <c r="J784">
        <v>8800.3008000000009</v>
      </c>
      <c r="K784">
        <v>-122.30243</v>
      </c>
      <c r="L784">
        <v>47.604323999999998</v>
      </c>
      <c r="M784" t="s">
        <v>1598</v>
      </c>
      <c r="N784" t="s">
        <v>49</v>
      </c>
      <c r="O784" t="s">
        <v>49</v>
      </c>
      <c r="P784">
        <v>1</v>
      </c>
    </row>
    <row r="785" spans="1:16" x14ac:dyDescent="0.2">
      <c r="A785">
        <v>1703117</v>
      </c>
      <c r="B785">
        <v>16000106275</v>
      </c>
      <c r="C785">
        <v>2016106275</v>
      </c>
      <c r="D785" t="s">
        <v>69</v>
      </c>
      <c r="E785" s="4">
        <v>42456.932638888888</v>
      </c>
      <c r="F785" s="4">
        <f t="shared" si="13"/>
        <v>42456</v>
      </c>
      <c r="G785" t="s">
        <v>459</v>
      </c>
      <c r="H785" t="s">
        <v>4</v>
      </c>
      <c r="I785" t="s">
        <v>214</v>
      </c>
      <c r="J785">
        <v>8100.3010999999997</v>
      </c>
      <c r="K785">
        <v>-122.34287999999999</v>
      </c>
      <c r="L785">
        <v>47.609814</v>
      </c>
      <c r="M785" t="s">
        <v>460</v>
      </c>
      <c r="N785" t="s">
        <v>69</v>
      </c>
      <c r="O785" t="s">
        <v>69</v>
      </c>
      <c r="P785">
        <v>1</v>
      </c>
    </row>
    <row r="786" spans="1:16" x14ac:dyDescent="0.2">
      <c r="A786">
        <v>1703118</v>
      </c>
      <c r="B786">
        <v>16000106270</v>
      </c>
      <c r="C786">
        <v>2016106270</v>
      </c>
      <c r="D786" t="s">
        <v>69</v>
      </c>
      <c r="E786" s="4">
        <v>42456.930555555555</v>
      </c>
      <c r="F786" s="4">
        <f t="shared" si="13"/>
        <v>42456</v>
      </c>
      <c r="G786" t="s">
        <v>1599</v>
      </c>
      <c r="H786" t="s">
        <v>4</v>
      </c>
      <c r="I786" t="s">
        <v>147</v>
      </c>
      <c r="J786">
        <v>9200.2000000000007</v>
      </c>
      <c r="K786">
        <v>-122.329025</v>
      </c>
      <c r="L786">
        <v>47.60172</v>
      </c>
      <c r="M786" t="s">
        <v>1600</v>
      </c>
      <c r="N786" t="s">
        <v>69</v>
      </c>
      <c r="O786" t="s">
        <v>69</v>
      </c>
      <c r="P786">
        <v>1</v>
      </c>
    </row>
    <row r="787" spans="1:16" x14ac:dyDescent="0.2">
      <c r="A787">
        <v>1703119</v>
      </c>
      <c r="B787">
        <v>16000106265</v>
      </c>
      <c r="C787">
        <v>2016106265</v>
      </c>
      <c r="D787" t="s">
        <v>69</v>
      </c>
      <c r="E787" s="4">
        <v>42456.929166666669</v>
      </c>
      <c r="F787" s="4">
        <f t="shared" si="13"/>
        <v>42456</v>
      </c>
      <c r="G787" t="s">
        <v>1601</v>
      </c>
      <c r="H787" t="s">
        <v>20</v>
      </c>
      <c r="I787" t="s">
        <v>105</v>
      </c>
      <c r="J787">
        <v>7500.5009</v>
      </c>
      <c r="K787">
        <v>-122.32002</v>
      </c>
      <c r="L787">
        <v>47.61524</v>
      </c>
      <c r="M787" t="s">
        <v>1602</v>
      </c>
      <c r="N787" t="s">
        <v>60</v>
      </c>
      <c r="O787" t="s">
        <v>60</v>
      </c>
      <c r="P787">
        <v>2</v>
      </c>
    </row>
    <row r="788" spans="1:16" x14ac:dyDescent="0.2">
      <c r="A788">
        <v>1703120</v>
      </c>
      <c r="B788">
        <v>16000106261</v>
      </c>
      <c r="C788">
        <v>2016106261</v>
      </c>
      <c r="D788" t="s">
        <v>42</v>
      </c>
      <c r="E788" s="4">
        <v>42456.934027777781</v>
      </c>
      <c r="F788" s="4">
        <f t="shared" si="13"/>
        <v>42456</v>
      </c>
      <c r="G788" t="s">
        <v>1603</v>
      </c>
      <c r="H788" t="s">
        <v>20</v>
      </c>
      <c r="I788" t="s">
        <v>179</v>
      </c>
      <c r="J788">
        <v>7401.3009000000002</v>
      </c>
      <c r="K788">
        <v>-122.32659</v>
      </c>
      <c r="L788">
        <v>47.621980000000001</v>
      </c>
      <c r="M788" t="s">
        <v>1604</v>
      </c>
      <c r="N788" t="s">
        <v>42</v>
      </c>
      <c r="O788" t="s">
        <v>42</v>
      </c>
      <c r="P788">
        <v>2</v>
      </c>
    </row>
    <row r="789" spans="1:16" x14ac:dyDescent="0.2">
      <c r="A789">
        <v>1703121</v>
      </c>
      <c r="B789">
        <v>16000106246</v>
      </c>
      <c r="C789">
        <v>2016106246</v>
      </c>
      <c r="D789" t="s">
        <v>995</v>
      </c>
      <c r="E789" s="4">
        <v>42456.934027777781</v>
      </c>
      <c r="F789" s="4">
        <f t="shared" si="13"/>
        <v>42456</v>
      </c>
      <c r="G789" t="s">
        <v>1605</v>
      </c>
      <c r="H789" t="s">
        <v>18</v>
      </c>
      <c r="I789" t="s">
        <v>346</v>
      </c>
      <c r="J789">
        <v>11402.2022</v>
      </c>
      <c r="K789">
        <v>-122.3565</v>
      </c>
      <c r="L789">
        <v>47.518099999999997</v>
      </c>
      <c r="M789" t="s">
        <v>1606</v>
      </c>
      <c r="N789" t="s">
        <v>78</v>
      </c>
      <c r="O789" t="s">
        <v>78</v>
      </c>
      <c r="P789">
        <v>2</v>
      </c>
    </row>
    <row r="790" spans="1:16" x14ac:dyDescent="0.2">
      <c r="A790">
        <v>1703122</v>
      </c>
      <c r="B790">
        <v>16000106245</v>
      </c>
      <c r="C790">
        <v>2016106245</v>
      </c>
      <c r="D790" t="s">
        <v>78</v>
      </c>
      <c r="E790" s="4">
        <v>42456.927777777775</v>
      </c>
      <c r="F790" s="4">
        <f t="shared" si="13"/>
        <v>42456</v>
      </c>
      <c r="G790" t="s">
        <v>178</v>
      </c>
      <c r="H790" t="s">
        <v>20</v>
      </c>
      <c r="I790" t="s">
        <v>179</v>
      </c>
      <c r="J790">
        <v>7500.5003999999999</v>
      </c>
      <c r="K790">
        <v>-122.32088</v>
      </c>
      <c r="L790">
        <v>47.619903999999998</v>
      </c>
      <c r="M790" t="s">
        <v>180</v>
      </c>
      <c r="N790" t="s">
        <v>78</v>
      </c>
      <c r="O790" t="s">
        <v>78</v>
      </c>
      <c r="P790">
        <v>1</v>
      </c>
    </row>
    <row r="791" spans="1:16" x14ac:dyDescent="0.2">
      <c r="A791">
        <v>1703123</v>
      </c>
      <c r="B791">
        <v>16000106244</v>
      </c>
      <c r="C791">
        <v>2016106244</v>
      </c>
      <c r="D791" t="s">
        <v>60</v>
      </c>
      <c r="E791" s="4">
        <v>42456.9375</v>
      </c>
      <c r="F791" s="4">
        <f t="shared" si="13"/>
        <v>42456</v>
      </c>
      <c r="G791" t="s">
        <v>680</v>
      </c>
      <c r="H791" t="s">
        <v>15</v>
      </c>
      <c r="I791" t="s">
        <v>288</v>
      </c>
      <c r="J791">
        <v>7900.4004999999997</v>
      </c>
      <c r="K791">
        <v>-122.309494</v>
      </c>
      <c r="L791">
        <v>47.615864000000002</v>
      </c>
      <c r="M791" t="s">
        <v>681</v>
      </c>
      <c r="N791" t="s">
        <v>42</v>
      </c>
      <c r="O791" t="s">
        <v>42</v>
      </c>
      <c r="P791">
        <v>1</v>
      </c>
    </row>
    <row r="792" spans="1:16" x14ac:dyDescent="0.2">
      <c r="A792">
        <v>1703124</v>
      </c>
      <c r="B792">
        <v>16000106232</v>
      </c>
      <c r="C792">
        <v>2016106232</v>
      </c>
      <c r="D792" t="s">
        <v>78</v>
      </c>
      <c r="E792" s="4">
        <v>42456.924305555556</v>
      </c>
      <c r="F792" s="4">
        <f t="shared" si="13"/>
        <v>42456</v>
      </c>
      <c r="G792" t="s">
        <v>1607</v>
      </c>
      <c r="H792" t="s">
        <v>14</v>
      </c>
      <c r="I792" t="s">
        <v>570</v>
      </c>
      <c r="J792">
        <v>1200.4011</v>
      </c>
      <c r="K792">
        <v>-122.32461499999999</v>
      </c>
      <c r="L792">
        <v>47.708602999999997</v>
      </c>
      <c r="M792" t="s">
        <v>1608</v>
      </c>
      <c r="N792" t="s">
        <v>42</v>
      </c>
      <c r="O792" t="s">
        <v>42</v>
      </c>
      <c r="P792">
        <v>0</v>
      </c>
    </row>
    <row r="793" spans="1:16" x14ac:dyDescent="0.2">
      <c r="A793">
        <v>1703125</v>
      </c>
      <c r="B793">
        <v>16000106210</v>
      </c>
      <c r="C793">
        <v>2016106210</v>
      </c>
      <c r="D793" t="s">
        <v>189</v>
      </c>
      <c r="E793" s="4">
        <v>42456.9375</v>
      </c>
      <c r="F793" s="4">
        <f t="shared" si="13"/>
        <v>42456</v>
      </c>
      <c r="G793" t="s">
        <v>1609</v>
      </c>
      <c r="H793" t="s">
        <v>11</v>
      </c>
      <c r="I793" t="s">
        <v>71</v>
      </c>
      <c r="J793">
        <v>11900.200500000001</v>
      </c>
      <c r="K793">
        <v>-122.24912</v>
      </c>
      <c r="L793">
        <v>47.507297999999999</v>
      </c>
      <c r="M793" t="s">
        <v>1610</v>
      </c>
      <c r="N793" t="s">
        <v>189</v>
      </c>
      <c r="O793" t="s">
        <v>190</v>
      </c>
      <c r="P793">
        <v>2</v>
      </c>
    </row>
    <row r="794" spans="1:16" x14ac:dyDescent="0.2">
      <c r="A794">
        <v>1703126</v>
      </c>
      <c r="B794">
        <v>16000106093</v>
      </c>
      <c r="C794">
        <v>2016106093</v>
      </c>
      <c r="D794" t="s">
        <v>145</v>
      </c>
      <c r="E794" s="4">
        <v>42456.924305555556</v>
      </c>
      <c r="F794" s="4">
        <f t="shared" si="13"/>
        <v>42456</v>
      </c>
      <c r="G794" t="s">
        <v>1611</v>
      </c>
      <c r="H794" t="s">
        <v>10</v>
      </c>
      <c r="I794" t="s">
        <v>44</v>
      </c>
      <c r="J794">
        <v>10200.2029</v>
      </c>
      <c r="K794">
        <v>-122.25927</v>
      </c>
      <c r="L794">
        <v>47.548659999999998</v>
      </c>
      <c r="M794" t="s">
        <v>1612</v>
      </c>
      <c r="N794" t="s">
        <v>145</v>
      </c>
      <c r="O794" t="s">
        <v>49</v>
      </c>
      <c r="P794">
        <v>3</v>
      </c>
    </row>
    <row r="795" spans="1:16" x14ac:dyDescent="0.2">
      <c r="A795">
        <v>1703127</v>
      </c>
      <c r="B795">
        <v>16000106286</v>
      </c>
      <c r="C795">
        <v>2016106286</v>
      </c>
      <c r="D795" t="s">
        <v>69</v>
      </c>
      <c r="E795" s="4">
        <v>42456.947916666664</v>
      </c>
      <c r="F795" s="4">
        <f t="shared" si="13"/>
        <v>42456</v>
      </c>
      <c r="G795" t="s">
        <v>459</v>
      </c>
      <c r="H795" t="s">
        <v>16</v>
      </c>
      <c r="I795" t="s">
        <v>196</v>
      </c>
      <c r="J795">
        <v>8100.3010999999997</v>
      </c>
      <c r="K795">
        <v>-122.34287999999999</v>
      </c>
      <c r="L795">
        <v>47.609814</v>
      </c>
      <c r="M795" t="s">
        <v>460</v>
      </c>
      <c r="N795" t="s">
        <v>69</v>
      </c>
      <c r="O795" t="s">
        <v>69</v>
      </c>
      <c r="P795">
        <v>2</v>
      </c>
    </row>
    <row r="796" spans="1:16" x14ac:dyDescent="0.2">
      <c r="A796">
        <v>1703128</v>
      </c>
      <c r="B796">
        <v>16000106284</v>
      </c>
      <c r="C796">
        <v>2016106284</v>
      </c>
      <c r="D796" t="s">
        <v>69</v>
      </c>
      <c r="E796" s="4">
        <v>42456.946527777778</v>
      </c>
      <c r="F796" s="4">
        <f t="shared" si="13"/>
        <v>42456</v>
      </c>
      <c r="G796" t="s">
        <v>1613</v>
      </c>
      <c r="H796" t="s">
        <v>19</v>
      </c>
      <c r="I796" t="s">
        <v>766</v>
      </c>
      <c r="J796">
        <v>9000.2032999999992</v>
      </c>
      <c r="K796">
        <v>-122.31723</v>
      </c>
      <c r="L796">
        <v>47.597079999999998</v>
      </c>
      <c r="M796" t="s">
        <v>1614</v>
      </c>
      <c r="N796" t="s">
        <v>69</v>
      </c>
      <c r="O796" t="s">
        <v>69</v>
      </c>
      <c r="P796">
        <v>3</v>
      </c>
    </row>
    <row r="797" spans="1:16" x14ac:dyDescent="0.2">
      <c r="A797">
        <v>1703129</v>
      </c>
      <c r="B797">
        <v>16000106282</v>
      </c>
      <c r="C797">
        <v>2016106282</v>
      </c>
      <c r="D797" t="s">
        <v>42</v>
      </c>
      <c r="E797" s="4">
        <v>42456.948611111111</v>
      </c>
      <c r="F797" s="4">
        <f t="shared" si="13"/>
        <v>42456</v>
      </c>
      <c r="G797" t="s">
        <v>372</v>
      </c>
      <c r="H797" t="s">
        <v>16</v>
      </c>
      <c r="I797" t="s">
        <v>140</v>
      </c>
      <c r="J797">
        <v>8100.2003999999997</v>
      </c>
      <c r="K797">
        <v>-122.33759000000001</v>
      </c>
      <c r="L797">
        <v>47.611206000000003</v>
      </c>
      <c r="M797" t="s">
        <v>373</v>
      </c>
      <c r="N797" t="s">
        <v>42</v>
      </c>
      <c r="O797" t="s">
        <v>42</v>
      </c>
      <c r="P797">
        <v>3</v>
      </c>
    </row>
    <row r="798" spans="1:16" x14ac:dyDescent="0.2">
      <c r="A798">
        <v>1703130</v>
      </c>
      <c r="B798">
        <v>16000106258</v>
      </c>
      <c r="C798">
        <v>2016106258</v>
      </c>
      <c r="D798" t="s">
        <v>81</v>
      </c>
      <c r="E798" s="4">
        <v>42456.952777777777</v>
      </c>
      <c r="F798" s="4">
        <f t="shared" si="13"/>
        <v>42456</v>
      </c>
      <c r="G798" t="s">
        <v>1615</v>
      </c>
      <c r="H798" t="s">
        <v>4</v>
      </c>
      <c r="I798" t="s">
        <v>147</v>
      </c>
      <c r="J798">
        <v>3200.3004999999998</v>
      </c>
      <c r="K798">
        <v>-122.38759</v>
      </c>
      <c r="L798">
        <v>47.669823000000001</v>
      </c>
      <c r="M798" t="s">
        <v>1616</v>
      </c>
      <c r="N798" t="s">
        <v>85</v>
      </c>
      <c r="O798" t="s">
        <v>60</v>
      </c>
      <c r="P798">
        <v>1</v>
      </c>
    </row>
    <row r="799" spans="1:16" x14ac:dyDescent="0.2">
      <c r="A799">
        <v>1703131</v>
      </c>
      <c r="B799">
        <v>16000106254</v>
      </c>
      <c r="C799">
        <v>2016106254</v>
      </c>
      <c r="D799" t="s">
        <v>81</v>
      </c>
      <c r="E799" s="4">
        <v>42456.946527777778</v>
      </c>
      <c r="F799" s="4">
        <f t="shared" si="13"/>
        <v>42456</v>
      </c>
      <c r="G799" t="s">
        <v>1617</v>
      </c>
      <c r="H799" t="s">
        <v>7</v>
      </c>
      <c r="I799" t="s">
        <v>163</v>
      </c>
      <c r="J799">
        <v>7200.1031000000003</v>
      </c>
      <c r="K799">
        <v>-122.34237</v>
      </c>
      <c r="L799">
        <v>47.622639999999997</v>
      </c>
      <c r="M799" t="s">
        <v>1618</v>
      </c>
      <c r="N799" t="s">
        <v>85</v>
      </c>
      <c r="O799" t="s">
        <v>60</v>
      </c>
      <c r="P799">
        <v>2</v>
      </c>
    </row>
    <row r="800" spans="1:16" x14ac:dyDescent="0.2">
      <c r="A800">
        <v>1703132</v>
      </c>
      <c r="B800">
        <v>16000106250</v>
      </c>
      <c r="C800">
        <v>2016106250</v>
      </c>
      <c r="D800" t="s">
        <v>81</v>
      </c>
      <c r="E800" s="4">
        <v>42456.945138888892</v>
      </c>
      <c r="F800" s="4">
        <f t="shared" si="13"/>
        <v>42456</v>
      </c>
      <c r="G800" t="s">
        <v>1619</v>
      </c>
      <c r="H800" t="s">
        <v>7</v>
      </c>
      <c r="I800" t="s">
        <v>292</v>
      </c>
      <c r="J800">
        <v>6600.1027000000004</v>
      </c>
      <c r="K800">
        <v>-122.3254</v>
      </c>
      <c r="L800">
        <v>47.635370000000002</v>
      </c>
      <c r="M800" t="s">
        <v>1620</v>
      </c>
      <c r="N800" t="s">
        <v>85</v>
      </c>
      <c r="O800" t="s">
        <v>60</v>
      </c>
      <c r="P800">
        <v>1</v>
      </c>
    </row>
    <row r="801" spans="1:16" x14ac:dyDescent="0.2">
      <c r="A801">
        <v>1703133</v>
      </c>
      <c r="B801">
        <v>16000106239</v>
      </c>
      <c r="C801">
        <v>2016106239</v>
      </c>
      <c r="D801" t="s">
        <v>60</v>
      </c>
      <c r="E801" s="4">
        <v>42456.953472222223</v>
      </c>
      <c r="F801" s="4">
        <f t="shared" si="13"/>
        <v>42456</v>
      </c>
      <c r="G801" t="s">
        <v>1621</v>
      </c>
      <c r="H801" t="s">
        <v>3</v>
      </c>
      <c r="I801" t="s">
        <v>169</v>
      </c>
      <c r="J801">
        <v>5000.1014999999998</v>
      </c>
      <c r="K801">
        <v>-122.34093</v>
      </c>
      <c r="L801">
        <v>47.663933</v>
      </c>
      <c r="M801" t="s">
        <v>1622</v>
      </c>
      <c r="N801" t="s">
        <v>60</v>
      </c>
      <c r="O801" t="s">
        <v>60</v>
      </c>
      <c r="P801">
        <v>3</v>
      </c>
    </row>
    <row r="802" spans="1:16" x14ac:dyDescent="0.2">
      <c r="A802">
        <v>1703134</v>
      </c>
      <c r="B802">
        <v>16000106227</v>
      </c>
      <c r="C802">
        <v>2016106227</v>
      </c>
      <c r="D802" t="s">
        <v>60</v>
      </c>
      <c r="E802" s="4">
        <v>42456.961805555555</v>
      </c>
      <c r="F802" s="4">
        <f t="shared" si="13"/>
        <v>42456</v>
      </c>
      <c r="G802" t="s">
        <v>1623</v>
      </c>
      <c r="H802" t="s">
        <v>3</v>
      </c>
      <c r="I802" t="s">
        <v>169</v>
      </c>
      <c r="J802">
        <v>5000.3001000000004</v>
      </c>
      <c r="K802">
        <v>-122.34213</v>
      </c>
      <c r="L802">
        <v>47.661754999999999</v>
      </c>
      <c r="M802" t="s">
        <v>1624</v>
      </c>
      <c r="N802" t="s">
        <v>60</v>
      </c>
      <c r="O802" t="s">
        <v>60</v>
      </c>
      <c r="P802">
        <v>4</v>
      </c>
    </row>
    <row r="803" spans="1:16" x14ac:dyDescent="0.2">
      <c r="A803">
        <v>1703135</v>
      </c>
      <c r="B803">
        <v>16000106226</v>
      </c>
      <c r="C803">
        <v>2016106226</v>
      </c>
      <c r="D803" t="s">
        <v>60</v>
      </c>
      <c r="E803" s="4">
        <v>42456.955555555556</v>
      </c>
      <c r="F803" s="4">
        <f t="shared" si="13"/>
        <v>42456</v>
      </c>
      <c r="G803" t="s">
        <v>1625</v>
      </c>
      <c r="H803" t="s">
        <v>18</v>
      </c>
      <c r="I803" t="s">
        <v>346</v>
      </c>
      <c r="J803">
        <v>11402.200199999999</v>
      </c>
      <c r="K803">
        <v>-122.359146</v>
      </c>
      <c r="L803">
        <v>47.522334999999998</v>
      </c>
      <c r="M803" t="s">
        <v>1626</v>
      </c>
      <c r="N803" t="s">
        <v>119</v>
      </c>
      <c r="O803" t="s">
        <v>225</v>
      </c>
      <c r="P803">
        <v>2</v>
      </c>
    </row>
    <row r="804" spans="1:16" x14ac:dyDescent="0.2">
      <c r="A804">
        <v>1703136</v>
      </c>
      <c r="B804">
        <v>16000106125</v>
      </c>
      <c r="C804">
        <v>2016106125</v>
      </c>
      <c r="D804" t="s">
        <v>145</v>
      </c>
      <c r="E804" s="4">
        <v>42456.942361111112</v>
      </c>
      <c r="F804" s="4">
        <f t="shared" si="13"/>
        <v>42456</v>
      </c>
      <c r="G804" t="s">
        <v>1627</v>
      </c>
      <c r="H804" t="s">
        <v>13</v>
      </c>
      <c r="I804" t="s">
        <v>175</v>
      </c>
      <c r="J804">
        <v>7200.1072999999997</v>
      </c>
      <c r="K804">
        <v>-122.34631</v>
      </c>
      <c r="L804">
        <v>47.618564999999997</v>
      </c>
      <c r="M804" t="s">
        <v>1628</v>
      </c>
      <c r="N804" t="s">
        <v>145</v>
      </c>
      <c r="O804" t="s">
        <v>49</v>
      </c>
      <c r="P804">
        <v>0</v>
      </c>
    </row>
    <row r="805" spans="1:16" x14ac:dyDescent="0.2">
      <c r="A805">
        <v>1703137</v>
      </c>
      <c r="B805">
        <v>16000106293</v>
      </c>
      <c r="C805">
        <v>2016106293</v>
      </c>
      <c r="D805" t="s">
        <v>49</v>
      </c>
      <c r="E805" s="4">
        <v>42456.972916666666</v>
      </c>
      <c r="F805" s="4">
        <f t="shared" si="13"/>
        <v>42456</v>
      </c>
      <c r="G805" t="s">
        <v>1629</v>
      </c>
      <c r="H805" t="s">
        <v>15</v>
      </c>
      <c r="I805" t="s">
        <v>288</v>
      </c>
      <c r="J805">
        <v>7700.4009999999998</v>
      </c>
      <c r="K805">
        <v>-122.29612</v>
      </c>
      <c r="L805">
        <v>47.618899999999996</v>
      </c>
      <c r="M805" t="s">
        <v>1630</v>
      </c>
      <c r="N805" t="s">
        <v>49</v>
      </c>
      <c r="O805" t="s">
        <v>49</v>
      </c>
      <c r="P805">
        <v>3</v>
      </c>
    </row>
    <row r="806" spans="1:16" x14ac:dyDescent="0.2">
      <c r="A806">
        <v>1703138</v>
      </c>
      <c r="B806">
        <v>16000106281</v>
      </c>
      <c r="C806">
        <v>2016106281</v>
      </c>
      <c r="D806" t="s">
        <v>60</v>
      </c>
      <c r="E806" s="4">
        <v>42456.96875</v>
      </c>
      <c r="F806" s="4">
        <f t="shared" si="13"/>
        <v>42456</v>
      </c>
      <c r="G806" t="s">
        <v>680</v>
      </c>
      <c r="H806" t="s">
        <v>15</v>
      </c>
      <c r="I806" t="s">
        <v>222</v>
      </c>
      <c r="J806">
        <v>7900.4</v>
      </c>
      <c r="K806">
        <v>-122.309494</v>
      </c>
      <c r="L806">
        <v>47.615864000000002</v>
      </c>
      <c r="M806" t="s">
        <v>681</v>
      </c>
      <c r="N806" t="s">
        <v>69</v>
      </c>
      <c r="O806" t="s">
        <v>69</v>
      </c>
      <c r="P806">
        <v>0</v>
      </c>
    </row>
    <row r="807" spans="1:16" x14ac:dyDescent="0.2">
      <c r="A807">
        <v>1703139</v>
      </c>
      <c r="B807">
        <v>16000106276</v>
      </c>
      <c r="C807">
        <v>2016106276</v>
      </c>
      <c r="D807" t="s">
        <v>42</v>
      </c>
      <c r="E807" s="4">
        <v>42456.970138888886</v>
      </c>
      <c r="F807" s="4">
        <f t="shared" si="13"/>
        <v>42456</v>
      </c>
      <c r="G807" t="s">
        <v>1631</v>
      </c>
      <c r="H807" t="s">
        <v>9</v>
      </c>
      <c r="I807" t="s">
        <v>192</v>
      </c>
      <c r="J807">
        <v>5301.2007000000003</v>
      </c>
      <c r="K807">
        <v>-122.31653</v>
      </c>
      <c r="L807">
        <v>47.662205</v>
      </c>
      <c r="M807" t="s">
        <v>1632</v>
      </c>
      <c r="N807" t="s">
        <v>42</v>
      </c>
      <c r="O807" t="s">
        <v>42</v>
      </c>
      <c r="P807">
        <v>0</v>
      </c>
    </row>
    <row r="808" spans="1:16" x14ac:dyDescent="0.2">
      <c r="A808">
        <v>1703140</v>
      </c>
      <c r="B808">
        <v>16000106266</v>
      </c>
      <c r="C808">
        <v>2016106266</v>
      </c>
      <c r="D808" t="s">
        <v>60</v>
      </c>
      <c r="E808" s="4">
        <v>42456.973611111112</v>
      </c>
      <c r="F808" s="4">
        <f t="shared" si="13"/>
        <v>42456</v>
      </c>
      <c r="G808" t="s">
        <v>1431</v>
      </c>
      <c r="H808" t="s">
        <v>14</v>
      </c>
      <c r="I808" t="s">
        <v>536</v>
      </c>
      <c r="J808">
        <v>200.2003</v>
      </c>
      <c r="K808">
        <v>-122.30458</v>
      </c>
      <c r="L808">
        <v>47.723866000000001</v>
      </c>
      <c r="M808" t="s">
        <v>1432</v>
      </c>
      <c r="N808" t="s">
        <v>60</v>
      </c>
      <c r="O808" t="s">
        <v>60</v>
      </c>
      <c r="P808">
        <v>2</v>
      </c>
    </row>
    <row r="809" spans="1:16" x14ac:dyDescent="0.2">
      <c r="A809">
        <v>1703141</v>
      </c>
      <c r="B809">
        <v>16000106259</v>
      </c>
      <c r="C809">
        <v>2016106259</v>
      </c>
      <c r="D809" t="s">
        <v>633</v>
      </c>
      <c r="E809" s="4">
        <v>42456.969444444447</v>
      </c>
      <c r="F809" s="4">
        <f t="shared" si="13"/>
        <v>42456</v>
      </c>
      <c r="G809" t="s">
        <v>1633</v>
      </c>
      <c r="H809" t="s">
        <v>14</v>
      </c>
      <c r="I809" t="s">
        <v>570</v>
      </c>
      <c r="J809">
        <v>1900.1002000000001</v>
      </c>
      <c r="K809">
        <v>-122.32711</v>
      </c>
      <c r="L809">
        <v>47.697723000000003</v>
      </c>
      <c r="M809" t="s">
        <v>1634</v>
      </c>
      <c r="N809" t="s">
        <v>92</v>
      </c>
      <c r="O809" t="s">
        <v>91</v>
      </c>
      <c r="P809">
        <v>3</v>
      </c>
    </row>
    <row r="810" spans="1:16" x14ac:dyDescent="0.2">
      <c r="A810">
        <v>1703142</v>
      </c>
      <c r="B810">
        <v>16000106249</v>
      </c>
      <c r="C810">
        <v>2016106249</v>
      </c>
      <c r="D810" t="s">
        <v>49</v>
      </c>
      <c r="E810" s="4">
        <v>42456.963194444441</v>
      </c>
      <c r="F810" s="4">
        <f t="shared" si="13"/>
        <v>42456</v>
      </c>
      <c r="G810" t="s">
        <v>1380</v>
      </c>
      <c r="H810" t="s">
        <v>5</v>
      </c>
      <c r="I810" t="s">
        <v>418</v>
      </c>
      <c r="J810">
        <v>9800.5002999999997</v>
      </c>
      <c r="K810">
        <v>-122.38805000000001</v>
      </c>
      <c r="L810">
        <v>47.574738000000004</v>
      </c>
      <c r="M810" t="s">
        <v>1381</v>
      </c>
      <c r="N810" t="s">
        <v>49</v>
      </c>
      <c r="O810" t="s">
        <v>49</v>
      </c>
      <c r="P810">
        <v>3</v>
      </c>
    </row>
    <row r="811" spans="1:16" x14ac:dyDescent="0.2">
      <c r="A811">
        <v>1703143</v>
      </c>
      <c r="B811">
        <v>16000106151</v>
      </c>
      <c r="C811">
        <v>2016106151</v>
      </c>
      <c r="D811" t="s">
        <v>60</v>
      </c>
      <c r="E811" s="4">
        <v>42456.968055555553</v>
      </c>
      <c r="F811" s="4">
        <f t="shared" si="13"/>
        <v>42456</v>
      </c>
      <c r="G811" t="s">
        <v>279</v>
      </c>
      <c r="H811" t="s">
        <v>17</v>
      </c>
      <c r="I811" t="s">
        <v>280</v>
      </c>
      <c r="J811">
        <v>1200.5001999999999</v>
      </c>
      <c r="K811">
        <v>-122.33266</v>
      </c>
      <c r="L811">
        <v>47.708655999999998</v>
      </c>
      <c r="M811" t="s">
        <v>281</v>
      </c>
      <c r="N811" t="s">
        <v>60</v>
      </c>
      <c r="O811" t="s">
        <v>60</v>
      </c>
      <c r="P811">
        <v>3</v>
      </c>
    </row>
    <row r="812" spans="1:16" x14ac:dyDescent="0.2">
      <c r="A812">
        <v>1703144</v>
      </c>
      <c r="B812">
        <v>16000106063</v>
      </c>
      <c r="C812">
        <v>2016106063</v>
      </c>
      <c r="D812" t="s">
        <v>49</v>
      </c>
      <c r="E812" s="4">
        <v>42456.965277777781</v>
      </c>
      <c r="F812" s="4">
        <f t="shared" si="13"/>
        <v>42456</v>
      </c>
      <c r="G812" t="s">
        <v>1635</v>
      </c>
      <c r="H812" t="s">
        <v>6</v>
      </c>
      <c r="I812" t="s">
        <v>425</v>
      </c>
      <c r="J812">
        <v>9300.2013000000006</v>
      </c>
      <c r="K812">
        <v>-122.335396</v>
      </c>
      <c r="L812">
        <v>47.596469999999997</v>
      </c>
      <c r="M812" t="s">
        <v>1636</v>
      </c>
      <c r="N812" t="s">
        <v>145</v>
      </c>
      <c r="O812" t="s">
        <v>49</v>
      </c>
      <c r="P812">
        <v>3</v>
      </c>
    </row>
    <row r="813" spans="1:16" x14ac:dyDescent="0.2">
      <c r="A813">
        <v>1703145</v>
      </c>
      <c r="B813">
        <v>16000106303</v>
      </c>
      <c r="C813">
        <v>2016106303</v>
      </c>
      <c r="D813" t="s">
        <v>60</v>
      </c>
      <c r="E813" s="4">
        <v>42456.986111111109</v>
      </c>
      <c r="F813" s="4">
        <f t="shared" si="13"/>
        <v>42456</v>
      </c>
      <c r="G813" t="s">
        <v>791</v>
      </c>
      <c r="H813" t="s">
        <v>10</v>
      </c>
      <c r="I813" t="s">
        <v>483</v>
      </c>
      <c r="J813">
        <v>9300.1023999999998</v>
      </c>
      <c r="K813">
        <v>-122.31728</v>
      </c>
      <c r="L813">
        <v>47.592686</v>
      </c>
      <c r="M813" t="s">
        <v>792</v>
      </c>
      <c r="N813" t="s">
        <v>60</v>
      </c>
      <c r="O813" t="s">
        <v>60</v>
      </c>
      <c r="P813">
        <v>2</v>
      </c>
    </row>
    <row r="814" spans="1:16" x14ac:dyDescent="0.2">
      <c r="A814">
        <v>1703146</v>
      </c>
      <c r="B814">
        <v>16000106294</v>
      </c>
      <c r="C814">
        <v>2016106294</v>
      </c>
      <c r="D814" t="s">
        <v>42</v>
      </c>
      <c r="E814" s="4">
        <v>42456.98541666667</v>
      </c>
      <c r="F814" s="4">
        <f t="shared" si="13"/>
        <v>42456</v>
      </c>
      <c r="G814" t="s">
        <v>1637</v>
      </c>
      <c r="H814" t="s">
        <v>12</v>
      </c>
      <c r="I814" t="s">
        <v>232</v>
      </c>
      <c r="J814">
        <v>1701.2014999999999</v>
      </c>
      <c r="K814">
        <v>-122.35533</v>
      </c>
      <c r="L814">
        <v>47.693317</v>
      </c>
      <c r="M814" t="s">
        <v>1638</v>
      </c>
      <c r="N814" t="s">
        <v>42</v>
      </c>
      <c r="O814" t="s">
        <v>42</v>
      </c>
      <c r="P814">
        <v>3</v>
      </c>
    </row>
    <row r="815" spans="1:16" x14ac:dyDescent="0.2">
      <c r="A815">
        <v>1703147</v>
      </c>
      <c r="B815">
        <v>16000106292</v>
      </c>
      <c r="C815">
        <v>2016106292</v>
      </c>
      <c r="D815" t="s">
        <v>60</v>
      </c>
      <c r="E815" s="4">
        <v>42456.978472222225</v>
      </c>
      <c r="F815" s="4">
        <f t="shared" si="13"/>
        <v>42456</v>
      </c>
      <c r="G815" t="s">
        <v>1639</v>
      </c>
      <c r="H815" t="s">
        <v>3</v>
      </c>
      <c r="I815" t="s">
        <v>159</v>
      </c>
      <c r="J815">
        <v>4700.4011</v>
      </c>
      <c r="K815">
        <v>-122.38475</v>
      </c>
      <c r="L815">
        <v>47.668680000000002</v>
      </c>
      <c r="M815" t="s">
        <v>1640</v>
      </c>
      <c r="N815" t="s">
        <v>42</v>
      </c>
      <c r="O815" t="s">
        <v>42</v>
      </c>
      <c r="P815">
        <v>1</v>
      </c>
    </row>
    <row r="816" spans="1:16" x14ac:dyDescent="0.2">
      <c r="A816">
        <v>1703148</v>
      </c>
      <c r="B816">
        <v>16000106288</v>
      </c>
      <c r="C816">
        <v>2016106288</v>
      </c>
      <c r="D816" t="s">
        <v>60</v>
      </c>
      <c r="E816" s="4">
        <v>42456.984027777777</v>
      </c>
      <c r="F816" s="4">
        <f t="shared" si="13"/>
        <v>42456</v>
      </c>
      <c r="G816" t="s">
        <v>1641</v>
      </c>
      <c r="H816" t="s">
        <v>9</v>
      </c>
      <c r="I816" t="s">
        <v>721</v>
      </c>
      <c r="J816">
        <v>4302.2007000000003</v>
      </c>
      <c r="K816">
        <v>-122.30173499999999</v>
      </c>
      <c r="L816">
        <v>47.663580000000003</v>
      </c>
      <c r="M816" t="s">
        <v>1642</v>
      </c>
      <c r="N816" t="s">
        <v>404</v>
      </c>
      <c r="O816" t="s">
        <v>404</v>
      </c>
      <c r="P816">
        <v>1</v>
      </c>
    </row>
    <row r="817" spans="1:16" x14ac:dyDescent="0.2">
      <c r="A817">
        <v>1703149</v>
      </c>
      <c r="B817">
        <v>16000106264</v>
      </c>
      <c r="C817">
        <v>2016106264</v>
      </c>
      <c r="D817" t="s">
        <v>60</v>
      </c>
      <c r="E817" s="4">
        <v>42456.989583333336</v>
      </c>
      <c r="F817" s="4">
        <f t="shared" si="13"/>
        <v>42456</v>
      </c>
      <c r="G817" t="s">
        <v>1643</v>
      </c>
      <c r="H817" t="s">
        <v>9</v>
      </c>
      <c r="I817" t="s">
        <v>186</v>
      </c>
      <c r="J817">
        <v>4000.1035000000002</v>
      </c>
      <c r="K817">
        <v>-122.26430499999999</v>
      </c>
      <c r="L817">
        <v>47.677320000000002</v>
      </c>
      <c r="M817" t="s">
        <v>1644</v>
      </c>
      <c r="N817" t="s">
        <v>42</v>
      </c>
      <c r="O817" t="s">
        <v>42</v>
      </c>
      <c r="P817">
        <v>3</v>
      </c>
    </row>
    <row r="818" spans="1:16" x14ac:dyDescent="0.2">
      <c r="A818">
        <v>1703150</v>
      </c>
      <c r="B818">
        <v>16000106251</v>
      </c>
      <c r="C818">
        <v>2016106251</v>
      </c>
      <c r="D818" t="s">
        <v>42</v>
      </c>
      <c r="E818" s="4">
        <v>42456.988888888889</v>
      </c>
      <c r="F818" s="4">
        <f t="shared" si="13"/>
        <v>42456</v>
      </c>
      <c r="G818" t="s">
        <v>1645</v>
      </c>
      <c r="H818" t="s">
        <v>11</v>
      </c>
      <c r="I818" t="s">
        <v>115</v>
      </c>
      <c r="J818">
        <v>11101.4007</v>
      </c>
      <c r="K818">
        <v>-122.28207999999999</v>
      </c>
      <c r="L818">
        <v>47.545287999999999</v>
      </c>
      <c r="M818" t="s">
        <v>1646</v>
      </c>
      <c r="N818" t="s">
        <v>42</v>
      </c>
      <c r="O818" t="s">
        <v>42</v>
      </c>
      <c r="P818">
        <v>3</v>
      </c>
    </row>
    <row r="819" spans="1:16" x14ac:dyDescent="0.2">
      <c r="A819">
        <v>1703151</v>
      </c>
      <c r="B819">
        <v>16000106235</v>
      </c>
      <c r="C819">
        <v>2016106235</v>
      </c>
      <c r="D819" t="s">
        <v>78</v>
      </c>
      <c r="E819" s="4">
        <v>42456.977083333331</v>
      </c>
      <c r="F819" s="4">
        <f t="shared" si="13"/>
        <v>42456</v>
      </c>
      <c r="G819" t="s">
        <v>1647</v>
      </c>
      <c r="H819" t="s">
        <v>17</v>
      </c>
      <c r="I819" t="s">
        <v>280</v>
      </c>
      <c r="J819">
        <v>1300.201</v>
      </c>
      <c r="K819">
        <v>-122.34603</v>
      </c>
      <c r="L819">
        <v>47.704329999999999</v>
      </c>
      <c r="M819" t="s">
        <v>1648</v>
      </c>
      <c r="N819" t="s">
        <v>230</v>
      </c>
      <c r="O819" t="s">
        <v>230</v>
      </c>
      <c r="P819">
        <v>3</v>
      </c>
    </row>
    <row r="820" spans="1:16" x14ac:dyDescent="0.2">
      <c r="A820">
        <v>1703152</v>
      </c>
      <c r="B820">
        <v>16000106167</v>
      </c>
      <c r="C820">
        <v>2016106167</v>
      </c>
      <c r="D820" t="s">
        <v>78</v>
      </c>
      <c r="E820" s="4">
        <v>42456.975694444445</v>
      </c>
      <c r="F820" s="4">
        <f t="shared" si="13"/>
        <v>42456</v>
      </c>
      <c r="G820" t="s">
        <v>1649</v>
      </c>
      <c r="H820" t="s">
        <v>18</v>
      </c>
      <c r="I820" t="s">
        <v>346</v>
      </c>
      <c r="J820">
        <v>11402.2003</v>
      </c>
      <c r="K820">
        <v>-122.35714</v>
      </c>
      <c r="L820">
        <v>47.521030000000003</v>
      </c>
      <c r="M820" t="s">
        <v>1650</v>
      </c>
      <c r="N820" t="s">
        <v>92</v>
      </c>
      <c r="O820" t="s">
        <v>91</v>
      </c>
      <c r="P820">
        <v>4</v>
      </c>
    </row>
    <row r="821" spans="1:16" x14ac:dyDescent="0.2">
      <c r="A821">
        <v>1703153</v>
      </c>
      <c r="B821">
        <v>16000106126</v>
      </c>
      <c r="C821">
        <v>2016106126</v>
      </c>
      <c r="D821" t="s">
        <v>92</v>
      </c>
      <c r="E821" s="4">
        <v>42456.98333333333</v>
      </c>
      <c r="F821" s="4">
        <f t="shared" si="13"/>
        <v>42456</v>
      </c>
      <c r="G821" t="s">
        <v>1651</v>
      </c>
      <c r="H821" t="s">
        <v>4</v>
      </c>
      <c r="I821" t="s">
        <v>147</v>
      </c>
      <c r="J821">
        <v>11300.2012</v>
      </c>
      <c r="K821">
        <v>-122.35515599999999</v>
      </c>
      <c r="L821">
        <v>47.518276</v>
      </c>
      <c r="M821" t="s">
        <v>1652</v>
      </c>
      <c r="N821" t="s">
        <v>92</v>
      </c>
      <c r="O821" t="s">
        <v>91</v>
      </c>
      <c r="P821">
        <v>1</v>
      </c>
    </row>
    <row r="822" spans="1:16" x14ac:dyDescent="0.2">
      <c r="A822">
        <v>1703154</v>
      </c>
      <c r="B822">
        <v>16000106115</v>
      </c>
      <c r="C822">
        <v>2016106115</v>
      </c>
      <c r="D822" t="s">
        <v>119</v>
      </c>
      <c r="E822" s="4">
        <v>42456.981249999997</v>
      </c>
      <c r="F822" s="4">
        <f t="shared" si="13"/>
        <v>42456</v>
      </c>
      <c r="G822" t="s">
        <v>1100</v>
      </c>
      <c r="H822" t="s">
        <v>6</v>
      </c>
      <c r="I822" t="s">
        <v>98</v>
      </c>
      <c r="J822">
        <v>9100.2008999999998</v>
      </c>
      <c r="K822">
        <v>-122.32768</v>
      </c>
      <c r="L822">
        <v>47.596657</v>
      </c>
      <c r="M822" t="s">
        <v>1101</v>
      </c>
      <c r="N822" t="s">
        <v>92</v>
      </c>
      <c r="O822" t="s">
        <v>91</v>
      </c>
      <c r="P822">
        <v>3</v>
      </c>
    </row>
    <row r="823" spans="1:16" x14ac:dyDescent="0.2">
      <c r="A823">
        <v>1703155</v>
      </c>
      <c r="B823">
        <v>16000106084</v>
      </c>
      <c r="C823">
        <v>2016106084</v>
      </c>
      <c r="D823" t="s">
        <v>60</v>
      </c>
      <c r="E823" s="4">
        <v>42456.977083333331</v>
      </c>
      <c r="F823" s="4">
        <f t="shared" si="13"/>
        <v>42456</v>
      </c>
      <c r="G823" t="s">
        <v>1653</v>
      </c>
      <c r="H823" t="s">
        <v>4</v>
      </c>
      <c r="I823" t="s">
        <v>243</v>
      </c>
      <c r="J823">
        <v>1200.5012999999999</v>
      </c>
      <c r="K823">
        <v>-122.333275</v>
      </c>
      <c r="L823">
        <v>47.705939999999998</v>
      </c>
      <c r="M823" t="s">
        <v>1654</v>
      </c>
      <c r="N823" t="s">
        <v>119</v>
      </c>
      <c r="O823" t="s">
        <v>225</v>
      </c>
      <c r="P823">
        <v>1</v>
      </c>
    </row>
    <row r="824" spans="1:16" x14ac:dyDescent="0.2">
      <c r="A824">
        <v>1703156</v>
      </c>
      <c r="B824">
        <v>16000106316</v>
      </c>
      <c r="C824">
        <v>2016106316</v>
      </c>
      <c r="D824" t="s">
        <v>69</v>
      </c>
      <c r="E824" s="4">
        <v>42456.993055555555</v>
      </c>
      <c r="F824" s="4">
        <f t="shared" si="13"/>
        <v>42456</v>
      </c>
      <c r="G824" t="s">
        <v>1655</v>
      </c>
      <c r="H824" t="s">
        <v>16</v>
      </c>
      <c r="I824" t="s">
        <v>368</v>
      </c>
      <c r="J824">
        <v>8100.2012999999997</v>
      </c>
      <c r="K824">
        <v>-122.33779</v>
      </c>
      <c r="L824">
        <v>47.609749999999998</v>
      </c>
      <c r="M824" t="s">
        <v>1656</v>
      </c>
      <c r="N824" t="s">
        <v>69</v>
      </c>
      <c r="O824" t="s">
        <v>69</v>
      </c>
      <c r="P824">
        <v>1</v>
      </c>
    </row>
    <row r="825" spans="1:16" x14ac:dyDescent="0.2">
      <c r="A825">
        <v>1703157</v>
      </c>
      <c r="B825">
        <v>16000106306</v>
      </c>
      <c r="C825">
        <v>2016106306</v>
      </c>
      <c r="D825" t="s">
        <v>42</v>
      </c>
      <c r="E825" s="4">
        <v>42456.995833333334</v>
      </c>
      <c r="F825" s="4">
        <f t="shared" si="13"/>
        <v>42456</v>
      </c>
      <c r="G825" t="s">
        <v>1657</v>
      </c>
      <c r="H825" t="s">
        <v>20</v>
      </c>
      <c r="I825" t="s">
        <v>179</v>
      </c>
      <c r="J825">
        <v>7401.1004999999996</v>
      </c>
      <c r="K825">
        <v>-122.32532</v>
      </c>
      <c r="L825">
        <v>47.623714</v>
      </c>
      <c r="M825" t="s">
        <v>1658</v>
      </c>
      <c r="N825" t="s">
        <v>42</v>
      </c>
      <c r="O825" t="s">
        <v>561</v>
      </c>
      <c r="P825">
        <v>3</v>
      </c>
    </row>
    <row r="826" spans="1:16" x14ac:dyDescent="0.2">
      <c r="A826">
        <v>1703158</v>
      </c>
      <c r="B826">
        <v>16000106317</v>
      </c>
      <c r="C826">
        <v>2016106317</v>
      </c>
      <c r="D826" t="s">
        <v>69</v>
      </c>
      <c r="E826" s="4">
        <v>42456.993750000001</v>
      </c>
      <c r="F826" s="4">
        <f t="shared" si="13"/>
        <v>42456</v>
      </c>
      <c r="G826" t="s">
        <v>97</v>
      </c>
      <c r="H826" t="s">
        <v>6</v>
      </c>
      <c r="I826" t="s">
        <v>98</v>
      </c>
      <c r="J826">
        <v>9200.2027999999991</v>
      </c>
      <c r="K826">
        <v>-122.33081</v>
      </c>
      <c r="L826">
        <v>47.600464000000002</v>
      </c>
      <c r="M826" t="s">
        <v>99</v>
      </c>
      <c r="N826" t="s">
        <v>69</v>
      </c>
      <c r="O826" t="s">
        <v>69</v>
      </c>
      <c r="P826">
        <v>2</v>
      </c>
    </row>
    <row r="827" spans="1:16" x14ac:dyDescent="0.2">
      <c r="A827">
        <v>1703159</v>
      </c>
      <c r="B827">
        <v>16000106274</v>
      </c>
      <c r="C827">
        <v>2016106274</v>
      </c>
      <c r="D827" t="s">
        <v>145</v>
      </c>
      <c r="E827" s="4">
        <v>42457.004861111112</v>
      </c>
      <c r="F827" s="4">
        <f t="shared" si="13"/>
        <v>42457</v>
      </c>
      <c r="G827" t="s">
        <v>1659</v>
      </c>
      <c r="H827" t="s">
        <v>13</v>
      </c>
      <c r="I827" t="s">
        <v>360</v>
      </c>
      <c r="J827">
        <v>6900.2029000000002</v>
      </c>
      <c r="K827">
        <v>-122.36441000000001</v>
      </c>
      <c r="L827">
        <v>47.632328000000001</v>
      </c>
      <c r="M827" t="s">
        <v>1660</v>
      </c>
      <c r="N827" t="s">
        <v>145</v>
      </c>
      <c r="O827" t="s">
        <v>49</v>
      </c>
      <c r="P827">
        <v>2</v>
      </c>
    </row>
    <row r="828" spans="1:16" x14ac:dyDescent="0.2">
      <c r="A828">
        <v>1703160</v>
      </c>
      <c r="B828">
        <v>16000106257</v>
      </c>
      <c r="C828">
        <v>2016106257</v>
      </c>
      <c r="D828" t="s">
        <v>145</v>
      </c>
      <c r="E828" s="4">
        <v>42457.006944444445</v>
      </c>
      <c r="F828" s="4">
        <f t="shared" si="13"/>
        <v>42457</v>
      </c>
      <c r="G828" t="s">
        <v>1661</v>
      </c>
      <c r="H828" t="s">
        <v>5</v>
      </c>
      <c r="I828" t="s">
        <v>418</v>
      </c>
      <c r="J828">
        <v>9900.4087999999992</v>
      </c>
      <c r="K828">
        <v>-122.36675</v>
      </c>
      <c r="L828">
        <v>47.568339999999999</v>
      </c>
      <c r="M828" t="s">
        <v>1662</v>
      </c>
      <c r="N828" t="s">
        <v>145</v>
      </c>
      <c r="O828" t="s">
        <v>49</v>
      </c>
      <c r="P828">
        <v>1</v>
      </c>
    </row>
    <row r="829" spans="1:16" x14ac:dyDescent="0.2">
      <c r="A829">
        <v>1703161</v>
      </c>
      <c r="B829">
        <v>16000106300</v>
      </c>
      <c r="C829">
        <v>2016106300</v>
      </c>
      <c r="D829" t="s">
        <v>42</v>
      </c>
      <c r="E829" s="4">
        <v>42457.013888888891</v>
      </c>
      <c r="F829" s="4">
        <f t="shared" si="13"/>
        <v>42457</v>
      </c>
      <c r="G829" t="s">
        <v>1663</v>
      </c>
      <c r="H829" t="s">
        <v>4</v>
      </c>
      <c r="I829" t="s">
        <v>243</v>
      </c>
      <c r="J829">
        <v>8600.2016999999996</v>
      </c>
      <c r="K829">
        <v>-122.31941</v>
      </c>
      <c r="L829">
        <v>47.604782</v>
      </c>
      <c r="M829" t="s">
        <v>1664</v>
      </c>
      <c r="N829" t="s">
        <v>42</v>
      </c>
      <c r="O829" t="s">
        <v>561</v>
      </c>
      <c r="P829">
        <v>2</v>
      </c>
    </row>
    <row r="830" spans="1:16" x14ac:dyDescent="0.2">
      <c r="A830">
        <v>1703162</v>
      </c>
      <c r="B830">
        <v>16000106305</v>
      </c>
      <c r="C830">
        <v>2016106305</v>
      </c>
      <c r="D830" t="s">
        <v>49</v>
      </c>
      <c r="E830" s="4">
        <v>42457.018750000003</v>
      </c>
      <c r="F830" s="4">
        <f t="shared" si="13"/>
        <v>42457</v>
      </c>
      <c r="G830" t="s">
        <v>1665</v>
      </c>
      <c r="H830" t="s">
        <v>20</v>
      </c>
      <c r="I830" t="s">
        <v>179</v>
      </c>
      <c r="J830">
        <v>7401.4</v>
      </c>
      <c r="K830">
        <v>-122.32308</v>
      </c>
      <c r="L830">
        <v>47.621997999999998</v>
      </c>
      <c r="M830" t="s">
        <v>1666</v>
      </c>
      <c r="N830" t="s">
        <v>49</v>
      </c>
      <c r="O830" t="s">
        <v>49</v>
      </c>
      <c r="P830">
        <v>1</v>
      </c>
    </row>
    <row r="831" spans="1:16" x14ac:dyDescent="0.2">
      <c r="A831">
        <v>1703163</v>
      </c>
      <c r="B831">
        <v>16000106260</v>
      </c>
      <c r="C831">
        <v>2016106260</v>
      </c>
      <c r="D831" t="s">
        <v>42</v>
      </c>
      <c r="E831" s="4">
        <v>42457.017361111109</v>
      </c>
      <c r="F831" s="4">
        <f t="shared" si="13"/>
        <v>42457</v>
      </c>
      <c r="G831" t="s">
        <v>1667</v>
      </c>
      <c r="H831" t="s">
        <v>13</v>
      </c>
      <c r="I831" t="s">
        <v>62</v>
      </c>
      <c r="J831">
        <v>5802.3010999999997</v>
      </c>
      <c r="K831">
        <v>-122.38672</v>
      </c>
      <c r="L831">
        <v>47.640067999999999</v>
      </c>
      <c r="M831" t="s">
        <v>1668</v>
      </c>
      <c r="N831" t="s">
        <v>42</v>
      </c>
      <c r="O831" t="s">
        <v>42</v>
      </c>
      <c r="P831">
        <v>0</v>
      </c>
    </row>
    <row r="832" spans="1:16" x14ac:dyDescent="0.2">
      <c r="A832">
        <v>1703164</v>
      </c>
      <c r="B832">
        <v>16000106243</v>
      </c>
      <c r="C832">
        <v>2016106243</v>
      </c>
      <c r="D832" t="s">
        <v>125</v>
      </c>
      <c r="E832" s="4">
        <v>42457.022222222222</v>
      </c>
      <c r="F832" s="4">
        <f t="shared" si="13"/>
        <v>42457</v>
      </c>
      <c r="G832" t="s">
        <v>1669</v>
      </c>
      <c r="H832" t="s">
        <v>4</v>
      </c>
      <c r="I832" t="s">
        <v>214</v>
      </c>
      <c r="J832">
        <v>7100.201</v>
      </c>
      <c r="K832">
        <v>-122.35803</v>
      </c>
      <c r="L832">
        <v>47.622695999999998</v>
      </c>
      <c r="M832" t="s">
        <v>1670</v>
      </c>
      <c r="N832" t="s">
        <v>404</v>
      </c>
      <c r="O832" t="s">
        <v>404</v>
      </c>
      <c r="P832">
        <v>2</v>
      </c>
    </row>
    <row r="833" spans="1:16" x14ac:dyDescent="0.2">
      <c r="A833">
        <v>1703165</v>
      </c>
      <c r="B833">
        <v>16000106240</v>
      </c>
      <c r="C833">
        <v>2016106240</v>
      </c>
      <c r="D833" t="s">
        <v>60</v>
      </c>
      <c r="E833" s="4">
        <v>42457.020833333336</v>
      </c>
      <c r="F833" s="4">
        <f t="shared" si="13"/>
        <v>42457</v>
      </c>
      <c r="G833" t="s">
        <v>1671</v>
      </c>
      <c r="H833" t="s">
        <v>13</v>
      </c>
      <c r="I833" t="s">
        <v>62</v>
      </c>
      <c r="J833">
        <v>5802.3</v>
      </c>
      <c r="K833">
        <v>-122.38197</v>
      </c>
      <c r="L833">
        <v>47.646583999999997</v>
      </c>
      <c r="M833" t="s">
        <v>1672</v>
      </c>
      <c r="N833" t="s">
        <v>42</v>
      </c>
      <c r="O833" t="s">
        <v>42</v>
      </c>
      <c r="P833">
        <v>2</v>
      </c>
    </row>
    <row r="834" spans="1:16" x14ac:dyDescent="0.2">
      <c r="A834">
        <v>1703166</v>
      </c>
      <c r="B834">
        <v>16000106285</v>
      </c>
      <c r="C834">
        <v>2016106285</v>
      </c>
      <c r="D834" t="s">
        <v>173</v>
      </c>
      <c r="E834" s="4">
        <v>42457.025694444441</v>
      </c>
      <c r="F834" s="4">
        <f t="shared" ref="F834:F897" si="14">DATE(YEAR(E834),MONTH(E834),DAY(E834))</f>
        <v>42457</v>
      </c>
      <c r="G834" t="s">
        <v>1673</v>
      </c>
      <c r="H834" t="s">
        <v>15</v>
      </c>
      <c r="I834" t="s">
        <v>288</v>
      </c>
      <c r="J834">
        <v>7700.3001000000004</v>
      </c>
      <c r="K834">
        <v>-122.297455</v>
      </c>
      <c r="L834">
        <v>47.617054000000003</v>
      </c>
      <c r="M834" t="s">
        <v>1674</v>
      </c>
      <c r="N834" t="s">
        <v>92</v>
      </c>
      <c r="O834" t="s">
        <v>91</v>
      </c>
      <c r="P834">
        <v>2</v>
      </c>
    </row>
    <row r="835" spans="1:16" x14ac:dyDescent="0.2">
      <c r="A835">
        <v>1703167</v>
      </c>
      <c r="B835">
        <v>16000106247</v>
      </c>
      <c r="C835">
        <v>2016106247</v>
      </c>
      <c r="D835" t="s">
        <v>60</v>
      </c>
      <c r="E835" s="4">
        <v>42457.029166666667</v>
      </c>
      <c r="F835" s="4">
        <f t="shared" si="14"/>
        <v>42457</v>
      </c>
      <c r="G835" t="s">
        <v>666</v>
      </c>
      <c r="H835" t="s">
        <v>13</v>
      </c>
      <c r="I835" t="s">
        <v>360</v>
      </c>
      <c r="J835">
        <v>6700.3011999999999</v>
      </c>
      <c r="K835">
        <v>-122.34754</v>
      </c>
      <c r="L835">
        <v>47.630164999999998</v>
      </c>
      <c r="M835" t="s">
        <v>667</v>
      </c>
      <c r="N835" t="s">
        <v>157</v>
      </c>
      <c r="O835" t="s">
        <v>157</v>
      </c>
      <c r="P835">
        <v>2</v>
      </c>
    </row>
    <row r="836" spans="1:16" x14ac:dyDescent="0.2">
      <c r="A836">
        <v>1703168</v>
      </c>
      <c r="B836">
        <v>16000106340</v>
      </c>
      <c r="C836">
        <v>2016106340</v>
      </c>
      <c r="D836" t="s">
        <v>69</v>
      </c>
      <c r="E836" s="4">
        <v>42457.03125</v>
      </c>
      <c r="F836" s="4">
        <f t="shared" si="14"/>
        <v>42457</v>
      </c>
      <c r="G836" t="s">
        <v>459</v>
      </c>
      <c r="H836" t="s">
        <v>16</v>
      </c>
      <c r="I836" t="s">
        <v>196</v>
      </c>
      <c r="J836">
        <v>8100.3010999999997</v>
      </c>
      <c r="K836">
        <v>-122.34287999999999</v>
      </c>
      <c r="L836">
        <v>47.609814</v>
      </c>
      <c r="M836" t="s">
        <v>460</v>
      </c>
      <c r="N836" t="s">
        <v>69</v>
      </c>
      <c r="O836" t="s">
        <v>69</v>
      </c>
      <c r="P836">
        <v>2</v>
      </c>
    </row>
    <row r="837" spans="1:16" x14ac:dyDescent="0.2">
      <c r="A837">
        <v>1703169</v>
      </c>
      <c r="B837">
        <v>16000106334</v>
      </c>
      <c r="C837">
        <v>2016106334</v>
      </c>
      <c r="D837" t="s">
        <v>60</v>
      </c>
      <c r="E837" s="4">
        <v>42457.032638888886</v>
      </c>
      <c r="F837" s="4">
        <f t="shared" si="14"/>
        <v>42457</v>
      </c>
      <c r="G837" t="s">
        <v>1675</v>
      </c>
      <c r="H837" t="s">
        <v>5</v>
      </c>
      <c r="I837" t="s">
        <v>136</v>
      </c>
      <c r="J837">
        <v>10600.600700000001</v>
      </c>
      <c r="K837">
        <v>-122.38711499999999</v>
      </c>
      <c r="L837">
        <v>47.549396999999999</v>
      </c>
      <c r="M837" t="s">
        <v>1676</v>
      </c>
      <c r="N837" t="s">
        <v>157</v>
      </c>
      <c r="O837" t="s">
        <v>157</v>
      </c>
      <c r="P837">
        <v>0</v>
      </c>
    </row>
    <row r="838" spans="1:16" x14ac:dyDescent="0.2">
      <c r="A838">
        <v>1703170</v>
      </c>
      <c r="B838">
        <v>16000106332</v>
      </c>
      <c r="C838">
        <v>2016106332</v>
      </c>
      <c r="D838" t="s">
        <v>125</v>
      </c>
      <c r="E838" s="4">
        <v>42457.037499999999</v>
      </c>
      <c r="F838" s="4">
        <f t="shared" si="14"/>
        <v>42457</v>
      </c>
      <c r="G838" t="s">
        <v>1677</v>
      </c>
      <c r="H838" t="s">
        <v>11</v>
      </c>
      <c r="I838" t="s">
        <v>295</v>
      </c>
      <c r="J838">
        <v>10401.3006</v>
      </c>
      <c r="K838">
        <v>-122.29688</v>
      </c>
      <c r="L838">
        <v>47.54833</v>
      </c>
      <c r="M838" t="s">
        <v>1678</v>
      </c>
      <c r="N838" t="s">
        <v>42</v>
      </c>
      <c r="O838" t="s">
        <v>561</v>
      </c>
      <c r="P838">
        <v>3</v>
      </c>
    </row>
    <row r="839" spans="1:16" x14ac:dyDescent="0.2">
      <c r="A839">
        <v>1703171</v>
      </c>
      <c r="B839">
        <v>16000106338</v>
      </c>
      <c r="C839">
        <v>2016106338</v>
      </c>
      <c r="D839" t="s">
        <v>42</v>
      </c>
      <c r="E839" s="4">
        <v>42457.038194444445</v>
      </c>
      <c r="F839" s="4">
        <f t="shared" si="14"/>
        <v>42457</v>
      </c>
      <c r="G839" t="s">
        <v>1679</v>
      </c>
      <c r="H839" t="s">
        <v>19</v>
      </c>
      <c r="I839" t="s">
        <v>51</v>
      </c>
      <c r="J839">
        <v>9000.2023000000008</v>
      </c>
      <c r="K839">
        <v>-122.30831000000001</v>
      </c>
      <c r="L839">
        <v>47.599243000000001</v>
      </c>
      <c r="M839" t="s">
        <v>1680</v>
      </c>
      <c r="N839" t="s">
        <v>42</v>
      </c>
      <c r="O839" t="s">
        <v>42</v>
      </c>
      <c r="P839">
        <v>4</v>
      </c>
    </row>
    <row r="840" spans="1:16" x14ac:dyDescent="0.2">
      <c r="A840">
        <v>1703172</v>
      </c>
      <c r="B840">
        <v>16000106321</v>
      </c>
      <c r="C840">
        <v>2016106321</v>
      </c>
      <c r="D840" t="s">
        <v>298</v>
      </c>
      <c r="E840" s="4">
        <v>42457.037499999999</v>
      </c>
      <c r="F840" s="4">
        <f t="shared" si="14"/>
        <v>42457</v>
      </c>
      <c r="G840" t="s">
        <v>1425</v>
      </c>
      <c r="H840" t="s">
        <v>16</v>
      </c>
      <c r="I840" t="s">
        <v>140</v>
      </c>
      <c r="J840">
        <v>7300.3023000000003</v>
      </c>
      <c r="K840">
        <v>-122.33617</v>
      </c>
      <c r="L840">
        <v>47.616055000000003</v>
      </c>
      <c r="M840" t="s">
        <v>1426</v>
      </c>
      <c r="N840" t="s">
        <v>42</v>
      </c>
      <c r="O840" t="s">
        <v>42</v>
      </c>
      <c r="P840">
        <v>0</v>
      </c>
    </row>
    <row r="841" spans="1:16" x14ac:dyDescent="0.2">
      <c r="A841">
        <v>1703173</v>
      </c>
      <c r="B841">
        <v>16000106290</v>
      </c>
      <c r="C841">
        <v>2016106290</v>
      </c>
      <c r="D841" t="s">
        <v>471</v>
      </c>
      <c r="E841" s="4">
        <v>42457.038194444445</v>
      </c>
      <c r="F841" s="4">
        <f t="shared" si="14"/>
        <v>42457</v>
      </c>
      <c r="G841" t="s">
        <v>770</v>
      </c>
      <c r="H841" t="s">
        <v>16</v>
      </c>
      <c r="I841" t="s">
        <v>196</v>
      </c>
      <c r="J841">
        <v>7200.1067000000003</v>
      </c>
      <c r="K841">
        <v>-122.3409</v>
      </c>
      <c r="L841">
        <v>47.612395999999997</v>
      </c>
      <c r="M841" t="s">
        <v>771</v>
      </c>
      <c r="N841" t="s">
        <v>60</v>
      </c>
      <c r="O841" t="s">
        <v>60</v>
      </c>
      <c r="P841">
        <v>2</v>
      </c>
    </row>
    <row r="842" spans="1:16" x14ac:dyDescent="0.2">
      <c r="A842">
        <v>1703174</v>
      </c>
      <c r="B842">
        <v>16000106289</v>
      </c>
      <c r="C842">
        <v>2016106289</v>
      </c>
      <c r="D842" t="s">
        <v>60</v>
      </c>
      <c r="E842" s="4">
        <v>42457.038194444445</v>
      </c>
      <c r="F842" s="4">
        <f t="shared" si="14"/>
        <v>42457</v>
      </c>
      <c r="G842" t="s">
        <v>586</v>
      </c>
      <c r="H842" t="s">
        <v>4</v>
      </c>
      <c r="I842" t="s">
        <v>147</v>
      </c>
      <c r="J842">
        <v>8002.1000999999997</v>
      </c>
      <c r="K842">
        <v>-122.3424</v>
      </c>
      <c r="L842">
        <v>47.612118000000002</v>
      </c>
      <c r="M842" t="s">
        <v>587</v>
      </c>
      <c r="N842" t="s">
        <v>60</v>
      </c>
      <c r="O842" t="s">
        <v>60</v>
      </c>
      <c r="P842">
        <v>0</v>
      </c>
    </row>
    <row r="843" spans="1:16" x14ac:dyDescent="0.2">
      <c r="A843">
        <v>1703175</v>
      </c>
      <c r="B843">
        <v>16000106342</v>
      </c>
      <c r="C843">
        <v>2016106342</v>
      </c>
      <c r="D843" t="s">
        <v>60</v>
      </c>
      <c r="E843" s="4">
        <v>42457.044444444444</v>
      </c>
      <c r="F843" s="4">
        <f t="shared" si="14"/>
        <v>42457</v>
      </c>
      <c r="G843" t="s">
        <v>1682</v>
      </c>
      <c r="H843" t="s">
        <v>7</v>
      </c>
      <c r="I843" t="s">
        <v>261</v>
      </c>
      <c r="J843">
        <v>8001.2008999999998</v>
      </c>
      <c r="K843">
        <v>-122.34566</v>
      </c>
      <c r="L843">
        <v>47.614040000000003</v>
      </c>
      <c r="M843" t="s">
        <v>1683</v>
      </c>
      <c r="N843" t="s">
        <v>60</v>
      </c>
      <c r="O843" t="s">
        <v>60</v>
      </c>
      <c r="P843">
        <v>4</v>
      </c>
    </row>
    <row r="844" spans="1:16" x14ac:dyDescent="0.2">
      <c r="A844">
        <v>1703176</v>
      </c>
      <c r="B844">
        <v>16000106256</v>
      </c>
      <c r="C844">
        <v>2016106256</v>
      </c>
      <c r="D844" t="s">
        <v>119</v>
      </c>
      <c r="E844" s="4">
        <v>42457.043749999997</v>
      </c>
      <c r="F844" s="4">
        <f t="shared" si="14"/>
        <v>42457</v>
      </c>
      <c r="G844" t="s">
        <v>1684</v>
      </c>
      <c r="H844" t="s">
        <v>10</v>
      </c>
      <c r="I844" t="s">
        <v>483</v>
      </c>
      <c r="J844">
        <v>10402.2011</v>
      </c>
      <c r="K844">
        <v>-122.30614</v>
      </c>
      <c r="L844">
        <v>47.555343999999998</v>
      </c>
      <c r="M844" t="s">
        <v>1685</v>
      </c>
      <c r="N844" t="s">
        <v>119</v>
      </c>
      <c r="O844" t="s">
        <v>225</v>
      </c>
      <c r="P844">
        <v>2</v>
      </c>
    </row>
    <row r="845" spans="1:16" x14ac:dyDescent="0.2">
      <c r="A845">
        <v>1703177</v>
      </c>
      <c r="B845">
        <v>16000106183</v>
      </c>
      <c r="C845">
        <v>2016106183</v>
      </c>
      <c r="D845" t="s">
        <v>42</v>
      </c>
      <c r="E845" s="4">
        <v>42457.041666666664</v>
      </c>
      <c r="F845" s="4">
        <f t="shared" si="14"/>
        <v>42457</v>
      </c>
      <c r="G845" t="s">
        <v>917</v>
      </c>
      <c r="H845" t="s">
        <v>9</v>
      </c>
      <c r="I845" t="s">
        <v>721</v>
      </c>
      <c r="J845">
        <v>4400.4005999999999</v>
      </c>
      <c r="K845">
        <v>-122.31523</v>
      </c>
      <c r="L845">
        <v>47.665680000000002</v>
      </c>
      <c r="M845" t="s">
        <v>918</v>
      </c>
      <c r="N845" t="s">
        <v>42</v>
      </c>
      <c r="O845" t="s">
        <v>42</v>
      </c>
      <c r="P845">
        <v>1</v>
      </c>
    </row>
    <row r="846" spans="1:16" x14ac:dyDescent="0.2">
      <c r="A846">
        <v>1703178</v>
      </c>
      <c r="B846">
        <v>16000106353</v>
      </c>
      <c r="C846">
        <v>2016106353</v>
      </c>
      <c r="D846" t="s">
        <v>49</v>
      </c>
      <c r="E846" s="4">
        <v>42457.055555555555</v>
      </c>
      <c r="F846" s="4">
        <f t="shared" si="14"/>
        <v>42457</v>
      </c>
      <c r="G846" t="s">
        <v>1686</v>
      </c>
      <c r="H846" t="s">
        <v>5</v>
      </c>
      <c r="I846" t="s">
        <v>418</v>
      </c>
      <c r="J846">
        <v>9600.5013999999992</v>
      </c>
      <c r="K846">
        <v>-122.38679500000001</v>
      </c>
      <c r="L846">
        <v>47.595149999999997</v>
      </c>
      <c r="M846" t="s">
        <v>1687</v>
      </c>
      <c r="N846" t="s">
        <v>49</v>
      </c>
      <c r="O846" t="s">
        <v>48</v>
      </c>
      <c r="P846">
        <v>3</v>
      </c>
    </row>
    <row r="847" spans="1:16" x14ac:dyDescent="0.2">
      <c r="A847">
        <v>1703179</v>
      </c>
      <c r="B847">
        <v>16000106352</v>
      </c>
      <c r="C847">
        <v>2016106352</v>
      </c>
      <c r="D847" t="s">
        <v>125</v>
      </c>
      <c r="E847" s="4">
        <v>42457.054861111108</v>
      </c>
      <c r="F847" s="4">
        <f t="shared" si="14"/>
        <v>42457</v>
      </c>
      <c r="G847" t="s">
        <v>1677</v>
      </c>
      <c r="H847" t="s">
        <v>11</v>
      </c>
      <c r="I847" t="s">
        <v>295</v>
      </c>
      <c r="J847">
        <v>10401.300499999999</v>
      </c>
      <c r="K847">
        <v>-122.29688</v>
      </c>
      <c r="L847">
        <v>47.549239999999998</v>
      </c>
      <c r="M847" t="s">
        <v>1688</v>
      </c>
      <c r="N847" t="s">
        <v>42</v>
      </c>
      <c r="O847" t="s">
        <v>561</v>
      </c>
      <c r="P847">
        <v>2</v>
      </c>
    </row>
    <row r="848" spans="1:16" x14ac:dyDescent="0.2">
      <c r="A848">
        <v>1703180</v>
      </c>
      <c r="B848">
        <v>16000106346</v>
      </c>
      <c r="C848">
        <v>2016106346</v>
      </c>
      <c r="D848" t="s">
        <v>49</v>
      </c>
      <c r="E848" s="4">
        <v>42457.054861111108</v>
      </c>
      <c r="F848" s="4">
        <f t="shared" si="14"/>
        <v>42457</v>
      </c>
      <c r="G848" t="s">
        <v>1689</v>
      </c>
      <c r="H848" t="s">
        <v>8</v>
      </c>
      <c r="I848" t="s">
        <v>109</v>
      </c>
      <c r="J848">
        <v>9300.3071</v>
      </c>
      <c r="K848">
        <v>-122.3291</v>
      </c>
      <c r="L848">
        <v>47.571550000000002</v>
      </c>
      <c r="M848" t="s">
        <v>1690</v>
      </c>
      <c r="N848" t="s">
        <v>49</v>
      </c>
      <c r="O848" t="s">
        <v>49</v>
      </c>
      <c r="P848">
        <v>3</v>
      </c>
    </row>
    <row r="849" spans="1:16" x14ac:dyDescent="0.2">
      <c r="A849">
        <v>1703181</v>
      </c>
      <c r="B849">
        <v>16000106325</v>
      </c>
      <c r="C849">
        <v>2016106325</v>
      </c>
      <c r="D849" t="s">
        <v>42</v>
      </c>
      <c r="E849" s="4">
        <v>42457.053472222222</v>
      </c>
      <c r="F849" s="4">
        <f t="shared" si="14"/>
        <v>42457</v>
      </c>
      <c r="G849" t="s">
        <v>1691</v>
      </c>
      <c r="H849" t="s">
        <v>14</v>
      </c>
      <c r="I849" t="s">
        <v>536</v>
      </c>
      <c r="J849">
        <v>700.10040000000004</v>
      </c>
      <c r="K849">
        <v>-122.29792</v>
      </c>
      <c r="L849">
        <v>47.718375999999999</v>
      </c>
      <c r="M849" t="s">
        <v>1692</v>
      </c>
      <c r="N849" t="s">
        <v>42</v>
      </c>
      <c r="O849" t="s">
        <v>42</v>
      </c>
      <c r="P849">
        <v>4</v>
      </c>
    </row>
    <row r="850" spans="1:16" x14ac:dyDescent="0.2">
      <c r="A850">
        <v>1703182</v>
      </c>
      <c r="B850">
        <v>16000106359</v>
      </c>
      <c r="C850">
        <v>2016106359</v>
      </c>
      <c r="D850" t="s">
        <v>69</v>
      </c>
      <c r="E850" s="4">
        <v>42457.060416666667</v>
      </c>
      <c r="F850" s="4">
        <f t="shared" si="14"/>
        <v>42457</v>
      </c>
      <c r="G850" t="s">
        <v>97</v>
      </c>
      <c r="H850" t="s">
        <v>6</v>
      </c>
      <c r="I850" t="s">
        <v>98</v>
      </c>
      <c r="J850">
        <v>9200.2027999999991</v>
      </c>
      <c r="K850">
        <v>-122.33081</v>
      </c>
      <c r="L850">
        <v>47.600464000000002</v>
      </c>
      <c r="M850" t="s">
        <v>99</v>
      </c>
      <c r="N850" t="s">
        <v>69</v>
      </c>
      <c r="O850" t="s">
        <v>69</v>
      </c>
      <c r="P850">
        <v>1</v>
      </c>
    </row>
    <row r="851" spans="1:16" x14ac:dyDescent="0.2">
      <c r="A851">
        <v>1703183</v>
      </c>
      <c r="B851">
        <v>16000106355</v>
      </c>
      <c r="C851">
        <v>2016106355</v>
      </c>
      <c r="D851" t="s">
        <v>49</v>
      </c>
      <c r="E851" s="4">
        <v>42457.061111111114</v>
      </c>
      <c r="F851" s="4">
        <f t="shared" si="14"/>
        <v>42457</v>
      </c>
      <c r="G851" t="s">
        <v>921</v>
      </c>
      <c r="H851" t="s">
        <v>4</v>
      </c>
      <c r="I851" t="s">
        <v>147</v>
      </c>
      <c r="J851">
        <v>9100.1000999999997</v>
      </c>
      <c r="K851">
        <v>-122.317825</v>
      </c>
      <c r="L851">
        <v>47.601695999999997</v>
      </c>
      <c r="M851" t="s">
        <v>922</v>
      </c>
      <c r="N851" t="s">
        <v>49</v>
      </c>
      <c r="O851" t="s">
        <v>49</v>
      </c>
      <c r="P851">
        <v>1</v>
      </c>
    </row>
    <row r="852" spans="1:16" x14ac:dyDescent="0.2">
      <c r="A852">
        <v>1703184</v>
      </c>
      <c r="B852">
        <v>16000106351</v>
      </c>
      <c r="C852">
        <v>2016106351</v>
      </c>
      <c r="D852" t="s">
        <v>49</v>
      </c>
      <c r="E852" s="4">
        <v>42457.063194444447</v>
      </c>
      <c r="F852" s="4">
        <f t="shared" si="14"/>
        <v>42457</v>
      </c>
      <c r="G852" t="s">
        <v>1693</v>
      </c>
      <c r="H852" t="s">
        <v>8</v>
      </c>
      <c r="I852" t="s">
        <v>689</v>
      </c>
      <c r="J852">
        <v>10900.208699999999</v>
      </c>
      <c r="K852">
        <v>-122.31650999999999</v>
      </c>
      <c r="L852">
        <v>47.548865999999997</v>
      </c>
      <c r="M852" t="s">
        <v>1694</v>
      </c>
      <c r="N852" t="s">
        <v>49</v>
      </c>
      <c r="O852" t="s">
        <v>49</v>
      </c>
      <c r="P852">
        <v>3</v>
      </c>
    </row>
    <row r="853" spans="1:16" x14ac:dyDescent="0.2">
      <c r="A853">
        <v>1703185</v>
      </c>
      <c r="B853">
        <v>16000106345</v>
      </c>
      <c r="C853">
        <v>2016106345</v>
      </c>
      <c r="D853" t="s">
        <v>42</v>
      </c>
      <c r="E853" s="4">
        <v>42457.061805555553</v>
      </c>
      <c r="F853" s="4">
        <f t="shared" si="14"/>
        <v>42457</v>
      </c>
      <c r="G853" t="s">
        <v>1695</v>
      </c>
      <c r="H853" t="s">
        <v>9</v>
      </c>
      <c r="I853" t="s">
        <v>721</v>
      </c>
      <c r="J853">
        <v>4400.4002</v>
      </c>
      <c r="K853">
        <v>-122.3152</v>
      </c>
      <c r="L853">
        <v>47.667503000000004</v>
      </c>
      <c r="M853" t="s">
        <v>1696</v>
      </c>
      <c r="N853" t="s">
        <v>42</v>
      </c>
      <c r="O853" t="s">
        <v>42</v>
      </c>
      <c r="P853">
        <v>0</v>
      </c>
    </row>
    <row r="854" spans="1:16" x14ac:dyDescent="0.2">
      <c r="A854">
        <v>1703186</v>
      </c>
      <c r="B854">
        <v>16000106309</v>
      </c>
      <c r="C854">
        <v>2016106309</v>
      </c>
      <c r="D854" t="s">
        <v>173</v>
      </c>
      <c r="E854" s="4">
        <v>42457.055555555555</v>
      </c>
      <c r="F854" s="4">
        <f t="shared" si="14"/>
        <v>42457</v>
      </c>
      <c r="G854" t="s">
        <v>1087</v>
      </c>
      <c r="H854" t="s">
        <v>4</v>
      </c>
      <c r="I854" t="s">
        <v>243</v>
      </c>
      <c r="J854">
        <v>11402.2001</v>
      </c>
      <c r="K854">
        <v>-122.3578</v>
      </c>
      <c r="L854">
        <v>47.521949999999997</v>
      </c>
      <c r="M854" t="s">
        <v>1088</v>
      </c>
      <c r="N854" t="s">
        <v>92</v>
      </c>
      <c r="O854" t="s">
        <v>91</v>
      </c>
      <c r="P854">
        <v>2</v>
      </c>
    </row>
    <row r="855" spans="1:16" x14ac:dyDescent="0.2">
      <c r="A855">
        <v>1703187</v>
      </c>
      <c r="B855">
        <v>16000106299</v>
      </c>
      <c r="C855">
        <v>2016106299</v>
      </c>
      <c r="D855" t="s">
        <v>42</v>
      </c>
      <c r="E855" s="4">
        <v>42457.061805555553</v>
      </c>
      <c r="F855" s="4">
        <f t="shared" si="14"/>
        <v>42457</v>
      </c>
      <c r="G855" t="s">
        <v>670</v>
      </c>
      <c r="H855" t="s">
        <v>16</v>
      </c>
      <c r="I855" t="s">
        <v>196</v>
      </c>
      <c r="J855">
        <v>8100.3001000000004</v>
      </c>
      <c r="K855">
        <v>-122.33946</v>
      </c>
      <c r="L855">
        <v>47.609054999999998</v>
      </c>
      <c r="M855" t="s">
        <v>671</v>
      </c>
      <c r="N855" t="s">
        <v>42</v>
      </c>
      <c r="O855" t="s">
        <v>42</v>
      </c>
      <c r="P855">
        <v>1</v>
      </c>
    </row>
    <row r="856" spans="1:16" x14ac:dyDescent="0.2">
      <c r="A856">
        <v>1703188</v>
      </c>
      <c r="B856">
        <v>16000106336</v>
      </c>
      <c r="C856">
        <v>2016106336</v>
      </c>
      <c r="D856" t="s">
        <v>230</v>
      </c>
      <c r="E856" s="4">
        <v>42457.073611111111</v>
      </c>
      <c r="F856" s="4">
        <f t="shared" si="14"/>
        <v>42457</v>
      </c>
      <c r="G856" t="s">
        <v>1697</v>
      </c>
      <c r="H856" t="s">
        <v>7</v>
      </c>
      <c r="I856" t="s">
        <v>292</v>
      </c>
      <c r="J856">
        <v>7300.1013000000003</v>
      </c>
      <c r="K856">
        <v>-122.329155</v>
      </c>
      <c r="L856">
        <v>47.622549999999997</v>
      </c>
      <c r="M856" t="s">
        <v>1698</v>
      </c>
      <c r="N856" t="s">
        <v>42</v>
      </c>
      <c r="O856" t="s">
        <v>42</v>
      </c>
      <c r="P856">
        <v>1</v>
      </c>
    </row>
    <row r="857" spans="1:16" x14ac:dyDescent="0.2">
      <c r="A857">
        <v>1703189</v>
      </c>
      <c r="B857">
        <v>16000106307</v>
      </c>
      <c r="C857">
        <v>2016106307</v>
      </c>
      <c r="D857" t="s">
        <v>92</v>
      </c>
      <c r="E857" s="4">
        <v>42457.071527777778</v>
      </c>
      <c r="F857" s="4">
        <f t="shared" si="14"/>
        <v>42457</v>
      </c>
      <c r="G857" t="s">
        <v>422</v>
      </c>
      <c r="H857" t="s">
        <v>7</v>
      </c>
      <c r="I857" t="s">
        <v>292</v>
      </c>
      <c r="J857">
        <v>6100.4004999999997</v>
      </c>
      <c r="K857">
        <v>-122.32589</v>
      </c>
      <c r="L857">
        <v>47.640880000000003</v>
      </c>
      <c r="M857" t="s">
        <v>423</v>
      </c>
      <c r="N857" t="s">
        <v>230</v>
      </c>
      <c r="O857" t="s">
        <v>230</v>
      </c>
      <c r="P857">
        <v>1</v>
      </c>
    </row>
    <row r="858" spans="1:16" x14ac:dyDescent="0.2">
      <c r="A858">
        <v>1703190</v>
      </c>
      <c r="B858">
        <v>16000106374</v>
      </c>
      <c r="C858">
        <v>2016106374</v>
      </c>
      <c r="D858" t="s">
        <v>69</v>
      </c>
      <c r="E858" s="4">
        <v>42457.083333333336</v>
      </c>
      <c r="F858" s="4">
        <f t="shared" si="14"/>
        <v>42457</v>
      </c>
      <c r="G858" t="s">
        <v>97</v>
      </c>
      <c r="H858" t="s">
        <v>6</v>
      </c>
      <c r="I858" t="s">
        <v>98</v>
      </c>
      <c r="J858">
        <v>9200.2027999999991</v>
      </c>
      <c r="K858">
        <v>-122.33081</v>
      </c>
      <c r="L858">
        <v>47.600464000000002</v>
      </c>
      <c r="M858" t="s">
        <v>99</v>
      </c>
      <c r="N858" t="s">
        <v>69</v>
      </c>
      <c r="O858" t="s">
        <v>69</v>
      </c>
      <c r="P858">
        <v>3</v>
      </c>
    </row>
    <row r="859" spans="1:16" x14ac:dyDescent="0.2">
      <c r="A859">
        <v>1703191</v>
      </c>
      <c r="B859">
        <v>16000106369</v>
      </c>
      <c r="C859">
        <v>2016106369</v>
      </c>
      <c r="D859" t="s">
        <v>60</v>
      </c>
      <c r="E859" s="4">
        <v>42457.082638888889</v>
      </c>
      <c r="F859" s="4">
        <f t="shared" si="14"/>
        <v>42457</v>
      </c>
      <c r="G859" t="s">
        <v>1699</v>
      </c>
      <c r="H859" t="s">
        <v>9</v>
      </c>
      <c r="I859" t="s">
        <v>721</v>
      </c>
      <c r="J859">
        <v>5302.3013000000001</v>
      </c>
      <c r="K859">
        <v>-122.30652600000001</v>
      </c>
      <c r="L859">
        <v>47.661254999999997</v>
      </c>
      <c r="M859" t="s">
        <v>1700</v>
      </c>
      <c r="N859" t="s">
        <v>60</v>
      </c>
      <c r="O859" t="s">
        <v>60</v>
      </c>
      <c r="P859">
        <v>1</v>
      </c>
    </row>
    <row r="860" spans="1:16" x14ac:dyDescent="0.2">
      <c r="A860">
        <v>1703192</v>
      </c>
      <c r="B860">
        <v>16000106366</v>
      </c>
      <c r="C860">
        <v>2016106366</v>
      </c>
      <c r="D860" t="s">
        <v>42</v>
      </c>
      <c r="E860" s="4">
        <v>42457.085416666669</v>
      </c>
      <c r="F860" s="4">
        <f t="shared" si="14"/>
        <v>42457</v>
      </c>
      <c r="G860" t="s">
        <v>1701</v>
      </c>
      <c r="H860" t="s">
        <v>20</v>
      </c>
      <c r="I860" t="s">
        <v>179</v>
      </c>
      <c r="J860">
        <v>7402.3004000000001</v>
      </c>
      <c r="K860">
        <v>-122.32594</v>
      </c>
      <c r="L860">
        <v>47.618113999999998</v>
      </c>
      <c r="M860" t="s">
        <v>1702</v>
      </c>
      <c r="N860" t="s">
        <v>230</v>
      </c>
      <c r="O860" t="s">
        <v>230</v>
      </c>
      <c r="P860">
        <v>3</v>
      </c>
    </row>
    <row r="861" spans="1:16" x14ac:dyDescent="0.2">
      <c r="A861">
        <v>1703193</v>
      </c>
      <c r="B861">
        <v>16000106365</v>
      </c>
      <c r="C861">
        <v>2016106365</v>
      </c>
      <c r="D861" t="s">
        <v>81</v>
      </c>
      <c r="E861" s="4">
        <v>42457.080555555556</v>
      </c>
      <c r="F861" s="4">
        <f t="shared" si="14"/>
        <v>42457</v>
      </c>
      <c r="G861" t="s">
        <v>70</v>
      </c>
      <c r="H861" t="s">
        <v>11</v>
      </c>
      <c r="I861" t="s">
        <v>71</v>
      </c>
      <c r="J861">
        <v>11800.401</v>
      </c>
      <c r="K861">
        <v>-122.26926</v>
      </c>
      <c r="L861">
        <v>47.519919999999999</v>
      </c>
      <c r="M861" t="s">
        <v>1703</v>
      </c>
      <c r="N861" t="s">
        <v>85</v>
      </c>
      <c r="O861" t="s">
        <v>60</v>
      </c>
      <c r="P861">
        <v>1</v>
      </c>
    </row>
    <row r="862" spans="1:16" x14ac:dyDescent="0.2">
      <c r="A862">
        <v>1703194</v>
      </c>
      <c r="B862">
        <v>16000106267</v>
      </c>
      <c r="C862">
        <v>2016106267</v>
      </c>
      <c r="D862" t="s">
        <v>49</v>
      </c>
      <c r="E862" s="4">
        <v>42457.07708333333</v>
      </c>
      <c r="F862" s="4">
        <f t="shared" si="14"/>
        <v>42457</v>
      </c>
      <c r="G862" t="s">
        <v>887</v>
      </c>
      <c r="H862" t="s">
        <v>16</v>
      </c>
      <c r="I862" t="s">
        <v>196</v>
      </c>
      <c r="J862">
        <v>8002.1001999999999</v>
      </c>
      <c r="K862">
        <v>-122.34045399999999</v>
      </c>
      <c r="L862">
        <v>47.610962000000001</v>
      </c>
      <c r="M862" t="s">
        <v>888</v>
      </c>
      <c r="N862" t="s">
        <v>49</v>
      </c>
      <c r="O862" t="s">
        <v>49</v>
      </c>
      <c r="P862">
        <v>3</v>
      </c>
    </row>
    <row r="863" spans="1:16" x14ac:dyDescent="0.2">
      <c r="A863">
        <v>1703195</v>
      </c>
      <c r="B863">
        <v>16000106387</v>
      </c>
      <c r="C863">
        <v>2016106387</v>
      </c>
      <c r="D863" t="s">
        <v>69</v>
      </c>
      <c r="E863" s="4">
        <v>42457.101388888892</v>
      </c>
      <c r="F863" s="4">
        <f t="shared" si="14"/>
        <v>42457</v>
      </c>
      <c r="G863" t="s">
        <v>1704</v>
      </c>
      <c r="H863" t="s">
        <v>7</v>
      </c>
      <c r="I863" t="s">
        <v>163</v>
      </c>
      <c r="J863">
        <v>7200.1059999999998</v>
      </c>
      <c r="K863">
        <v>-122.337875</v>
      </c>
      <c r="L863">
        <v>47.615887000000001</v>
      </c>
      <c r="M863" t="s">
        <v>1705</v>
      </c>
      <c r="N863" t="s">
        <v>69</v>
      </c>
      <c r="O863" t="s">
        <v>69</v>
      </c>
      <c r="P863">
        <v>3</v>
      </c>
    </row>
    <row r="864" spans="1:16" x14ac:dyDescent="0.2">
      <c r="A864">
        <v>1703196</v>
      </c>
      <c r="B864">
        <v>16000106384</v>
      </c>
      <c r="C864">
        <v>2016106384</v>
      </c>
      <c r="D864" t="s">
        <v>42</v>
      </c>
      <c r="E864" s="4">
        <v>42457.105555555558</v>
      </c>
      <c r="F864" s="4">
        <f t="shared" si="14"/>
        <v>42457</v>
      </c>
      <c r="G864" t="s">
        <v>1706</v>
      </c>
      <c r="H864" t="s">
        <v>20</v>
      </c>
      <c r="I864" t="s">
        <v>179</v>
      </c>
      <c r="J864">
        <v>7400.7004999999999</v>
      </c>
      <c r="K864">
        <v>-122.326584</v>
      </c>
      <c r="L864">
        <v>47.621406999999998</v>
      </c>
      <c r="M864" t="s">
        <v>1707</v>
      </c>
      <c r="N864" t="s">
        <v>42</v>
      </c>
      <c r="O864" t="s">
        <v>42</v>
      </c>
      <c r="P864">
        <v>3</v>
      </c>
    </row>
    <row r="865" spans="1:16" x14ac:dyDescent="0.2">
      <c r="A865">
        <v>1703197</v>
      </c>
      <c r="B865">
        <v>16000106380</v>
      </c>
      <c r="C865">
        <v>2016106380</v>
      </c>
      <c r="D865" t="s">
        <v>42</v>
      </c>
      <c r="E865" s="4">
        <v>42457.106944444444</v>
      </c>
      <c r="F865" s="4">
        <f t="shared" si="14"/>
        <v>42457</v>
      </c>
      <c r="G865" t="s">
        <v>1708</v>
      </c>
      <c r="H865" t="s">
        <v>20</v>
      </c>
      <c r="I865" t="s">
        <v>179</v>
      </c>
      <c r="J865">
        <v>7402.2003999999997</v>
      </c>
      <c r="K865">
        <v>-122.325554</v>
      </c>
      <c r="L865">
        <v>47.617040000000003</v>
      </c>
      <c r="M865" t="s">
        <v>1709</v>
      </c>
      <c r="N865" t="s">
        <v>42</v>
      </c>
      <c r="O865" t="s">
        <v>42</v>
      </c>
      <c r="P865">
        <v>3</v>
      </c>
    </row>
    <row r="866" spans="1:16" x14ac:dyDescent="0.2">
      <c r="A866">
        <v>1703198</v>
      </c>
      <c r="B866">
        <v>16000106379</v>
      </c>
      <c r="C866">
        <v>2016106379</v>
      </c>
      <c r="D866" t="s">
        <v>155</v>
      </c>
      <c r="E866" s="4">
        <v>42457.095138888886</v>
      </c>
      <c r="F866" s="4">
        <f t="shared" si="14"/>
        <v>42457</v>
      </c>
      <c r="G866" t="s">
        <v>1556</v>
      </c>
      <c r="H866" t="s">
        <v>19</v>
      </c>
      <c r="I866" t="s">
        <v>182</v>
      </c>
      <c r="J866">
        <v>8600.1016999999993</v>
      </c>
      <c r="K866">
        <v>-122.31677999999999</v>
      </c>
      <c r="L866">
        <v>47.606200000000001</v>
      </c>
      <c r="M866" t="s">
        <v>1557</v>
      </c>
      <c r="N866" t="s">
        <v>49</v>
      </c>
      <c r="O866" t="s">
        <v>49</v>
      </c>
      <c r="P866">
        <v>1</v>
      </c>
    </row>
    <row r="867" spans="1:16" x14ac:dyDescent="0.2">
      <c r="A867">
        <v>1703199</v>
      </c>
      <c r="B867">
        <v>16000106371</v>
      </c>
      <c r="C867">
        <v>2016106371</v>
      </c>
      <c r="D867" t="s">
        <v>78</v>
      </c>
      <c r="E867" s="4">
        <v>42457.106249999997</v>
      </c>
      <c r="F867" s="4">
        <f t="shared" si="14"/>
        <v>42457</v>
      </c>
      <c r="G867" t="s">
        <v>574</v>
      </c>
      <c r="H867" t="s">
        <v>7</v>
      </c>
      <c r="I867" t="s">
        <v>292</v>
      </c>
      <c r="J867">
        <v>7300.3013000000001</v>
      </c>
      <c r="K867">
        <v>-122.33506</v>
      </c>
      <c r="L867">
        <v>47.619680000000002</v>
      </c>
      <c r="M867" t="s">
        <v>575</v>
      </c>
      <c r="N867" t="s">
        <v>78</v>
      </c>
      <c r="O867" t="s">
        <v>78</v>
      </c>
      <c r="P867">
        <v>1</v>
      </c>
    </row>
    <row r="868" spans="1:16" x14ac:dyDescent="0.2">
      <c r="A868">
        <v>1703200</v>
      </c>
      <c r="B868">
        <v>16000106370</v>
      </c>
      <c r="C868">
        <v>2016106370</v>
      </c>
      <c r="D868" t="s">
        <v>60</v>
      </c>
      <c r="E868" s="4">
        <v>42457.095138888886</v>
      </c>
      <c r="F868" s="4">
        <f t="shared" si="14"/>
        <v>42457</v>
      </c>
      <c r="G868" t="s">
        <v>1710</v>
      </c>
      <c r="H868" t="s">
        <v>9</v>
      </c>
      <c r="I868" t="s">
        <v>192</v>
      </c>
      <c r="J868">
        <v>5301.2003999999997</v>
      </c>
      <c r="K868">
        <v>-122.31581</v>
      </c>
      <c r="L868">
        <v>47.663110000000003</v>
      </c>
      <c r="M868" t="s">
        <v>1711</v>
      </c>
      <c r="N868" t="s">
        <v>60</v>
      </c>
      <c r="O868" t="s">
        <v>60</v>
      </c>
      <c r="P868">
        <v>1</v>
      </c>
    </row>
    <row r="869" spans="1:16" x14ac:dyDescent="0.2">
      <c r="A869">
        <v>1703201</v>
      </c>
      <c r="B869">
        <v>16000106368</v>
      </c>
      <c r="C869">
        <v>2016106368</v>
      </c>
      <c r="D869" t="s">
        <v>125</v>
      </c>
      <c r="E869" s="4">
        <v>42457.098611111112</v>
      </c>
      <c r="F869" s="4">
        <f t="shared" si="14"/>
        <v>42457</v>
      </c>
      <c r="G869" t="s">
        <v>680</v>
      </c>
      <c r="H869" t="s">
        <v>15</v>
      </c>
      <c r="I869" t="s">
        <v>222</v>
      </c>
      <c r="J869">
        <v>7900.4</v>
      </c>
      <c r="K869">
        <v>-122.309494</v>
      </c>
      <c r="L869">
        <v>47.615864000000002</v>
      </c>
      <c r="M869" t="s">
        <v>681</v>
      </c>
      <c r="N869" t="s">
        <v>78</v>
      </c>
      <c r="O869" t="s">
        <v>78</v>
      </c>
      <c r="P869">
        <v>1</v>
      </c>
    </row>
    <row r="870" spans="1:16" x14ac:dyDescent="0.2">
      <c r="A870">
        <v>1703202</v>
      </c>
      <c r="B870">
        <v>16000106362</v>
      </c>
      <c r="C870">
        <v>2016106362</v>
      </c>
      <c r="D870" t="s">
        <v>397</v>
      </c>
      <c r="E870" s="4">
        <v>42457.093055555553</v>
      </c>
      <c r="F870" s="4">
        <f t="shared" si="14"/>
        <v>42457</v>
      </c>
      <c r="G870" t="s">
        <v>1712</v>
      </c>
      <c r="H870" t="s">
        <v>4</v>
      </c>
      <c r="I870" t="s">
        <v>214</v>
      </c>
      <c r="J870">
        <v>9500.4020999999993</v>
      </c>
      <c r="K870">
        <v>-122.29248</v>
      </c>
      <c r="L870">
        <v>47.574750000000002</v>
      </c>
      <c r="M870" t="s">
        <v>1713</v>
      </c>
      <c r="N870" t="s">
        <v>42</v>
      </c>
      <c r="O870" t="s">
        <v>561</v>
      </c>
      <c r="P870">
        <v>1</v>
      </c>
    </row>
    <row r="871" spans="1:16" x14ac:dyDescent="0.2">
      <c r="A871">
        <v>1703203</v>
      </c>
      <c r="B871">
        <v>16000106361</v>
      </c>
      <c r="C871">
        <v>2016106361</v>
      </c>
      <c r="D871" t="s">
        <v>60</v>
      </c>
      <c r="E871" s="4">
        <v>42457.104166666664</v>
      </c>
      <c r="F871" s="4">
        <f t="shared" si="14"/>
        <v>42457</v>
      </c>
      <c r="G871" t="s">
        <v>1715</v>
      </c>
      <c r="H871" t="s">
        <v>20</v>
      </c>
      <c r="I871" t="s">
        <v>339</v>
      </c>
      <c r="J871">
        <v>8200.2008000000005</v>
      </c>
      <c r="K871">
        <v>-122.327034</v>
      </c>
      <c r="L871">
        <v>47.608049999999999</v>
      </c>
      <c r="M871" t="s">
        <v>1716</v>
      </c>
      <c r="N871" t="s">
        <v>92</v>
      </c>
      <c r="O871" t="s">
        <v>91</v>
      </c>
      <c r="P871">
        <v>2</v>
      </c>
    </row>
    <row r="872" spans="1:16" x14ac:dyDescent="0.2">
      <c r="A872">
        <v>1703204</v>
      </c>
      <c r="B872">
        <v>16000106341</v>
      </c>
      <c r="C872">
        <v>2016106341</v>
      </c>
      <c r="D872" t="s">
        <v>157</v>
      </c>
      <c r="E872" s="4">
        <v>42457.102777777778</v>
      </c>
      <c r="F872" s="4">
        <f t="shared" si="14"/>
        <v>42457</v>
      </c>
      <c r="G872" t="s">
        <v>1718</v>
      </c>
      <c r="H872" t="s">
        <v>14</v>
      </c>
      <c r="I872" t="s">
        <v>570</v>
      </c>
      <c r="J872">
        <v>2000.1011000000001</v>
      </c>
      <c r="K872">
        <v>-122.306175</v>
      </c>
      <c r="L872">
        <v>47.693935000000003</v>
      </c>
      <c r="M872" t="s">
        <v>1719</v>
      </c>
      <c r="N872" t="s">
        <v>157</v>
      </c>
      <c r="O872" t="s">
        <v>157</v>
      </c>
      <c r="P872">
        <v>2</v>
      </c>
    </row>
    <row r="873" spans="1:16" x14ac:dyDescent="0.2">
      <c r="A873">
        <v>1703205</v>
      </c>
      <c r="B873">
        <v>16000106319</v>
      </c>
      <c r="C873">
        <v>2016106319</v>
      </c>
      <c r="D873" t="s">
        <v>189</v>
      </c>
      <c r="E873" s="4">
        <v>42457.1</v>
      </c>
      <c r="F873" s="4">
        <f t="shared" si="14"/>
        <v>42457</v>
      </c>
      <c r="G873" t="s">
        <v>1721</v>
      </c>
      <c r="H873" t="s">
        <v>5</v>
      </c>
      <c r="I873" t="s">
        <v>136</v>
      </c>
      <c r="J873">
        <v>9701.4007000000001</v>
      </c>
      <c r="K873">
        <v>-122.40951</v>
      </c>
      <c r="L873">
        <v>47.570749999999997</v>
      </c>
      <c r="M873" t="s">
        <v>1722</v>
      </c>
      <c r="N873" t="s">
        <v>189</v>
      </c>
      <c r="O873" t="s">
        <v>190</v>
      </c>
      <c r="P873">
        <v>1</v>
      </c>
    </row>
    <row r="874" spans="1:16" x14ac:dyDescent="0.2">
      <c r="A874">
        <v>1703206</v>
      </c>
      <c r="B874">
        <v>16000106253</v>
      </c>
      <c r="C874">
        <v>2016106253</v>
      </c>
      <c r="D874" t="s">
        <v>119</v>
      </c>
      <c r="E874" s="4">
        <v>42457.088194444441</v>
      </c>
      <c r="F874" s="4">
        <f t="shared" si="14"/>
        <v>42457</v>
      </c>
      <c r="G874" t="s">
        <v>422</v>
      </c>
      <c r="H874" t="s">
        <v>7</v>
      </c>
      <c r="I874" t="s">
        <v>292</v>
      </c>
      <c r="J874">
        <v>6100.4004999999997</v>
      </c>
      <c r="K874">
        <v>-122.32589</v>
      </c>
      <c r="L874">
        <v>47.640880000000003</v>
      </c>
      <c r="M874" t="s">
        <v>423</v>
      </c>
      <c r="N874" t="s">
        <v>119</v>
      </c>
      <c r="O874" t="s">
        <v>225</v>
      </c>
      <c r="P874">
        <v>1</v>
      </c>
    </row>
    <row r="875" spans="1:16" x14ac:dyDescent="0.2">
      <c r="A875">
        <v>1703207</v>
      </c>
      <c r="B875">
        <v>16000106386</v>
      </c>
      <c r="C875">
        <v>2016106386</v>
      </c>
      <c r="D875" t="s">
        <v>397</v>
      </c>
      <c r="E875" s="4">
        <v>42457.109722222223</v>
      </c>
      <c r="F875" s="4">
        <f t="shared" si="14"/>
        <v>42457</v>
      </c>
      <c r="G875" t="s">
        <v>1712</v>
      </c>
      <c r="H875" t="s">
        <v>10</v>
      </c>
      <c r="I875" t="s">
        <v>76</v>
      </c>
      <c r="J875">
        <v>9500.4020999999993</v>
      </c>
      <c r="K875">
        <v>-122.29248</v>
      </c>
      <c r="L875">
        <v>47.574750000000002</v>
      </c>
      <c r="M875" t="s">
        <v>1713</v>
      </c>
      <c r="N875" t="s">
        <v>42</v>
      </c>
      <c r="O875" t="s">
        <v>561</v>
      </c>
      <c r="P875">
        <v>3</v>
      </c>
    </row>
    <row r="876" spans="1:16" x14ac:dyDescent="0.2">
      <c r="A876">
        <v>1703209</v>
      </c>
      <c r="B876">
        <v>16000106396</v>
      </c>
      <c r="C876">
        <v>2016106396</v>
      </c>
      <c r="D876" t="s">
        <v>42</v>
      </c>
      <c r="E876" s="4">
        <v>42457.120833333334</v>
      </c>
      <c r="F876" s="4">
        <f t="shared" si="14"/>
        <v>42457</v>
      </c>
      <c r="G876" t="s">
        <v>1723</v>
      </c>
      <c r="H876" t="s">
        <v>20</v>
      </c>
      <c r="I876" t="s">
        <v>179</v>
      </c>
      <c r="J876">
        <v>7401.3009000000002</v>
      </c>
      <c r="K876">
        <v>-122.32658000000001</v>
      </c>
      <c r="L876">
        <v>47.620826999999998</v>
      </c>
      <c r="M876" t="s">
        <v>1724</v>
      </c>
      <c r="N876" t="s">
        <v>143</v>
      </c>
      <c r="O876" t="s">
        <v>464</v>
      </c>
      <c r="P876">
        <v>3</v>
      </c>
    </row>
    <row r="877" spans="1:16" x14ac:dyDescent="0.2">
      <c r="A877">
        <v>1703210</v>
      </c>
      <c r="B877">
        <v>16000106390</v>
      </c>
      <c r="C877">
        <v>2016106390</v>
      </c>
      <c r="D877" t="s">
        <v>60</v>
      </c>
      <c r="E877" s="4">
        <v>42457.115972222222</v>
      </c>
      <c r="F877" s="4">
        <f t="shared" si="14"/>
        <v>42457</v>
      </c>
      <c r="G877" t="s">
        <v>1725</v>
      </c>
      <c r="H877" t="s">
        <v>5</v>
      </c>
      <c r="I877" t="s">
        <v>418</v>
      </c>
      <c r="J877">
        <v>9300.3137999999999</v>
      </c>
      <c r="K877">
        <v>-122.34951</v>
      </c>
      <c r="L877">
        <v>47.571013999999998</v>
      </c>
      <c r="M877" t="s">
        <v>1726</v>
      </c>
      <c r="N877" t="s">
        <v>155</v>
      </c>
      <c r="O877" t="s">
        <v>155</v>
      </c>
      <c r="P877">
        <v>2</v>
      </c>
    </row>
    <row r="878" spans="1:16" x14ac:dyDescent="0.2">
      <c r="A878">
        <v>1703211</v>
      </c>
      <c r="B878">
        <v>16000106388</v>
      </c>
      <c r="C878">
        <v>2016106388</v>
      </c>
      <c r="D878" t="s">
        <v>81</v>
      </c>
      <c r="E878" s="4">
        <v>42457.111805555556</v>
      </c>
      <c r="F878" s="4">
        <f t="shared" si="14"/>
        <v>42457</v>
      </c>
      <c r="G878" t="s">
        <v>1727</v>
      </c>
      <c r="H878" t="s">
        <v>20</v>
      </c>
      <c r="I878" t="s">
        <v>179</v>
      </c>
      <c r="J878">
        <v>8400.1002000000008</v>
      </c>
      <c r="K878">
        <v>-122.323944</v>
      </c>
      <c r="L878">
        <v>47.615226999999997</v>
      </c>
      <c r="M878" t="s">
        <v>1728</v>
      </c>
      <c r="N878" t="s">
        <v>85</v>
      </c>
      <c r="O878" t="s">
        <v>60</v>
      </c>
      <c r="P878">
        <v>1</v>
      </c>
    </row>
    <row r="879" spans="1:16" x14ac:dyDescent="0.2">
      <c r="A879">
        <v>1703212</v>
      </c>
      <c r="B879">
        <v>16000106400</v>
      </c>
      <c r="C879">
        <v>2016106400</v>
      </c>
      <c r="D879" t="s">
        <v>78</v>
      </c>
      <c r="E879" s="4">
        <v>42457.125694444447</v>
      </c>
      <c r="F879" s="4">
        <f t="shared" si="14"/>
        <v>42457</v>
      </c>
      <c r="G879" t="s">
        <v>1729</v>
      </c>
      <c r="H879" t="s">
        <v>4</v>
      </c>
      <c r="I879" t="s">
        <v>243</v>
      </c>
      <c r="J879">
        <v>7000.3020999999999</v>
      </c>
      <c r="K879">
        <v>-122.3554</v>
      </c>
      <c r="L879">
        <v>47.625014999999998</v>
      </c>
      <c r="M879" t="s">
        <v>1730</v>
      </c>
      <c r="N879" t="s">
        <v>42</v>
      </c>
      <c r="O879" t="s">
        <v>42</v>
      </c>
      <c r="P879">
        <v>3</v>
      </c>
    </row>
    <row r="880" spans="1:16" x14ac:dyDescent="0.2">
      <c r="A880">
        <v>1703213</v>
      </c>
      <c r="B880">
        <v>16000106395</v>
      </c>
      <c r="C880">
        <v>2016106395</v>
      </c>
      <c r="D880" t="s">
        <v>49</v>
      </c>
      <c r="E880" s="4">
        <v>42457.118055555555</v>
      </c>
      <c r="F880" s="4">
        <f t="shared" si="14"/>
        <v>42457</v>
      </c>
      <c r="G880" t="s">
        <v>1731</v>
      </c>
      <c r="H880" t="s">
        <v>13</v>
      </c>
      <c r="I880" t="s">
        <v>175</v>
      </c>
      <c r="J880">
        <v>7100.2001</v>
      </c>
      <c r="K880">
        <v>-122.347595</v>
      </c>
      <c r="L880">
        <v>47.621437</v>
      </c>
      <c r="M880" t="s">
        <v>1732</v>
      </c>
      <c r="N880" t="s">
        <v>49</v>
      </c>
      <c r="O880" t="s">
        <v>49</v>
      </c>
      <c r="P880">
        <v>2</v>
      </c>
    </row>
    <row r="881" spans="1:16" x14ac:dyDescent="0.2">
      <c r="A881">
        <v>1703214</v>
      </c>
      <c r="B881">
        <v>16000106391</v>
      </c>
      <c r="C881">
        <v>2016106391</v>
      </c>
      <c r="D881" t="s">
        <v>157</v>
      </c>
      <c r="E881" s="4">
        <v>42457.119444444441</v>
      </c>
      <c r="F881" s="4">
        <f t="shared" si="14"/>
        <v>42457</v>
      </c>
      <c r="G881" t="s">
        <v>1021</v>
      </c>
      <c r="H881" t="s">
        <v>7</v>
      </c>
      <c r="I881" t="s">
        <v>261</v>
      </c>
      <c r="J881">
        <v>8001.1009999999997</v>
      </c>
      <c r="K881">
        <v>-122.34921</v>
      </c>
      <c r="L881">
        <v>47.61497</v>
      </c>
      <c r="M881" t="s">
        <v>1022</v>
      </c>
      <c r="N881" t="s">
        <v>157</v>
      </c>
      <c r="O881" t="s">
        <v>157</v>
      </c>
      <c r="P881">
        <v>1</v>
      </c>
    </row>
    <row r="882" spans="1:16" x14ac:dyDescent="0.2">
      <c r="A882">
        <v>1703215</v>
      </c>
      <c r="B882">
        <v>16000106297</v>
      </c>
      <c r="C882">
        <v>2016106297</v>
      </c>
      <c r="D882" t="s">
        <v>145</v>
      </c>
      <c r="E882" s="4">
        <v>42457.127083333333</v>
      </c>
      <c r="F882" s="4">
        <f t="shared" si="14"/>
        <v>42457</v>
      </c>
      <c r="G882" t="s">
        <v>1733</v>
      </c>
      <c r="H882" t="s">
        <v>19</v>
      </c>
      <c r="I882" t="s">
        <v>766</v>
      </c>
      <c r="J882">
        <v>9000.1013000000003</v>
      </c>
      <c r="K882">
        <v>-122.302216</v>
      </c>
      <c r="L882">
        <v>47.593803000000001</v>
      </c>
      <c r="M882" t="s">
        <v>1734</v>
      </c>
      <c r="N882" t="s">
        <v>145</v>
      </c>
      <c r="O882" t="s">
        <v>49</v>
      </c>
      <c r="P882">
        <v>0</v>
      </c>
    </row>
    <row r="883" spans="1:16" x14ac:dyDescent="0.2">
      <c r="A883">
        <v>1703216</v>
      </c>
      <c r="B883">
        <v>16000106236</v>
      </c>
      <c r="C883">
        <v>2016106236</v>
      </c>
      <c r="D883" t="s">
        <v>157</v>
      </c>
      <c r="E883" s="4">
        <v>42457.119444444441</v>
      </c>
      <c r="F883" s="4">
        <f t="shared" si="14"/>
        <v>42457</v>
      </c>
      <c r="G883" t="s">
        <v>718</v>
      </c>
      <c r="H883" t="s">
        <v>16</v>
      </c>
      <c r="I883" t="s">
        <v>368</v>
      </c>
      <c r="J883">
        <v>8100.2003999999997</v>
      </c>
      <c r="K883">
        <v>-122.33835000000001</v>
      </c>
      <c r="L883">
        <v>47.609515999999999</v>
      </c>
      <c r="M883" t="s">
        <v>719</v>
      </c>
      <c r="N883" t="s">
        <v>157</v>
      </c>
      <c r="O883" t="s">
        <v>157</v>
      </c>
      <c r="P883">
        <v>2</v>
      </c>
    </row>
    <row r="884" spans="1:16" x14ac:dyDescent="0.2">
      <c r="A884">
        <v>1703217</v>
      </c>
      <c r="B884">
        <v>16000106367</v>
      </c>
      <c r="C884">
        <v>2016106367</v>
      </c>
      <c r="D884" t="s">
        <v>42</v>
      </c>
      <c r="E884" s="4">
        <v>42457.129861111112</v>
      </c>
      <c r="F884" s="4">
        <f t="shared" si="14"/>
        <v>42457</v>
      </c>
      <c r="G884" t="s">
        <v>1735</v>
      </c>
      <c r="H884" t="s">
        <v>13</v>
      </c>
      <c r="I884" t="s">
        <v>175</v>
      </c>
      <c r="J884">
        <v>7200.1079</v>
      </c>
      <c r="K884">
        <v>-122.34961</v>
      </c>
      <c r="L884">
        <v>47.619163999999998</v>
      </c>
      <c r="M884" t="s">
        <v>1736</v>
      </c>
      <c r="N884" t="s">
        <v>42</v>
      </c>
      <c r="O884" t="s">
        <v>42</v>
      </c>
      <c r="P884">
        <v>1</v>
      </c>
    </row>
    <row r="885" spans="1:16" x14ac:dyDescent="0.2">
      <c r="A885">
        <v>1703218</v>
      </c>
      <c r="B885">
        <v>16000106272</v>
      </c>
      <c r="C885">
        <v>2016106272</v>
      </c>
      <c r="D885" t="s">
        <v>230</v>
      </c>
      <c r="E885" s="4">
        <v>42457.131249999999</v>
      </c>
      <c r="F885" s="4">
        <f t="shared" si="14"/>
        <v>42457</v>
      </c>
      <c r="G885" t="s">
        <v>1737</v>
      </c>
      <c r="H885" t="s">
        <v>11</v>
      </c>
      <c r="I885" t="s">
        <v>115</v>
      </c>
      <c r="J885">
        <v>11800.400600000001</v>
      </c>
      <c r="K885">
        <v>-122.26999000000001</v>
      </c>
      <c r="L885">
        <v>47.523308</v>
      </c>
      <c r="M885" t="s">
        <v>1738</v>
      </c>
      <c r="N885" t="s">
        <v>230</v>
      </c>
      <c r="O885" t="s">
        <v>230</v>
      </c>
      <c r="P885">
        <v>1</v>
      </c>
    </row>
    <row r="886" spans="1:16" x14ac:dyDescent="0.2">
      <c r="A886">
        <v>1703219</v>
      </c>
      <c r="B886">
        <v>16000106378</v>
      </c>
      <c r="C886">
        <v>2016106378</v>
      </c>
      <c r="D886" t="s">
        <v>49</v>
      </c>
      <c r="E886" s="4">
        <v>42457.133333333331</v>
      </c>
      <c r="F886" s="4">
        <f t="shared" si="14"/>
        <v>42457</v>
      </c>
      <c r="G886" t="s">
        <v>1739</v>
      </c>
      <c r="H886" t="s">
        <v>20</v>
      </c>
      <c r="I886" t="s">
        <v>105</v>
      </c>
      <c r="J886">
        <v>7500.4016000000001</v>
      </c>
      <c r="K886">
        <v>-122.32076000000001</v>
      </c>
      <c r="L886">
        <v>47.612960000000001</v>
      </c>
      <c r="M886" t="s">
        <v>1740</v>
      </c>
      <c r="N886" t="s">
        <v>49</v>
      </c>
      <c r="O886" t="s">
        <v>49</v>
      </c>
      <c r="P886">
        <v>2</v>
      </c>
    </row>
    <row r="887" spans="1:16" x14ac:dyDescent="0.2">
      <c r="A887">
        <v>1703220</v>
      </c>
      <c r="B887">
        <v>16000106287</v>
      </c>
      <c r="C887">
        <v>2016106287</v>
      </c>
      <c r="D887" t="s">
        <v>330</v>
      </c>
      <c r="E887" s="4">
        <v>42457.136111111111</v>
      </c>
      <c r="F887" s="4">
        <f t="shared" si="14"/>
        <v>42457</v>
      </c>
      <c r="G887" t="s">
        <v>1741</v>
      </c>
      <c r="H887" t="s">
        <v>14</v>
      </c>
      <c r="I887" t="s">
        <v>570</v>
      </c>
      <c r="J887">
        <v>1900.1007999999999</v>
      </c>
      <c r="K887">
        <v>-122.32463</v>
      </c>
      <c r="L887">
        <v>47.702309999999997</v>
      </c>
      <c r="M887" t="s">
        <v>1742</v>
      </c>
      <c r="N887" t="s">
        <v>89</v>
      </c>
      <c r="O887" t="s">
        <v>89</v>
      </c>
      <c r="P887">
        <v>1</v>
      </c>
    </row>
    <row r="888" spans="1:16" x14ac:dyDescent="0.2">
      <c r="A888">
        <v>1703221</v>
      </c>
      <c r="B888">
        <v>16000106402</v>
      </c>
      <c r="C888">
        <v>2016106402</v>
      </c>
      <c r="D888" t="s">
        <v>230</v>
      </c>
      <c r="E888" s="4">
        <v>42457.13958333333</v>
      </c>
      <c r="F888" s="4">
        <f t="shared" si="14"/>
        <v>42457</v>
      </c>
      <c r="G888" t="s">
        <v>1743</v>
      </c>
      <c r="H888" t="s">
        <v>20</v>
      </c>
      <c r="I888" t="s">
        <v>105</v>
      </c>
      <c r="J888">
        <v>7500.4016000000001</v>
      </c>
      <c r="K888">
        <v>-122.31945</v>
      </c>
      <c r="L888">
        <v>47.614082000000003</v>
      </c>
      <c r="M888" t="s">
        <v>1744</v>
      </c>
      <c r="N888" t="s">
        <v>230</v>
      </c>
      <c r="O888" t="s">
        <v>230</v>
      </c>
      <c r="P888">
        <v>2</v>
      </c>
    </row>
    <row r="889" spans="1:16" x14ac:dyDescent="0.2">
      <c r="A889">
        <v>1703222</v>
      </c>
      <c r="B889">
        <v>16000106401</v>
      </c>
      <c r="C889">
        <v>2016106401</v>
      </c>
      <c r="D889" t="s">
        <v>60</v>
      </c>
      <c r="E889" s="4">
        <v>42457.145138888889</v>
      </c>
      <c r="F889" s="4">
        <f t="shared" si="14"/>
        <v>42457</v>
      </c>
      <c r="G889" t="s">
        <v>1745</v>
      </c>
      <c r="H889" t="s">
        <v>15</v>
      </c>
      <c r="I889" t="s">
        <v>288</v>
      </c>
      <c r="J889">
        <v>7700.4</v>
      </c>
      <c r="K889">
        <v>-122.29987</v>
      </c>
      <c r="L889">
        <v>47.620586000000003</v>
      </c>
      <c r="M889" t="s">
        <v>1746</v>
      </c>
      <c r="N889" t="s">
        <v>995</v>
      </c>
      <c r="O889" t="s">
        <v>995</v>
      </c>
      <c r="P889">
        <v>2</v>
      </c>
    </row>
    <row r="890" spans="1:16" x14ac:dyDescent="0.2">
      <c r="A890">
        <v>1703223</v>
      </c>
      <c r="B890">
        <v>16000106398</v>
      </c>
      <c r="C890">
        <v>2016106398</v>
      </c>
      <c r="D890" t="s">
        <v>60</v>
      </c>
      <c r="E890" s="4">
        <v>42457.13958333333</v>
      </c>
      <c r="F890" s="4">
        <f t="shared" si="14"/>
        <v>42457</v>
      </c>
      <c r="G890" t="s">
        <v>1747</v>
      </c>
      <c r="H890" t="s">
        <v>7</v>
      </c>
      <c r="I890" t="s">
        <v>292</v>
      </c>
      <c r="J890">
        <v>6600.2008999999998</v>
      </c>
      <c r="K890">
        <v>-122.3259</v>
      </c>
      <c r="L890">
        <v>47.637509999999999</v>
      </c>
      <c r="M890" t="s">
        <v>1748</v>
      </c>
      <c r="N890" t="s">
        <v>60</v>
      </c>
      <c r="O890" t="s">
        <v>60</v>
      </c>
      <c r="P890">
        <v>4</v>
      </c>
    </row>
    <row r="891" spans="1:16" x14ac:dyDescent="0.2">
      <c r="A891">
        <v>1703224</v>
      </c>
      <c r="B891">
        <v>16000105974</v>
      </c>
      <c r="C891">
        <v>2016105974</v>
      </c>
      <c r="D891" t="s">
        <v>42</v>
      </c>
      <c r="E891" s="4">
        <v>42456.731944444444</v>
      </c>
      <c r="F891" s="4">
        <f t="shared" si="14"/>
        <v>42456</v>
      </c>
      <c r="G891" t="s">
        <v>1749</v>
      </c>
      <c r="H891" t="s">
        <v>19</v>
      </c>
      <c r="I891" t="s">
        <v>766</v>
      </c>
      <c r="J891">
        <v>9100.1011999999992</v>
      </c>
      <c r="K891">
        <v>-122.31723</v>
      </c>
      <c r="L891">
        <v>47.59834</v>
      </c>
      <c r="M891" t="s">
        <v>1750</v>
      </c>
      <c r="N891" t="s">
        <v>330</v>
      </c>
      <c r="O891" t="s">
        <v>329</v>
      </c>
      <c r="P891">
        <v>1</v>
      </c>
    </row>
    <row r="892" spans="1:16" x14ac:dyDescent="0.2">
      <c r="A892">
        <v>1703225</v>
      </c>
      <c r="B892">
        <v>16000106397</v>
      </c>
      <c r="C892">
        <v>2016106397</v>
      </c>
      <c r="D892" t="s">
        <v>78</v>
      </c>
      <c r="E892" s="4">
        <v>42457.147916666669</v>
      </c>
      <c r="F892" s="4">
        <f t="shared" si="14"/>
        <v>42457</v>
      </c>
      <c r="G892" t="s">
        <v>861</v>
      </c>
      <c r="H892" t="s">
        <v>7</v>
      </c>
      <c r="I892" t="s">
        <v>292</v>
      </c>
      <c r="J892">
        <v>7300.2013999999999</v>
      </c>
      <c r="K892">
        <v>-122.33337</v>
      </c>
      <c r="L892">
        <v>47.617330000000003</v>
      </c>
      <c r="M892" t="s">
        <v>862</v>
      </c>
      <c r="N892" t="s">
        <v>42</v>
      </c>
      <c r="O892" t="s">
        <v>42</v>
      </c>
      <c r="P892">
        <v>1</v>
      </c>
    </row>
    <row r="893" spans="1:16" x14ac:dyDescent="0.2">
      <c r="A893">
        <v>1703226</v>
      </c>
      <c r="B893">
        <v>16000106409</v>
      </c>
      <c r="C893">
        <v>2016106409</v>
      </c>
      <c r="D893" t="s">
        <v>60</v>
      </c>
      <c r="E893" s="4">
        <v>42457.163194444445</v>
      </c>
      <c r="F893" s="4">
        <f t="shared" si="14"/>
        <v>42457</v>
      </c>
      <c r="G893" t="s">
        <v>1751</v>
      </c>
      <c r="H893" t="s">
        <v>14</v>
      </c>
      <c r="I893" t="s">
        <v>570</v>
      </c>
      <c r="J893">
        <v>2000.201</v>
      </c>
      <c r="K893">
        <v>-122.31623999999999</v>
      </c>
      <c r="L893">
        <v>47.698554999999999</v>
      </c>
      <c r="M893" t="s">
        <v>1752</v>
      </c>
      <c r="N893" t="s">
        <v>60</v>
      </c>
      <c r="O893" t="s">
        <v>60</v>
      </c>
      <c r="P893">
        <v>1</v>
      </c>
    </row>
    <row r="894" spans="1:16" x14ac:dyDescent="0.2">
      <c r="A894">
        <v>1703227</v>
      </c>
      <c r="B894">
        <v>16000106363</v>
      </c>
      <c r="C894">
        <v>2016106363</v>
      </c>
      <c r="D894" t="s">
        <v>49</v>
      </c>
      <c r="E894" s="4">
        <v>42457.158333333333</v>
      </c>
      <c r="F894" s="4">
        <f t="shared" si="14"/>
        <v>42457</v>
      </c>
      <c r="G894" t="s">
        <v>1753</v>
      </c>
      <c r="H894" t="s">
        <v>10</v>
      </c>
      <c r="I894" t="s">
        <v>76</v>
      </c>
      <c r="J894">
        <v>9500.4007000000001</v>
      </c>
      <c r="K894">
        <v>-122.29300000000001</v>
      </c>
      <c r="L894">
        <v>47.578341999999999</v>
      </c>
      <c r="M894" t="s">
        <v>1754</v>
      </c>
      <c r="N894" t="s">
        <v>49</v>
      </c>
      <c r="O894" t="s">
        <v>49</v>
      </c>
      <c r="P894">
        <v>3</v>
      </c>
    </row>
    <row r="895" spans="1:16" x14ac:dyDescent="0.2">
      <c r="A895">
        <v>1703228</v>
      </c>
      <c r="B895">
        <v>16000106425</v>
      </c>
      <c r="C895">
        <v>2016106425</v>
      </c>
      <c r="D895" t="s">
        <v>69</v>
      </c>
      <c r="E895" s="4">
        <v>42457.165972222225</v>
      </c>
      <c r="F895" s="4">
        <f t="shared" si="14"/>
        <v>42457</v>
      </c>
      <c r="G895" t="s">
        <v>1755</v>
      </c>
      <c r="H895" t="s">
        <v>20</v>
      </c>
      <c r="I895" t="s">
        <v>179</v>
      </c>
      <c r="J895">
        <v>7402.1009000000004</v>
      </c>
      <c r="K895">
        <v>-122.32286000000001</v>
      </c>
      <c r="L895">
        <v>47.618729999999999</v>
      </c>
      <c r="M895" t="s">
        <v>1756</v>
      </c>
      <c r="N895" t="s">
        <v>69</v>
      </c>
      <c r="O895" t="s">
        <v>69</v>
      </c>
      <c r="P895">
        <v>1</v>
      </c>
    </row>
    <row r="896" spans="1:16" x14ac:dyDescent="0.2">
      <c r="A896">
        <v>1703229</v>
      </c>
      <c r="B896">
        <v>16000106422</v>
      </c>
      <c r="C896">
        <v>2016106422</v>
      </c>
      <c r="D896" t="s">
        <v>49</v>
      </c>
      <c r="E896" s="4">
        <v>42457.172222222223</v>
      </c>
      <c r="F896" s="4">
        <f t="shared" si="14"/>
        <v>42457</v>
      </c>
      <c r="G896" t="s">
        <v>1757</v>
      </c>
      <c r="H896" t="s">
        <v>13</v>
      </c>
      <c r="I896" t="s">
        <v>360</v>
      </c>
      <c r="J896">
        <v>5802.2</v>
      </c>
      <c r="K896">
        <v>-122.37627000000001</v>
      </c>
      <c r="L896">
        <v>47.645663999999996</v>
      </c>
      <c r="M896" t="s">
        <v>1758</v>
      </c>
      <c r="N896" t="s">
        <v>49</v>
      </c>
      <c r="O896" t="s">
        <v>49</v>
      </c>
      <c r="P896">
        <v>1</v>
      </c>
    </row>
    <row r="897" spans="1:16" x14ac:dyDescent="0.2">
      <c r="A897">
        <v>1703230</v>
      </c>
      <c r="B897">
        <v>16000106418</v>
      </c>
      <c r="C897">
        <v>2016106418</v>
      </c>
      <c r="D897" t="s">
        <v>42</v>
      </c>
      <c r="E897" s="4">
        <v>42457.174305555556</v>
      </c>
      <c r="F897" s="4">
        <f t="shared" si="14"/>
        <v>42457</v>
      </c>
      <c r="G897" t="s">
        <v>1759</v>
      </c>
      <c r="H897" t="s">
        <v>8</v>
      </c>
      <c r="I897" t="s">
        <v>689</v>
      </c>
      <c r="J897">
        <v>10900.2096</v>
      </c>
      <c r="K897">
        <v>-122.3201</v>
      </c>
      <c r="L897">
        <v>47.545720000000003</v>
      </c>
      <c r="M897" t="s">
        <v>1760</v>
      </c>
      <c r="N897" t="s">
        <v>42</v>
      </c>
      <c r="O897" t="s">
        <v>561</v>
      </c>
      <c r="P897">
        <v>1</v>
      </c>
    </row>
    <row r="898" spans="1:16" x14ac:dyDescent="0.2">
      <c r="A898">
        <v>1703231</v>
      </c>
      <c r="B898">
        <v>16000106417</v>
      </c>
      <c r="C898">
        <v>2016106417</v>
      </c>
      <c r="D898" t="s">
        <v>81</v>
      </c>
      <c r="E898" s="4">
        <v>42457.168055555558</v>
      </c>
      <c r="F898" s="4">
        <f t="shared" ref="F898:F961" si="15">DATE(YEAR(E898),MONTH(E898),DAY(E898))</f>
        <v>42457</v>
      </c>
      <c r="G898" t="s">
        <v>1761</v>
      </c>
      <c r="H898" t="s">
        <v>4</v>
      </c>
      <c r="I898" t="s">
        <v>214</v>
      </c>
      <c r="J898">
        <v>4400.1023999999998</v>
      </c>
      <c r="K898">
        <v>-122.30898000000001</v>
      </c>
      <c r="L898">
        <v>47.670200000000001</v>
      </c>
      <c r="M898" t="s">
        <v>1762</v>
      </c>
      <c r="N898" t="s">
        <v>85</v>
      </c>
      <c r="O898" t="s">
        <v>60</v>
      </c>
      <c r="P898">
        <v>2</v>
      </c>
    </row>
    <row r="899" spans="1:16" x14ac:dyDescent="0.2">
      <c r="A899">
        <v>1703232</v>
      </c>
      <c r="B899">
        <v>16000106433</v>
      </c>
      <c r="C899">
        <v>2016106433</v>
      </c>
      <c r="D899" t="s">
        <v>49</v>
      </c>
      <c r="E899" s="4">
        <v>42457.184027777781</v>
      </c>
      <c r="F899" s="4">
        <f t="shared" si="15"/>
        <v>42457</v>
      </c>
      <c r="G899" t="s">
        <v>1055</v>
      </c>
      <c r="H899" t="s">
        <v>13</v>
      </c>
      <c r="I899" t="s">
        <v>360</v>
      </c>
      <c r="J899">
        <v>5802.201</v>
      </c>
      <c r="K899">
        <v>-122.372086</v>
      </c>
      <c r="L899">
        <v>47.629435999999998</v>
      </c>
      <c r="M899" t="s">
        <v>1056</v>
      </c>
      <c r="N899" t="s">
        <v>49</v>
      </c>
      <c r="O899" t="s">
        <v>49</v>
      </c>
      <c r="P899">
        <v>2</v>
      </c>
    </row>
    <row r="900" spans="1:16" x14ac:dyDescent="0.2">
      <c r="A900">
        <v>1703233</v>
      </c>
      <c r="B900">
        <v>16000106408</v>
      </c>
      <c r="C900">
        <v>2016106408</v>
      </c>
      <c r="D900" t="s">
        <v>81</v>
      </c>
      <c r="E900" s="4">
        <v>42457.181250000001</v>
      </c>
      <c r="F900" s="4">
        <f t="shared" si="15"/>
        <v>42457</v>
      </c>
      <c r="G900" t="s">
        <v>1763</v>
      </c>
      <c r="H900" t="s">
        <v>16</v>
      </c>
      <c r="I900" t="s">
        <v>196</v>
      </c>
      <c r="J900">
        <v>8100.3008</v>
      </c>
      <c r="K900">
        <v>-122.34063</v>
      </c>
      <c r="L900">
        <v>47.608722999999998</v>
      </c>
      <c r="M900" t="s">
        <v>1764</v>
      </c>
      <c r="N900" t="s">
        <v>85</v>
      </c>
      <c r="O900" t="s">
        <v>60</v>
      </c>
      <c r="P900">
        <v>2</v>
      </c>
    </row>
    <row r="901" spans="1:16" x14ac:dyDescent="0.2">
      <c r="A901">
        <v>1703234</v>
      </c>
      <c r="B901">
        <v>16000106430</v>
      </c>
      <c r="C901">
        <v>2016106430</v>
      </c>
      <c r="D901" t="s">
        <v>42</v>
      </c>
      <c r="E901" s="4">
        <v>42457.18472222222</v>
      </c>
      <c r="F901" s="4">
        <f t="shared" si="15"/>
        <v>42457</v>
      </c>
      <c r="G901" t="s">
        <v>1765</v>
      </c>
      <c r="H901" t="s">
        <v>4</v>
      </c>
      <c r="I901" t="s">
        <v>147</v>
      </c>
      <c r="J901">
        <v>11300.3007</v>
      </c>
      <c r="K901">
        <v>-122.35512</v>
      </c>
      <c r="L901">
        <v>47.521949999999997</v>
      </c>
      <c r="M901" t="s">
        <v>1766</v>
      </c>
      <c r="N901" t="s">
        <v>42</v>
      </c>
      <c r="O901" t="s">
        <v>561</v>
      </c>
      <c r="P901">
        <v>1</v>
      </c>
    </row>
    <row r="902" spans="1:16" x14ac:dyDescent="0.2">
      <c r="A902">
        <v>1703235</v>
      </c>
      <c r="B902">
        <v>16000106419</v>
      </c>
      <c r="C902">
        <v>2016106419</v>
      </c>
      <c r="D902" t="s">
        <v>81</v>
      </c>
      <c r="E902" s="4">
        <v>42457.181250000001</v>
      </c>
      <c r="F902" s="4">
        <f t="shared" si="15"/>
        <v>42457</v>
      </c>
      <c r="G902" t="s">
        <v>1763</v>
      </c>
      <c r="H902" t="s">
        <v>16</v>
      </c>
      <c r="I902" t="s">
        <v>196</v>
      </c>
      <c r="J902">
        <v>8100.3008</v>
      </c>
      <c r="K902">
        <v>-122.34063</v>
      </c>
      <c r="L902">
        <v>47.608722999999998</v>
      </c>
      <c r="M902" t="s">
        <v>1764</v>
      </c>
      <c r="N902" t="s">
        <v>85</v>
      </c>
      <c r="O902" t="s">
        <v>60</v>
      </c>
      <c r="P902">
        <v>4</v>
      </c>
    </row>
    <row r="903" spans="1:16" x14ac:dyDescent="0.2">
      <c r="A903">
        <v>1703236</v>
      </c>
      <c r="B903">
        <v>16000106364</v>
      </c>
      <c r="C903">
        <v>2016106364</v>
      </c>
      <c r="D903" t="s">
        <v>119</v>
      </c>
      <c r="E903" s="4">
        <v>42457.188888888886</v>
      </c>
      <c r="F903" s="4">
        <f t="shared" si="15"/>
        <v>42457</v>
      </c>
      <c r="G903" t="s">
        <v>1767</v>
      </c>
      <c r="H903" t="s">
        <v>13</v>
      </c>
      <c r="I903" t="s">
        <v>360</v>
      </c>
      <c r="J903">
        <v>6700.4034000000001</v>
      </c>
      <c r="K903">
        <v>-122.34423</v>
      </c>
      <c r="L903">
        <v>47.630585000000004</v>
      </c>
      <c r="M903" t="s">
        <v>1768</v>
      </c>
      <c r="N903" t="s">
        <v>119</v>
      </c>
      <c r="O903" t="s">
        <v>118</v>
      </c>
      <c r="P903">
        <v>1</v>
      </c>
    </row>
    <row r="904" spans="1:16" x14ac:dyDescent="0.2">
      <c r="A904">
        <v>1703237</v>
      </c>
      <c r="B904">
        <v>16000106354</v>
      </c>
      <c r="C904">
        <v>2016106354</v>
      </c>
      <c r="D904" t="s">
        <v>60</v>
      </c>
      <c r="E904" s="4">
        <v>42457.1875</v>
      </c>
      <c r="F904" s="4">
        <f t="shared" si="15"/>
        <v>42457</v>
      </c>
      <c r="G904" t="s">
        <v>1769</v>
      </c>
      <c r="H904" t="s">
        <v>12</v>
      </c>
      <c r="I904" t="s">
        <v>112</v>
      </c>
      <c r="J904">
        <v>2800.1</v>
      </c>
      <c r="K904">
        <v>-122.345856</v>
      </c>
      <c r="L904">
        <v>47.686942999999999</v>
      </c>
      <c r="M904" t="s">
        <v>1770</v>
      </c>
      <c r="N904" t="s">
        <v>60</v>
      </c>
      <c r="O904" t="s">
        <v>60</v>
      </c>
      <c r="P904">
        <v>0</v>
      </c>
    </row>
    <row r="905" spans="1:16" x14ac:dyDescent="0.2">
      <c r="A905">
        <v>1703238</v>
      </c>
      <c r="B905">
        <v>16000106423</v>
      </c>
      <c r="C905">
        <v>2016106423</v>
      </c>
      <c r="D905" t="s">
        <v>42</v>
      </c>
      <c r="E905" s="4">
        <v>42457.189583333333</v>
      </c>
      <c r="F905" s="4">
        <f t="shared" si="15"/>
        <v>42457</v>
      </c>
      <c r="G905" t="s">
        <v>1583</v>
      </c>
      <c r="H905" t="s">
        <v>14</v>
      </c>
      <c r="I905" t="s">
        <v>536</v>
      </c>
      <c r="J905">
        <v>200.60220000000001</v>
      </c>
      <c r="K905">
        <v>-122.30458</v>
      </c>
      <c r="L905">
        <v>47.725673999999998</v>
      </c>
      <c r="M905" t="s">
        <v>1584</v>
      </c>
      <c r="N905" t="s">
        <v>330</v>
      </c>
      <c r="O905" t="s">
        <v>329</v>
      </c>
      <c r="P905">
        <v>1</v>
      </c>
    </row>
    <row r="906" spans="1:16" x14ac:dyDescent="0.2">
      <c r="A906">
        <v>1703239</v>
      </c>
      <c r="B906">
        <v>16000106404</v>
      </c>
      <c r="C906">
        <v>2016106404</v>
      </c>
      <c r="D906" t="s">
        <v>60</v>
      </c>
      <c r="E906" s="4">
        <v>42457.195138888892</v>
      </c>
      <c r="F906" s="4">
        <f t="shared" si="15"/>
        <v>42457</v>
      </c>
      <c r="G906" t="s">
        <v>1771</v>
      </c>
      <c r="H906" t="s">
        <v>12</v>
      </c>
      <c r="I906" t="s">
        <v>112</v>
      </c>
      <c r="J906">
        <v>3600.3018000000002</v>
      </c>
      <c r="K906">
        <v>-122.33222000000001</v>
      </c>
      <c r="L906">
        <v>47.672910000000002</v>
      </c>
      <c r="M906" t="s">
        <v>1772</v>
      </c>
      <c r="N906" t="s">
        <v>60</v>
      </c>
      <c r="O906" t="s">
        <v>60</v>
      </c>
      <c r="P906">
        <v>2</v>
      </c>
    </row>
    <row r="907" spans="1:16" x14ac:dyDescent="0.2">
      <c r="A907">
        <v>1703240</v>
      </c>
      <c r="B907">
        <v>16000106116</v>
      </c>
      <c r="C907">
        <v>2016106116</v>
      </c>
      <c r="D907" t="s">
        <v>119</v>
      </c>
      <c r="E907" s="4">
        <v>42457.19027777778</v>
      </c>
      <c r="F907" s="4">
        <f t="shared" si="15"/>
        <v>42457</v>
      </c>
      <c r="G907" t="s">
        <v>1773</v>
      </c>
      <c r="H907" t="s">
        <v>9</v>
      </c>
      <c r="I907" t="s">
        <v>721</v>
      </c>
      <c r="J907">
        <v>2600.2011000000002</v>
      </c>
      <c r="K907">
        <v>-122.30987500000001</v>
      </c>
      <c r="L907">
        <v>47.680325000000003</v>
      </c>
      <c r="M907" t="s">
        <v>1774</v>
      </c>
      <c r="N907" t="s">
        <v>119</v>
      </c>
      <c r="O907" t="s">
        <v>225</v>
      </c>
      <c r="P907">
        <v>4</v>
      </c>
    </row>
    <row r="908" spans="1:16" x14ac:dyDescent="0.2">
      <c r="A908">
        <v>1703241</v>
      </c>
      <c r="B908">
        <v>16000106439</v>
      </c>
      <c r="C908">
        <v>2016106439</v>
      </c>
      <c r="D908" t="s">
        <v>155</v>
      </c>
      <c r="E908" s="4">
        <v>42457.197916666664</v>
      </c>
      <c r="F908" s="4">
        <f t="shared" si="15"/>
        <v>42457</v>
      </c>
      <c r="G908" t="s">
        <v>1775</v>
      </c>
      <c r="H908" t="s">
        <v>11</v>
      </c>
      <c r="I908" t="s">
        <v>71</v>
      </c>
      <c r="J908">
        <v>11900.3001</v>
      </c>
      <c r="K908">
        <v>-122.25875000000001</v>
      </c>
      <c r="L908">
        <v>47.509697000000003</v>
      </c>
      <c r="M908" t="s">
        <v>1776</v>
      </c>
      <c r="N908" t="s">
        <v>155</v>
      </c>
      <c r="O908" t="s">
        <v>155</v>
      </c>
      <c r="P908">
        <v>1</v>
      </c>
    </row>
    <row r="909" spans="1:16" x14ac:dyDescent="0.2">
      <c r="A909">
        <v>1703242</v>
      </c>
      <c r="B909">
        <v>16000106394</v>
      </c>
      <c r="C909">
        <v>2016106394</v>
      </c>
      <c r="D909" t="s">
        <v>49</v>
      </c>
      <c r="E909" s="4">
        <v>42457.200694444444</v>
      </c>
      <c r="F909" s="4">
        <f t="shared" si="15"/>
        <v>42457</v>
      </c>
      <c r="G909" t="s">
        <v>1777</v>
      </c>
      <c r="H909" t="s">
        <v>20</v>
      </c>
      <c r="I909" t="s">
        <v>339</v>
      </c>
      <c r="J909">
        <v>8400.1003999999994</v>
      </c>
      <c r="K909">
        <v>-122.32446</v>
      </c>
      <c r="L909">
        <v>47.614089999999997</v>
      </c>
      <c r="M909" t="s">
        <v>1778</v>
      </c>
      <c r="N909" t="s">
        <v>49</v>
      </c>
      <c r="O909" t="s">
        <v>49</v>
      </c>
      <c r="P909">
        <v>3</v>
      </c>
    </row>
    <row r="910" spans="1:16" x14ac:dyDescent="0.2">
      <c r="A910">
        <v>1703243</v>
      </c>
      <c r="B910">
        <v>16000106331</v>
      </c>
      <c r="C910">
        <v>2016106331</v>
      </c>
      <c r="D910" t="s">
        <v>60</v>
      </c>
      <c r="E910" s="4">
        <v>42457.209722222222</v>
      </c>
      <c r="F910" s="4">
        <f t="shared" si="15"/>
        <v>42457</v>
      </c>
      <c r="G910" t="s">
        <v>1779</v>
      </c>
      <c r="H910" t="s">
        <v>17</v>
      </c>
      <c r="I910" t="s">
        <v>601</v>
      </c>
      <c r="J910">
        <v>401.10070000000002</v>
      </c>
      <c r="K910">
        <v>-122.34506</v>
      </c>
      <c r="L910">
        <v>47.731037000000001</v>
      </c>
      <c r="M910" t="s">
        <v>1780</v>
      </c>
      <c r="N910" t="s">
        <v>60</v>
      </c>
      <c r="O910" t="s">
        <v>60</v>
      </c>
      <c r="P910">
        <v>0</v>
      </c>
    </row>
    <row r="911" spans="1:16" x14ac:dyDescent="0.2">
      <c r="A911">
        <v>1703244</v>
      </c>
      <c r="B911">
        <v>16000106323</v>
      </c>
      <c r="C911">
        <v>2016106323</v>
      </c>
      <c r="D911" t="s">
        <v>49</v>
      </c>
      <c r="E911" s="4">
        <v>42457.211805555555</v>
      </c>
      <c r="F911" s="4">
        <f t="shared" si="15"/>
        <v>42457</v>
      </c>
      <c r="G911" t="s">
        <v>1781</v>
      </c>
      <c r="H911" t="s">
        <v>12</v>
      </c>
      <c r="I911" t="s">
        <v>232</v>
      </c>
      <c r="J911">
        <v>1500.2004999999999</v>
      </c>
      <c r="K911">
        <v>-122.40045000000001</v>
      </c>
      <c r="L911">
        <v>47.696804</v>
      </c>
      <c r="M911" t="s">
        <v>1782</v>
      </c>
      <c r="N911" t="s">
        <v>49</v>
      </c>
      <c r="O911" t="s">
        <v>48</v>
      </c>
      <c r="P911">
        <v>1</v>
      </c>
    </row>
    <row r="912" spans="1:16" x14ac:dyDescent="0.2">
      <c r="A912">
        <v>1703245</v>
      </c>
      <c r="B912">
        <v>16000106445</v>
      </c>
      <c r="C912">
        <v>2016106445</v>
      </c>
      <c r="D912" t="s">
        <v>42</v>
      </c>
      <c r="E912" s="4">
        <v>42457.209027777775</v>
      </c>
      <c r="F912" s="4">
        <f t="shared" si="15"/>
        <v>42457</v>
      </c>
      <c r="G912" t="s">
        <v>1783</v>
      </c>
      <c r="H912" t="s">
        <v>20</v>
      </c>
      <c r="I912" t="s">
        <v>105</v>
      </c>
      <c r="J912">
        <v>7500.5009</v>
      </c>
      <c r="K912">
        <v>-122.31946600000001</v>
      </c>
      <c r="L912">
        <v>47.615242000000002</v>
      </c>
      <c r="M912" t="s">
        <v>1784</v>
      </c>
      <c r="N912" t="s">
        <v>60</v>
      </c>
      <c r="O912" t="s">
        <v>60</v>
      </c>
      <c r="P912">
        <v>0</v>
      </c>
    </row>
    <row r="913" spans="1:16" x14ac:dyDescent="0.2">
      <c r="A913">
        <v>1703246</v>
      </c>
      <c r="B913">
        <v>16000106420</v>
      </c>
      <c r="C913">
        <v>2016106420</v>
      </c>
      <c r="D913" t="s">
        <v>81</v>
      </c>
      <c r="E913" s="4">
        <v>42457.208333333336</v>
      </c>
      <c r="F913" s="4">
        <f t="shared" si="15"/>
        <v>42457</v>
      </c>
      <c r="G913" t="s">
        <v>869</v>
      </c>
      <c r="H913" t="s">
        <v>17</v>
      </c>
      <c r="I913" t="s">
        <v>618</v>
      </c>
      <c r="J913">
        <v>1600.1010000000001</v>
      </c>
      <c r="K913">
        <v>-122.376755</v>
      </c>
      <c r="L913">
        <v>47.704279999999997</v>
      </c>
      <c r="M913" t="s">
        <v>870</v>
      </c>
      <c r="N913" t="s">
        <v>85</v>
      </c>
      <c r="O913" t="s">
        <v>60</v>
      </c>
      <c r="P913">
        <v>0</v>
      </c>
    </row>
    <row r="914" spans="1:16" x14ac:dyDescent="0.2">
      <c r="A914">
        <v>1703247</v>
      </c>
      <c r="B914">
        <v>16000106414</v>
      </c>
      <c r="C914">
        <v>2016106414</v>
      </c>
      <c r="D914" t="s">
        <v>330</v>
      </c>
      <c r="E914" s="4">
        <v>42457.211805555555</v>
      </c>
      <c r="F914" s="4">
        <f t="shared" si="15"/>
        <v>42457</v>
      </c>
      <c r="G914" t="s">
        <v>1785</v>
      </c>
      <c r="H914" t="s">
        <v>9</v>
      </c>
      <c r="I914" t="s">
        <v>721</v>
      </c>
      <c r="J914">
        <v>4400.4008999999996</v>
      </c>
      <c r="K914">
        <v>-122.31307</v>
      </c>
      <c r="L914">
        <v>47.664898000000001</v>
      </c>
      <c r="M914" t="s">
        <v>1786</v>
      </c>
      <c r="N914" t="s">
        <v>406</v>
      </c>
      <c r="O914" t="s">
        <v>407</v>
      </c>
      <c r="P914">
        <v>2</v>
      </c>
    </row>
    <row r="915" spans="1:16" x14ac:dyDescent="0.2">
      <c r="A915">
        <v>1703248</v>
      </c>
      <c r="B915">
        <v>16000106460</v>
      </c>
      <c r="C915">
        <v>2016106460</v>
      </c>
      <c r="D915" t="s">
        <v>69</v>
      </c>
      <c r="E915" s="4">
        <v>42457.222916666666</v>
      </c>
      <c r="F915" s="4">
        <f t="shared" si="15"/>
        <v>42457</v>
      </c>
      <c r="G915" t="s">
        <v>97</v>
      </c>
      <c r="H915" t="s">
        <v>6</v>
      </c>
      <c r="I915" t="s">
        <v>98</v>
      </c>
      <c r="J915">
        <v>9200.2027999999991</v>
      </c>
      <c r="K915">
        <v>-122.33081</v>
      </c>
      <c r="L915">
        <v>47.600464000000002</v>
      </c>
      <c r="M915" t="s">
        <v>99</v>
      </c>
      <c r="N915" t="s">
        <v>69</v>
      </c>
      <c r="O915" t="s">
        <v>69</v>
      </c>
      <c r="P915">
        <v>2</v>
      </c>
    </row>
    <row r="916" spans="1:16" x14ac:dyDescent="0.2">
      <c r="A916">
        <v>1703249</v>
      </c>
      <c r="B916">
        <v>16000106457</v>
      </c>
      <c r="C916">
        <v>2016106457</v>
      </c>
      <c r="D916" t="s">
        <v>49</v>
      </c>
      <c r="E916" s="4">
        <v>42457.219444444447</v>
      </c>
      <c r="F916" s="4">
        <f t="shared" si="15"/>
        <v>42457</v>
      </c>
      <c r="G916" t="s">
        <v>1787</v>
      </c>
      <c r="H916" t="s">
        <v>10</v>
      </c>
      <c r="I916" t="s">
        <v>44</v>
      </c>
      <c r="J916">
        <v>10300.5002</v>
      </c>
      <c r="K916">
        <v>-122.28649</v>
      </c>
      <c r="L916">
        <v>47.560110000000002</v>
      </c>
      <c r="M916" t="s">
        <v>1788</v>
      </c>
      <c r="N916" t="s">
        <v>49</v>
      </c>
      <c r="O916" t="s">
        <v>49</v>
      </c>
      <c r="P916">
        <v>4</v>
      </c>
    </row>
    <row r="917" spans="1:16" x14ac:dyDescent="0.2">
      <c r="A917">
        <v>1703250</v>
      </c>
      <c r="B917">
        <v>16000106449</v>
      </c>
      <c r="C917">
        <v>2016106449</v>
      </c>
      <c r="D917" t="s">
        <v>42</v>
      </c>
      <c r="E917" s="4">
        <v>42457.224305555559</v>
      </c>
      <c r="F917" s="4">
        <f t="shared" si="15"/>
        <v>42457</v>
      </c>
      <c r="G917" t="s">
        <v>853</v>
      </c>
      <c r="H917" t="s">
        <v>6</v>
      </c>
      <c r="I917" t="s">
        <v>425</v>
      </c>
      <c r="J917">
        <v>8100.2043000000003</v>
      </c>
      <c r="K917">
        <v>-122.331085</v>
      </c>
      <c r="L917">
        <v>47.602412999999999</v>
      </c>
      <c r="M917" t="s">
        <v>854</v>
      </c>
      <c r="N917" t="s">
        <v>42</v>
      </c>
      <c r="O917" t="s">
        <v>561</v>
      </c>
      <c r="P917">
        <v>4</v>
      </c>
    </row>
    <row r="918" spans="1:16" x14ac:dyDescent="0.2">
      <c r="A918">
        <v>1703251</v>
      </c>
      <c r="B918">
        <v>16000106447</v>
      </c>
      <c r="C918">
        <v>2016106447</v>
      </c>
      <c r="D918" t="s">
        <v>81</v>
      </c>
      <c r="E918" s="4">
        <v>42457.21597222222</v>
      </c>
      <c r="F918" s="4">
        <f t="shared" si="15"/>
        <v>42457</v>
      </c>
      <c r="G918" t="s">
        <v>1789</v>
      </c>
      <c r="H918" t="s">
        <v>4</v>
      </c>
      <c r="I918" t="s">
        <v>147</v>
      </c>
      <c r="J918">
        <v>6700.3015999999998</v>
      </c>
      <c r="K918">
        <v>-122.34495</v>
      </c>
      <c r="L918">
        <v>47.630997000000001</v>
      </c>
      <c r="M918" t="s">
        <v>1790</v>
      </c>
      <c r="N918" t="s">
        <v>85</v>
      </c>
      <c r="O918" t="s">
        <v>60</v>
      </c>
      <c r="P918">
        <v>1</v>
      </c>
    </row>
    <row r="919" spans="1:16" x14ac:dyDescent="0.2">
      <c r="A919">
        <v>1703252</v>
      </c>
      <c r="B919">
        <v>16000106462</v>
      </c>
      <c r="C919">
        <v>2016106462</v>
      </c>
      <c r="D919" t="s">
        <v>49</v>
      </c>
      <c r="E919" s="4">
        <v>42457.229166666664</v>
      </c>
      <c r="F919" s="4">
        <f t="shared" si="15"/>
        <v>42457</v>
      </c>
      <c r="G919" t="s">
        <v>1791</v>
      </c>
      <c r="H919" t="s">
        <v>10</v>
      </c>
      <c r="I919" t="s">
        <v>76</v>
      </c>
      <c r="J919">
        <v>9500.2062999999998</v>
      </c>
      <c r="K919">
        <v>-122.3022</v>
      </c>
      <c r="L919">
        <v>47.583655999999998</v>
      </c>
      <c r="M919" t="s">
        <v>1792</v>
      </c>
      <c r="N919" t="s">
        <v>49</v>
      </c>
      <c r="O919" t="s">
        <v>49</v>
      </c>
      <c r="P919">
        <v>0</v>
      </c>
    </row>
    <row r="920" spans="1:16" x14ac:dyDescent="0.2">
      <c r="A920">
        <v>1703253</v>
      </c>
      <c r="B920">
        <v>16000106446</v>
      </c>
      <c r="C920">
        <v>2016106446</v>
      </c>
      <c r="D920" t="s">
        <v>145</v>
      </c>
      <c r="E920" s="4">
        <v>42457.222916666666</v>
      </c>
      <c r="F920" s="4">
        <f t="shared" si="15"/>
        <v>42457</v>
      </c>
      <c r="G920" t="s">
        <v>1793</v>
      </c>
      <c r="H920" t="s">
        <v>5</v>
      </c>
      <c r="I920" t="s">
        <v>418</v>
      </c>
      <c r="J920">
        <v>9900.4064999999991</v>
      </c>
      <c r="K920">
        <v>-122.366</v>
      </c>
      <c r="L920">
        <v>47.571373000000001</v>
      </c>
      <c r="M920" t="s">
        <v>1794</v>
      </c>
      <c r="N920" t="s">
        <v>49</v>
      </c>
      <c r="O920" t="s">
        <v>49</v>
      </c>
      <c r="P920">
        <v>0</v>
      </c>
    </row>
    <row r="921" spans="1:16" x14ac:dyDescent="0.2">
      <c r="A921">
        <v>1703254</v>
      </c>
      <c r="B921">
        <v>16000106376</v>
      </c>
      <c r="C921">
        <v>2016106376</v>
      </c>
      <c r="D921" t="s">
        <v>49</v>
      </c>
      <c r="E921" s="4">
        <v>42457.224999999999</v>
      </c>
      <c r="F921" s="4">
        <f t="shared" si="15"/>
        <v>42457</v>
      </c>
      <c r="G921" t="s">
        <v>1655</v>
      </c>
      <c r="H921" t="s">
        <v>16</v>
      </c>
      <c r="I921" t="s">
        <v>368</v>
      </c>
      <c r="J921">
        <v>8100.2012999999997</v>
      </c>
      <c r="K921">
        <v>-122.33779</v>
      </c>
      <c r="L921">
        <v>47.609749999999998</v>
      </c>
      <c r="M921" t="s">
        <v>1656</v>
      </c>
      <c r="N921" t="s">
        <v>60</v>
      </c>
      <c r="O921" t="s">
        <v>60</v>
      </c>
      <c r="P921">
        <v>0</v>
      </c>
    </row>
    <row r="922" spans="1:16" x14ac:dyDescent="0.2">
      <c r="A922">
        <v>1703255</v>
      </c>
      <c r="B922">
        <v>16000106377</v>
      </c>
      <c r="C922">
        <v>2016106377</v>
      </c>
      <c r="D922" t="s">
        <v>42</v>
      </c>
      <c r="E922" s="4">
        <v>42457.231944444444</v>
      </c>
      <c r="F922" s="4">
        <f t="shared" si="15"/>
        <v>42457</v>
      </c>
      <c r="G922" t="s">
        <v>1418</v>
      </c>
      <c r="H922" t="s">
        <v>3</v>
      </c>
      <c r="I922" t="s">
        <v>159</v>
      </c>
      <c r="J922">
        <v>4700.2046</v>
      </c>
      <c r="K922">
        <v>-122.376335</v>
      </c>
      <c r="L922">
        <v>47.662205</v>
      </c>
      <c r="M922" t="s">
        <v>514</v>
      </c>
      <c r="N922" t="s">
        <v>42</v>
      </c>
      <c r="O922" t="s">
        <v>42</v>
      </c>
      <c r="P922">
        <v>4</v>
      </c>
    </row>
    <row r="923" spans="1:16" x14ac:dyDescent="0.2">
      <c r="A923">
        <v>1703256</v>
      </c>
      <c r="B923">
        <v>16000106469</v>
      </c>
      <c r="C923">
        <v>2016106469</v>
      </c>
      <c r="D923" t="s">
        <v>42</v>
      </c>
      <c r="E923" s="4">
        <v>42457.242361111108</v>
      </c>
      <c r="F923" s="4">
        <f t="shared" si="15"/>
        <v>42457</v>
      </c>
      <c r="G923" t="s">
        <v>1795</v>
      </c>
      <c r="H923" t="s">
        <v>14</v>
      </c>
      <c r="I923" t="s">
        <v>536</v>
      </c>
      <c r="J923">
        <v>200.4</v>
      </c>
      <c r="K923">
        <v>-122.31003</v>
      </c>
      <c r="L923">
        <v>47.732093999999996</v>
      </c>
      <c r="M923" t="s">
        <v>1796</v>
      </c>
      <c r="N923" t="s">
        <v>42</v>
      </c>
      <c r="O923" t="s">
        <v>42</v>
      </c>
      <c r="P923">
        <v>4</v>
      </c>
    </row>
    <row r="924" spans="1:16" x14ac:dyDescent="0.2">
      <c r="A924">
        <v>1703257</v>
      </c>
      <c r="B924">
        <v>16000106464</v>
      </c>
      <c r="C924">
        <v>2016106464</v>
      </c>
      <c r="D924" t="s">
        <v>60</v>
      </c>
      <c r="E924" s="4">
        <v>42457.243750000001</v>
      </c>
      <c r="F924" s="4">
        <f t="shared" si="15"/>
        <v>42457</v>
      </c>
      <c r="G924" t="s">
        <v>1798</v>
      </c>
      <c r="H924" t="s">
        <v>18</v>
      </c>
      <c r="I924" t="s">
        <v>204</v>
      </c>
      <c r="J924">
        <v>11300.301299999999</v>
      </c>
      <c r="K924">
        <v>-122.34672500000001</v>
      </c>
      <c r="L924">
        <v>47.521892999999999</v>
      </c>
      <c r="M924" t="s">
        <v>1799</v>
      </c>
      <c r="N924" t="s">
        <v>119</v>
      </c>
      <c r="O924" t="s">
        <v>225</v>
      </c>
      <c r="P924">
        <v>1</v>
      </c>
    </row>
    <row r="925" spans="1:16" x14ac:dyDescent="0.2">
      <c r="A925">
        <v>1703258</v>
      </c>
      <c r="B925">
        <v>16000106474</v>
      </c>
      <c r="C925">
        <v>2016106474</v>
      </c>
      <c r="D925" t="s">
        <v>42</v>
      </c>
      <c r="E925" s="4">
        <v>42457.252083333333</v>
      </c>
      <c r="F925" s="4">
        <f t="shared" si="15"/>
        <v>42457</v>
      </c>
      <c r="G925" t="s">
        <v>1800</v>
      </c>
      <c r="H925" t="s">
        <v>20</v>
      </c>
      <c r="I925" t="s">
        <v>339</v>
      </c>
      <c r="J925">
        <v>8200.2008000000005</v>
      </c>
      <c r="K925">
        <v>-122.32792000000001</v>
      </c>
      <c r="L925">
        <v>47.608176999999998</v>
      </c>
      <c r="M925" t="s">
        <v>1801</v>
      </c>
      <c r="N925" t="s">
        <v>42</v>
      </c>
      <c r="O925" t="s">
        <v>42</v>
      </c>
      <c r="P925">
        <v>1</v>
      </c>
    </row>
    <row r="926" spans="1:16" x14ac:dyDescent="0.2">
      <c r="A926">
        <v>1703259</v>
      </c>
      <c r="B926">
        <v>16000106472</v>
      </c>
      <c r="C926">
        <v>2016106472</v>
      </c>
      <c r="D926" t="s">
        <v>42</v>
      </c>
      <c r="E926" s="4">
        <v>42457.252083333333</v>
      </c>
      <c r="F926" s="4">
        <f t="shared" si="15"/>
        <v>42457</v>
      </c>
      <c r="G926" t="s">
        <v>1802</v>
      </c>
      <c r="H926" t="s">
        <v>6</v>
      </c>
      <c r="I926" t="s">
        <v>98</v>
      </c>
      <c r="J926">
        <v>8100.2046</v>
      </c>
      <c r="K926">
        <v>-122.32919</v>
      </c>
      <c r="L926">
        <v>47.602040000000002</v>
      </c>
      <c r="M926" t="s">
        <v>1803</v>
      </c>
      <c r="N926" t="s">
        <v>78</v>
      </c>
      <c r="O926" t="s">
        <v>78</v>
      </c>
      <c r="P926">
        <v>3</v>
      </c>
    </row>
    <row r="927" spans="1:16" x14ac:dyDescent="0.2">
      <c r="A927">
        <v>1703260</v>
      </c>
      <c r="B927">
        <v>16000106470</v>
      </c>
      <c r="C927">
        <v>2016106470</v>
      </c>
      <c r="D927" t="s">
        <v>49</v>
      </c>
      <c r="E927" s="4">
        <v>42457.249305555553</v>
      </c>
      <c r="F927" s="4">
        <f t="shared" si="15"/>
        <v>42457</v>
      </c>
      <c r="G927" t="s">
        <v>75</v>
      </c>
      <c r="H927" t="s">
        <v>10</v>
      </c>
      <c r="I927" t="s">
        <v>76</v>
      </c>
      <c r="J927">
        <v>10001.100200000001</v>
      </c>
      <c r="K927">
        <v>-122.29916</v>
      </c>
      <c r="L927">
        <v>47.579673999999997</v>
      </c>
      <c r="M927" t="s">
        <v>77</v>
      </c>
      <c r="N927" t="s">
        <v>49</v>
      </c>
      <c r="O927" t="s">
        <v>49</v>
      </c>
      <c r="P927">
        <v>3</v>
      </c>
    </row>
    <row r="928" spans="1:16" x14ac:dyDescent="0.2">
      <c r="A928">
        <v>1703261</v>
      </c>
      <c r="B928">
        <v>16000106467</v>
      </c>
      <c r="C928">
        <v>2016106467</v>
      </c>
      <c r="D928" t="s">
        <v>42</v>
      </c>
      <c r="E928" s="4">
        <v>42457.246527777781</v>
      </c>
      <c r="F928" s="4">
        <f t="shared" si="15"/>
        <v>42457</v>
      </c>
      <c r="G928" t="s">
        <v>646</v>
      </c>
      <c r="H928" t="s">
        <v>9</v>
      </c>
      <c r="I928" t="s">
        <v>192</v>
      </c>
      <c r="J928">
        <v>5301.2008999999998</v>
      </c>
      <c r="K928">
        <v>-122.31312</v>
      </c>
      <c r="L928">
        <v>47.662179999999999</v>
      </c>
      <c r="M928" t="s">
        <v>647</v>
      </c>
      <c r="N928" t="s">
        <v>42</v>
      </c>
      <c r="O928" t="s">
        <v>42</v>
      </c>
      <c r="P928">
        <v>1</v>
      </c>
    </row>
    <row r="929" spans="1:16" x14ac:dyDescent="0.2">
      <c r="A929">
        <v>1703262</v>
      </c>
      <c r="B929">
        <v>16000106465</v>
      </c>
      <c r="C929">
        <v>2016106465</v>
      </c>
      <c r="D929" t="s">
        <v>81</v>
      </c>
      <c r="E929" s="4">
        <v>42457.248611111114</v>
      </c>
      <c r="F929" s="4">
        <f t="shared" si="15"/>
        <v>42457</v>
      </c>
      <c r="G929" t="s">
        <v>1804</v>
      </c>
      <c r="H929" t="s">
        <v>9</v>
      </c>
      <c r="I929" t="s">
        <v>721</v>
      </c>
      <c r="J929">
        <v>4400.2003000000004</v>
      </c>
      <c r="K929">
        <v>-122.31650999999999</v>
      </c>
      <c r="L929">
        <v>47.674979999999998</v>
      </c>
      <c r="M929" t="s">
        <v>1805</v>
      </c>
      <c r="N929" t="s">
        <v>85</v>
      </c>
      <c r="O929" t="s">
        <v>60</v>
      </c>
      <c r="P929">
        <v>2</v>
      </c>
    </row>
    <row r="930" spans="1:16" x14ac:dyDescent="0.2">
      <c r="A930">
        <v>1703263</v>
      </c>
      <c r="B930">
        <v>16000106463</v>
      </c>
      <c r="C930">
        <v>2016106463</v>
      </c>
      <c r="D930" t="s">
        <v>78</v>
      </c>
      <c r="E930" s="4">
        <v>42457.248611111114</v>
      </c>
      <c r="F930" s="4">
        <f t="shared" si="15"/>
        <v>42457</v>
      </c>
      <c r="G930" t="s">
        <v>1104</v>
      </c>
      <c r="H930" t="s">
        <v>6</v>
      </c>
      <c r="I930" t="s">
        <v>425</v>
      </c>
      <c r="J930">
        <v>9200.2006000000001</v>
      </c>
      <c r="K930">
        <v>-122.33418</v>
      </c>
      <c r="L930">
        <v>47.601303000000001</v>
      </c>
      <c r="M930" t="s">
        <v>1105</v>
      </c>
      <c r="N930" t="s">
        <v>42</v>
      </c>
      <c r="O930" t="s">
        <v>42</v>
      </c>
      <c r="P930">
        <v>2</v>
      </c>
    </row>
    <row r="931" spans="1:16" x14ac:dyDescent="0.2">
      <c r="A931">
        <v>1703264</v>
      </c>
      <c r="B931">
        <v>16000106459</v>
      </c>
      <c r="C931">
        <v>2016106459</v>
      </c>
      <c r="D931" t="s">
        <v>49</v>
      </c>
      <c r="E931" s="4">
        <v>42457.243750000001</v>
      </c>
      <c r="F931" s="4">
        <f t="shared" si="15"/>
        <v>42457</v>
      </c>
      <c r="G931" t="s">
        <v>1806</v>
      </c>
      <c r="H931" t="s">
        <v>4</v>
      </c>
      <c r="I931" t="s">
        <v>214</v>
      </c>
      <c r="J931">
        <v>600.60019999999997</v>
      </c>
      <c r="K931">
        <v>-122.31681</v>
      </c>
      <c r="L931">
        <v>47.718192999999999</v>
      </c>
      <c r="M931" t="s">
        <v>1807</v>
      </c>
      <c r="N931" t="s">
        <v>49</v>
      </c>
      <c r="O931" t="s">
        <v>48</v>
      </c>
      <c r="P931">
        <v>2</v>
      </c>
    </row>
    <row r="932" spans="1:16" x14ac:dyDescent="0.2">
      <c r="A932">
        <v>1703265</v>
      </c>
      <c r="B932">
        <v>16000106477</v>
      </c>
      <c r="C932">
        <v>2016106477</v>
      </c>
      <c r="D932" t="s">
        <v>60</v>
      </c>
      <c r="E932" s="4">
        <v>42457.259027777778</v>
      </c>
      <c r="F932" s="4">
        <f t="shared" si="15"/>
        <v>42457</v>
      </c>
      <c r="G932" t="s">
        <v>1808</v>
      </c>
      <c r="H932" t="s">
        <v>5</v>
      </c>
      <c r="I932" t="s">
        <v>418</v>
      </c>
      <c r="J932">
        <v>9701.3017</v>
      </c>
      <c r="K932">
        <v>-122.413284</v>
      </c>
      <c r="L932">
        <v>47.578353999999997</v>
      </c>
      <c r="M932" t="s">
        <v>1809</v>
      </c>
      <c r="N932" t="s">
        <v>1811</v>
      </c>
      <c r="O932" t="s">
        <v>1811</v>
      </c>
      <c r="P932">
        <v>3</v>
      </c>
    </row>
    <row r="933" spans="1:16" x14ac:dyDescent="0.2">
      <c r="A933">
        <v>1703266</v>
      </c>
      <c r="B933">
        <v>16000106407</v>
      </c>
      <c r="C933">
        <v>2016106407</v>
      </c>
      <c r="D933" t="s">
        <v>81</v>
      </c>
      <c r="E933" s="4">
        <v>42457.25277777778</v>
      </c>
      <c r="F933" s="4">
        <f t="shared" si="15"/>
        <v>42457</v>
      </c>
      <c r="G933" t="s">
        <v>718</v>
      </c>
      <c r="H933" t="s">
        <v>16</v>
      </c>
      <c r="I933" t="s">
        <v>368</v>
      </c>
      <c r="J933">
        <v>8100.2015000000001</v>
      </c>
      <c r="K933">
        <v>-122.33835000000001</v>
      </c>
      <c r="L933">
        <v>47.609515999999999</v>
      </c>
      <c r="M933" t="s">
        <v>719</v>
      </c>
      <c r="N933" t="s">
        <v>85</v>
      </c>
      <c r="O933" t="s">
        <v>60</v>
      </c>
      <c r="P933">
        <v>1</v>
      </c>
    </row>
    <row r="934" spans="1:16" x14ac:dyDescent="0.2">
      <c r="A934">
        <v>1703268</v>
      </c>
      <c r="B934">
        <v>16000106479</v>
      </c>
      <c r="C934">
        <v>2016106479</v>
      </c>
      <c r="D934" t="s">
        <v>49</v>
      </c>
      <c r="E934" s="4">
        <v>42457.265277777777</v>
      </c>
      <c r="F934" s="4">
        <f t="shared" si="15"/>
        <v>42457</v>
      </c>
      <c r="G934" t="s">
        <v>1812</v>
      </c>
      <c r="H934" t="s">
        <v>10</v>
      </c>
      <c r="I934" t="s">
        <v>44</v>
      </c>
      <c r="J934">
        <v>10300.5013</v>
      </c>
      <c r="K934">
        <v>-122.282135</v>
      </c>
      <c r="L934">
        <v>47.554707000000001</v>
      </c>
      <c r="M934" t="s">
        <v>1813</v>
      </c>
      <c r="N934" t="s">
        <v>49</v>
      </c>
      <c r="O934" t="s">
        <v>49</v>
      </c>
      <c r="P934">
        <v>2</v>
      </c>
    </row>
    <row r="935" spans="1:16" x14ac:dyDescent="0.2">
      <c r="A935">
        <v>1703269</v>
      </c>
      <c r="B935">
        <v>16000106431</v>
      </c>
      <c r="C935">
        <v>2016106431</v>
      </c>
      <c r="D935" t="s">
        <v>255</v>
      </c>
      <c r="E935" s="4">
        <v>42457.26666666667</v>
      </c>
      <c r="F935" s="4">
        <f t="shared" si="15"/>
        <v>42457</v>
      </c>
      <c r="G935" t="s">
        <v>1814</v>
      </c>
      <c r="H935" t="s">
        <v>4</v>
      </c>
      <c r="I935" t="s">
        <v>214</v>
      </c>
      <c r="J935">
        <v>8100.2007000000003</v>
      </c>
      <c r="K935">
        <v>-122.33926</v>
      </c>
      <c r="L935">
        <v>47.610509999999998</v>
      </c>
      <c r="M935" t="s">
        <v>1815</v>
      </c>
      <c r="N935" t="s">
        <v>255</v>
      </c>
      <c r="O935" t="s">
        <v>255</v>
      </c>
      <c r="P935">
        <v>1</v>
      </c>
    </row>
    <row r="936" spans="1:16" x14ac:dyDescent="0.2">
      <c r="A936">
        <v>1703270</v>
      </c>
      <c r="B936">
        <v>16000106494</v>
      </c>
      <c r="C936">
        <v>2016106494</v>
      </c>
      <c r="D936" t="s">
        <v>42</v>
      </c>
      <c r="E936" s="4">
        <v>42457.277777777781</v>
      </c>
      <c r="F936" s="4">
        <f t="shared" si="15"/>
        <v>42457</v>
      </c>
      <c r="G936" t="s">
        <v>1816</v>
      </c>
      <c r="H936" t="s">
        <v>13</v>
      </c>
      <c r="I936" t="s">
        <v>62</v>
      </c>
      <c r="J936">
        <v>5801.1004000000003</v>
      </c>
      <c r="K936">
        <v>-122.38330000000001</v>
      </c>
      <c r="L936">
        <v>47.651240000000001</v>
      </c>
      <c r="M936" t="s">
        <v>1817</v>
      </c>
      <c r="N936" t="s">
        <v>60</v>
      </c>
      <c r="O936" t="s">
        <v>60</v>
      </c>
      <c r="P936">
        <v>1</v>
      </c>
    </row>
    <row r="937" spans="1:16" x14ac:dyDescent="0.2">
      <c r="A937">
        <v>1703271</v>
      </c>
      <c r="B937">
        <v>16000106485</v>
      </c>
      <c r="C937">
        <v>2016106485</v>
      </c>
      <c r="D937" t="s">
        <v>81</v>
      </c>
      <c r="E937" s="4">
        <v>42457.277083333334</v>
      </c>
      <c r="F937" s="4">
        <f t="shared" si="15"/>
        <v>42457</v>
      </c>
      <c r="G937" t="s">
        <v>1818</v>
      </c>
      <c r="H937" t="s">
        <v>8</v>
      </c>
      <c r="I937" t="s">
        <v>56</v>
      </c>
      <c r="J937">
        <v>9300.3009999999995</v>
      </c>
      <c r="K937">
        <v>-122.32139599999999</v>
      </c>
      <c r="L937">
        <v>47.585064000000003</v>
      </c>
      <c r="M937" t="s">
        <v>1819</v>
      </c>
      <c r="N937" t="s">
        <v>85</v>
      </c>
      <c r="O937" t="s">
        <v>60</v>
      </c>
      <c r="P937">
        <v>1</v>
      </c>
    </row>
    <row r="938" spans="1:16" x14ac:dyDescent="0.2">
      <c r="A938">
        <v>1703272</v>
      </c>
      <c r="B938">
        <v>16000106482</v>
      </c>
      <c r="C938">
        <v>2016106482</v>
      </c>
      <c r="D938" t="s">
        <v>125</v>
      </c>
      <c r="E938" s="4">
        <v>42457.272222222222</v>
      </c>
      <c r="F938" s="4">
        <f t="shared" si="15"/>
        <v>42457</v>
      </c>
      <c r="G938" t="s">
        <v>1820</v>
      </c>
      <c r="H938" t="s">
        <v>17</v>
      </c>
      <c r="I938" t="s">
        <v>618</v>
      </c>
      <c r="J938">
        <v>1400.3009999999999</v>
      </c>
      <c r="K938">
        <v>-122.36405000000001</v>
      </c>
      <c r="L938">
        <v>47.700718000000002</v>
      </c>
      <c r="M938" t="s">
        <v>1821</v>
      </c>
      <c r="N938" t="s">
        <v>404</v>
      </c>
      <c r="O938" t="s">
        <v>404</v>
      </c>
      <c r="P938">
        <v>2</v>
      </c>
    </row>
    <row r="939" spans="1:16" x14ac:dyDescent="0.2">
      <c r="A939">
        <v>1703273</v>
      </c>
      <c r="B939">
        <v>16000106451</v>
      </c>
      <c r="C939">
        <v>2016106451</v>
      </c>
      <c r="D939" t="s">
        <v>42</v>
      </c>
      <c r="E939" s="4">
        <v>42457.273611111108</v>
      </c>
      <c r="F939" s="4">
        <f t="shared" si="15"/>
        <v>42457</v>
      </c>
      <c r="G939" t="s">
        <v>1822</v>
      </c>
      <c r="H939" t="s">
        <v>3</v>
      </c>
      <c r="I939" t="s">
        <v>159</v>
      </c>
      <c r="J939">
        <v>4700.4004000000004</v>
      </c>
      <c r="K939">
        <v>-122.38473999999999</v>
      </c>
      <c r="L939">
        <v>47.670546999999999</v>
      </c>
      <c r="M939" t="s">
        <v>1823</v>
      </c>
      <c r="N939" t="s">
        <v>404</v>
      </c>
      <c r="O939" t="s">
        <v>404</v>
      </c>
      <c r="P939">
        <v>1</v>
      </c>
    </row>
    <row r="940" spans="1:16" x14ac:dyDescent="0.2">
      <c r="A940">
        <v>1703274</v>
      </c>
      <c r="B940">
        <v>16000106440</v>
      </c>
      <c r="C940">
        <v>2016106440</v>
      </c>
      <c r="D940" t="s">
        <v>145</v>
      </c>
      <c r="E940" s="4">
        <v>42457.275000000001</v>
      </c>
      <c r="F940" s="4">
        <f t="shared" si="15"/>
        <v>42457</v>
      </c>
      <c r="G940" t="s">
        <v>1824</v>
      </c>
      <c r="H940" t="s">
        <v>13</v>
      </c>
      <c r="I940" t="s">
        <v>62</v>
      </c>
      <c r="J940">
        <v>5600.5009</v>
      </c>
      <c r="K940">
        <v>-122.39899</v>
      </c>
      <c r="L940">
        <v>47.639125999999997</v>
      </c>
      <c r="M940" t="s">
        <v>1825</v>
      </c>
      <c r="N940" t="s">
        <v>145</v>
      </c>
      <c r="O940" t="s">
        <v>49</v>
      </c>
      <c r="P940">
        <v>1</v>
      </c>
    </row>
    <row r="941" spans="1:16" x14ac:dyDescent="0.2">
      <c r="A941">
        <v>1703275</v>
      </c>
      <c r="B941">
        <v>16000106501</v>
      </c>
      <c r="C941">
        <v>2016106501</v>
      </c>
      <c r="D941" t="s">
        <v>81</v>
      </c>
      <c r="E941" s="4">
        <v>42457.290277777778</v>
      </c>
      <c r="F941" s="4">
        <f t="shared" si="15"/>
        <v>42457</v>
      </c>
      <c r="G941" t="s">
        <v>1826</v>
      </c>
      <c r="H941" t="s">
        <v>9</v>
      </c>
      <c r="I941" t="s">
        <v>186</v>
      </c>
      <c r="J941">
        <v>2100.1025</v>
      </c>
      <c r="K941">
        <v>-122.2907</v>
      </c>
      <c r="L941">
        <v>47.690562999999997</v>
      </c>
      <c r="M941" t="s">
        <v>1827</v>
      </c>
      <c r="N941" t="s">
        <v>85</v>
      </c>
      <c r="O941" t="s">
        <v>60</v>
      </c>
      <c r="P941">
        <v>4</v>
      </c>
    </row>
    <row r="942" spans="1:16" x14ac:dyDescent="0.2">
      <c r="A942">
        <v>1703276</v>
      </c>
      <c r="B942">
        <v>16000106495</v>
      </c>
      <c r="C942">
        <v>2016106495</v>
      </c>
      <c r="D942" t="s">
        <v>81</v>
      </c>
      <c r="E942" s="4">
        <v>42457.290972222225</v>
      </c>
      <c r="F942" s="4">
        <f t="shared" si="15"/>
        <v>42457</v>
      </c>
      <c r="G942" t="s">
        <v>1828</v>
      </c>
      <c r="H942" t="s">
        <v>18</v>
      </c>
      <c r="I942" t="s">
        <v>204</v>
      </c>
      <c r="J942">
        <v>11300.1</v>
      </c>
      <c r="K942">
        <v>-122.339005</v>
      </c>
      <c r="L942">
        <v>47.53604</v>
      </c>
      <c r="M942" t="s">
        <v>1829</v>
      </c>
      <c r="N942" t="s">
        <v>85</v>
      </c>
      <c r="O942" t="s">
        <v>60</v>
      </c>
      <c r="P942">
        <v>1</v>
      </c>
    </row>
    <row r="943" spans="1:16" x14ac:dyDescent="0.2">
      <c r="A943">
        <v>1703277</v>
      </c>
      <c r="B943">
        <v>16000106493</v>
      </c>
      <c r="C943">
        <v>2016106493</v>
      </c>
      <c r="D943" t="s">
        <v>81</v>
      </c>
      <c r="E943" s="4">
        <v>42457.295138888891</v>
      </c>
      <c r="F943" s="4">
        <f t="shared" si="15"/>
        <v>42457</v>
      </c>
      <c r="G943" t="s">
        <v>1098</v>
      </c>
      <c r="H943" t="s">
        <v>3</v>
      </c>
      <c r="I943" t="s">
        <v>159</v>
      </c>
      <c r="J943">
        <v>4700.4016000000001</v>
      </c>
      <c r="K943">
        <v>-122.38267</v>
      </c>
      <c r="L943">
        <v>47.665959999999998</v>
      </c>
      <c r="M943" t="s">
        <v>1099</v>
      </c>
      <c r="N943" t="s">
        <v>85</v>
      </c>
      <c r="O943" t="s">
        <v>60</v>
      </c>
      <c r="P943">
        <v>1</v>
      </c>
    </row>
    <row r="944" spans="1:16" x14ac:dyDescent="0.2">
      <c r="A944">
        <v>1703278</v>
      </c>
      <c r="B944">
        <v>16000106468</v>
      </c>
      <c r="C944">
        <v>2016106468</v>
      </c>
      <c r="D944" t="s">
        <v>189</v>
      </c>
      <c r="E944" s="4">
        <v>42457.288194444445</v>
      </c>
      <c r="F944" s="4">
        <f t="shared" si="15"/>
        <v>42457</v>
      </c>
      <c r="G944" t="s">
        <v>1830</v>
      </c>
      <c r="H944" t="s">
        <v>13</v>
      </c>
      <c r="I944" t="s">
        <v>62</v>
      </c>
      <c r="J944">
        <v>5700.3006999999998</v>
      </c>
      <c r="K944">
        <v>-122.39296</v>
      </c>
      <c r="L944">
        <v>47.642753999999996</v>
      </c>
      <c r="M944" t="s">
        <v>1831</v>
      </c>
      <c r="N944" t="s">
        <v>189</v>
      </c>
      <c r="O944" t="s">
        <v>190</v>
      </c>
      <c r="P944">
        <v>1</v>
      </c>
    </row>
    <row r="945" spans="1:16" x14ac:dyDescent="0.2">
      <c r="A945">
        <v>1703279</v>
      </c>
      <c r="B945">
        <v>16000106450</v>
      </c>
      <c r="C945">
        <v>2016106450</v>
      </c>
      <c r="D945" t="s">
        <v>49</v>
      </c>
      <c r="E945" s="4">
        <v>42457.292361111111</v>
      </c>
      <c r="F945" s="4">
        <f t="shared" si="15"/>
        <v>42457</v>
      </c>
      <c r="G945" t="s">
        <v>1833</v>
      </c>
      <c r="H945" t="s">
        <v>13</v>
      </c>
      <c r="I945" t="s">
        <v>360</v>
      </c>
      <c r="J945">
        <v>6700.4032999999999</v>
      </c>
      <c r="K945">
        <v>-122.344955</v>
      </c>
      <c r="L945">
        <v>47.631855000000002</v>
      </c>
      <c r="M945" t="s">
        <v>1834</v>
      </c>
      <c r="N945" t="s">
        <v>49</v>
      </c>
      <c r="O945" t="s">
        <v>48</v>
      </c>
      <c r="P945">
        <v>2</v>
      </c>
    </row>
    <row r="946" spans="1:16" x14ac:dyDescent="0.2">
      <c r="A946">
        <v>1703280</v>
      </c>
      <c r="B946">
        <v>16000106382</v>
      </c>
      <c r="C946">
        <v>2016106382</v>
      </c>
      <c r="D946" t="s">
        <v>49</v>
      </c>
      <c r="E946" s="4">
        <v>42457.289583333331</v>
      </c>
      <c r="F946" s="4">
        <f t="shared" si="15"/>
        <v>42457</v>
      </c>
      <c r="G946" t="s">
        <v>1835</v>
      </c>
      <c r="H946" t="s">
        <v>7</v>
      </c>
      <c r="I946" t="s">
        <v>163</v>
      </c>
      <c r="J946">
        <v>7200.3005999999996</v>
      </c>
      <c r="K946">
        <v>-122.34711</v>
      </c>
      <c r="L946">
        <v>47.617240000000002</v>
      </c>
      <c r="M946" t="s">
        <v>1836</v>
      </c>
      <c r="N946" t="s">
        <v>49</v>
      </c>
      <c r="O946" t="s">
        <v>49</v>
      </c>
      <c r="P946">
        <v>1</v>
      </c>
    </row>
    <row r="947" spans="1:16" x14ac:dyDescent="0.2">
      <c r="A947">
        <v>1703281</v>
      </c>
      <c r="B947">
        <v>16000106490</v>
      </c>
      <c r="C947">
        <v>2016106490</v>
      </c>
      <c r="D947" t="s">
        <v>49</v>
      </c>
      <c r="E947" s="4">
        <v>42457.293749999997</v>
      </c>
      <c r="F947" s="4">
        <f t="shared" si="15"/>
        <v>42457</v>
      </c>
      <c r="G947" t="s">
        <v>1837</v>
      </c>
      <c r="H947" t="s">
        <v>20</v>
      </c>
      <c r="I947" t="s">
        <v>179</v>
      </c>
      <c r="J947">
        <v>7402.3005999999996</v>
      </c>
      <c r="K947">
        <v>-122.32674400000001</v>
      </c>
      <c r="L947">
        <v>47.618113999999998</v>
      </c>
      <c r="M947" t="s">
        <v>1838</v>
      </c>
      <c r="N947" t="s">
        <v>49</v>
      </c>
      <c r="O947" t="s">
        <v>48</v>
      </c>
      <c r="P947">
        <v>1</v>
      </c>
    </row>
    <row r="948" spans="1:16" x14ac:dyDescent="0.2">
      <c r="A948">
        <v>1703282</v>
      </c>
      <c r="B948">
        <v>16000106532</v>
      </c>
      <c r="C948">
        <v>2016106532</v>
      </c>
      <c r="D948" t="s">
        <v>125</v>
      </c>
      <c r="E948" s="4">
        <v>42457.311111111114</v>
      </c>
      <c r="F948" s="4">
        <f t="shared" si="15"/>
        <v>42457</v>
      </c>
      <c r="G948" t="s">
        <v>1075</v>
      </c>
      <c r="H948" t="s">
        <v>16</v>
      </c>
      <c r="I948" t="s">
        <v>140</v>
      </c>
      <c r="J948">
        <v>8200.1005999999998</v>
      </c>
      <c r="K948">
        <v>-122.33381</v>
      </c>
      <c r="L948">
        <v>47.612102999999998</v>
      </c>
      <c r="M948" t="s">
        <v>1076</v>
      </c>
      <c r="N948" t="s">
        <v>42</v>
      </c>
      <c r="O948" t="s">
        <v>42</v>
      </c>
      <c r="P948">
        <v>2</v>
      </c>
    </row>
    <row r="949" spans="1:16" x14ac:dyDescent="0.2">
      <c r="A949">
        <v>1703283</v>
      </c>
      <c r="B949">
        <v>16000106513</v>
      </c>
      <c r="C949">
        <v>2016106513</v>
      </c>
      <c r="D949" t="s">
        <v>81</v>
      </c>
      <c r="E949" s="4">
        <v>42457.306944444441</v>
      </c>
      <c r="F949" s="4">
        <f t="shared" si="15"/>
        <v>42457</v>
      </c>
      <c r="G949" t="s">
        <v>1839</v>
      </c>
      <c r="H949" t="s">
        <v>4</v>
      </c>
      <c r="I949" t="s">
        <v>147</v>
      </c>
      <c r="J949">
        <v>5802.1005999999998</v>
      </c>
      <c r="K949">
        <v>-122.389725</v>
      </c>
      <c r="L949">
        <v>47.647174999999997</v>
      </c>
      <c r="M949" t="s">
        <v>1840</v>
      </c>
      <c r="N949" t="s">
        <v>85</v>
      </c>
      <c r="O949" t="s">
        <v>60</v>
      </c>
      <c r="P949">
        <v>1</v>
      </c>
    </row>
    <row r="950" spans="1:16" x14ac:dyDescent="0.2">
      <c r="A950">
        <v>1703284</v>
      </c>
      <c r="B950">
        <v>16000106508</v>
      </c>
      <c r="C950">
        <v>2016106508</v>
      </c>
      <c r="D950" t="s">
        <v>60</v>
      </c>
      <c r="E950" s="4">
        <v>42457.306250000001</v>
      </c>
      <c r="F950" s="4">
        <f t="shared" si="15"/>
        <v>42457</v>
      </c>
      <c r="G950" t="s">
        <v>1841</v>
      </c>
      <c r="H950" t="s">
        <v>5</v>
      </c>
      <c r="I950" t="s">
        <v>654</v>
      </c>
      <c r="J950">
        <v>10600.302</v>
      </c>
      <c r="K950">
        <v>-122.387276</v>
      </c>
      <c r="L950">
        <v>47.539920000000002</v>
      </c>
      <c r="M950" t="s">
        <v>1842</v>
      </c>
      <c r="N950" t="s">
        <v>60</v>
      </c>
      <c r="O950" t="s">
        <v>60</v>
      </c>
      <c r="P950">
        <v>4</v>
      </c>
    </row>
    <row r="951" spans="1:16" x14ac:dyDescent="0.2">
      <c r="A951">
        <v>1703285</v>
      </c>
      <c r="B951">
        <v>16000106507</v>
      </c>
      <c r="C951">
        <v>2016106507</v>
      </c>
      <c r="D951" t="s">
        <v>42</v>
      </c>
      <c r="E951" s="4">
        <v>42457.311805555553</v>
      </c>
      <c r="F951" s="4">
        <f t="shared" si="15"/>
        <v>42457</v>
      </c>
      <c r="G951" t="s">
        <v>1075</v>
      </c>
      <c r="H951" t="s">
        <v>16</v>
      </c>
      <c r="I951" t="s">
        <v>140</v>
      </c>
      <c r="J951">
        <v>8200.1005999999998</v>
      </c>
      <c r="K951">
        <v>-122.33381</v>
      </c>
      <c r="L951">
        <v>47.612102999999998</v>
      </c>
      <c r="M951" t="s">
        <v>1076</v>
      </c>
      <c r="N951" t="s">
        <v>42</v>
      </c>
      <c r="O951" t="s">
        <v>42</v>
      </c>
      <c r="P951">
        <v>2</v>
      </c>
    </row>
    <row r="952" spans="1:16" x14ac:dyDescent="0.2">
      <c r="A952">
        <v>1703286</v>
      </c>
      <c r="B952">
        <v>16000106456</v>
      </c>
      <c r="C952">
        <v>2016106456</v>
      </c>
      <c r="D952" t="s">
        <v>119</v>
      </c>
      <c r="E952" s="4">
        <v>42457.309027777781</v>
      </c>
      <c r="F952" s="4">
        <f t="shared" si="15"/>
        <v>42457</v>
      </c>
      <c r="G952" t="s">
        <v>1843</v>
      </c>
      <c r="H952" t="s">
        <v>9</v>
      </c>
      <c r="I952" t="s">
        <v>192</v>
      </c>
      <c r="J952">
        <v>5301.2004999999999</v>
      </c>
      <c r="K952">
        <v>-122.31741</v>
      </c>
      <c r="L952">
        <v>47.664029999999997</v>
      </c>
      <c r="M952" t="s">
        <v>1844</v>
      </c>
      <c r="N952" t="s">
        <v>119</v>
      </c>
      <c r="O952" t="s">
        <v>118</v>
      </c>
      <c r="P952">
        <v>3</v>
      </c>
    </row>
    <row r="953" spans="1:16" x14ac:dyDescent="0.2">
      <c r="A953">
        <v>1703287</v>
      </c>
      <c r="B953">
        <v>16000106436</v>
      </c>
      <c r="C953">
        <v>2016106436</v>
      </c>
      <c r="D953" t="s">
        <v>49</v>
      </c>
      <c r="E953" s="4">
        <v>42457.309027777781</v>
      </c>
      <c r="F953" s="4">
        <f t="shared" si="15"/>
        <v>42457</v>
      </c>
      <c r="G953" t="s">
        <v>1846</v>
      </c>
      <c r="H953" t="s">
        <v>20</v>
      </c>
      <c r="I953" t="s">
        <v>105</v>
      </c>
      <c r="J953">
        <v>8400.1005999999998</v>
      </c>
      <c r="K953">
        <v>-122.32211</v>
      </c>
      <c r="L953">
        <v>47.614063000000002</v>
      </c>
      <c r="M953" t="s">
        <v>1847</v>
      </c>
      <c r="N953" t="s">
        <v>49</v>
      </c>
      <c r="O953" t="s">
        <v>49</v>
      </c>
      <c r="P953">
        <v>0</v>
      </c>
    </row>
    <row r="954" spans="1:16" x14ac:dyDescent="0.2">
      <c r="A954">
        <v>1703288</v>
      </c>
      <c r="B954">
        <v>16000106537</v>
      </c>
      <c r="C954">
        <v>2016106537</v>
      </c>
      <c r="D954" t="s">
        <v>81</v>
      </c>
      <c r="E954" s="4">
        <v>42457.320833333331</v>
      </c>
      <c r="F954" s="4">
        <f t="shared" si="15"/>
        <v>42457</v>
      </c>
      <c r="G954" t="s">
        <v>1848</v>
      </c>
      <c r="H954" t="s">
        <v>4</v>
      </c>
      <c r="I954" t="s">
        <v>214</v>
      </c>
      <c r="J954">
        <v>11300.2001</v>
      </c>
      <c r="K954">
        <v>-122.34287999999999</v>
      </c>
      <c r="L954">
        <v>47.518203999999997</v>
      </c>
      <c r="M954" t="s">
        <v>1849</v>
      </c>
      <c r="N954" t="s">
        <v>85</v>
      </c>
      <c r="O954" t="s">
        <v>60</v>
      </c>
      <c r="P954">
        <v>1</v>
      </c>
    </row>
    <row r="955" spans="1:16" x14ac:dyDescent="0.2">
      <c r="A955">
        <v>1703289</v>
      </c>
      <c r="B955">
        <v>16000106534</v>
      </c>
      <c r="C955">
        <v>2016106534</v>
      </c>
      <c r="D955" t="s">
        <v>125</v>
      </c>
      <c r="E955" s="4">
        <v>42457.318055555559</v>
      </c>
      <c r="F955" s="4">
        <f t="shared" si="15"/>
        <v>42457</v>
      </c>
      <c r="G955" t="s">
        <v>1850</v>
      </c>
      <c r="H955" t="s">
        <v>16</v>
      </c>
      <c r="I955" t="s">
        <v>196</v>
      </c>
      <c r="J955">
        <v>8100.3</v>
      </c>
      <c r="K955">
        <v>-122.3409</v>
      </c>
      <c r="L955">
        <v>47.610619999999997</v>
      </c>
      <c r="M955" t="s">
        <v>1851</v>
      </c>
      <c r="N955" t="s">
        <v>42</v>
      </c>
      <c r="O955" t="s">
        <v>42</v>
      </c>
      <c r="P955">
        <v>2</v>
      </c>
    </row>
    <row r="956" spans="1:16" x14ac:dyDescent="0.2">
      <c r="A956">
        <v>1703290</v>
      </c>
      <c r="B956">
        <v>16000106526</v>
      </c>
      <c r="C956">
        <v>2016106526</v>
      </c>
      <c r="D956" t="s">
        <v>298</v>
      </c>
      <c r="E956" s="4">
        <v>42457.322222222225</v>
      </c>
      <c r="F956" s="4">
        <f t="shared" si="15"/>
        <v>42457</v>
      </c>
      <c r="G956" t="s">
        <v>718</v>
      </c>
      <c r="H956" t="s">
        <v>4</v>
      </c>
      <c r="I956" t="s">
        <v>214</v>
      </c>
      <c r="J956">
        <v>8100.2007000000003</v>
      </c>
      <c r="K956">
        <v>-122.33835000000001</v>
      </c>
      <c r="L956">
        <v>47.609515999999999</v>
      </c>
      <c r="M956" t="s">
        <v>719</v>
      </c>
      <c r="N956" t="s">
        <v>298</v>
      </c>
      <c r="O956" t="s">
        <v>91</v>
      </c>
      <c r="P956">
        <v>1</v>
      </c>
    </row>
    <row r="957" spans="1:16" x14ac:dyDescent="0.2">
      <c r="A957">
        <v>1703291</v>
      </c>
      <c r="B957">
        <v>16000106521</v>
      </c>
      <c r="C957">
        <v>2016106521</v>
      </c>
      <c r="D957" t="s">
        <v>78</v>
      </c>
      <c r="E957" s="4">
        <v>42457.313888888886</v>
      </c>
      <c r="F957" s="4">
        <f t="shared" si="15"/>
        <v>42457</v>
      </c>
      <c r="G957" t="s">
        <v>505</v>
      </c>
      <c r="H957" t="s">
        <v>16</v>
      </c>
      <c r="I957" t="s">
        <v>140</v>
      </c>
      <c r="J957">
        <v>8200.1002000000008</v>
      </c>
      <c r="K957">
        <v>-122.334816</v>
      </c>
      <c r="L957">
        <v>47.612369999999999</v>
      </c>
      <c r="M957" t="s">
        <v>506</v>
      </c>
      <c r="N957" t="s">
        <v>42</v>
      </c>
      <c r="O957" t="s">
        <v>42</v>
      </c>
      <c r="P957">
        <v>3</v>
      </c>
    </row>
    <row r="958" spans="1:16" x14ac:dyDescent="0.2">
      <c r="A958">
        <v>1703292</v>
      </c>
      <c r="B958">
        <v>16000106516</v>
      </c>
      <c r="C958">
        <v>2016106516</v>
      </c>
      <c r="D958" t="s">
        <v>125</v>
      </c>
      <c r="E958" s="4">
        <v>42457.318749999999</v>
      </c>
      <c r="F958" s="4">
        <f t="shared" si="15"/>
        <v>42457</v>
      </c>
      <c r="G958" t="s">
        <v>929</v>
      </c>
      <c r="H958" t="s">
        <v>7</v>
      </c>
      <c r="I958" t="s">
        <v>163</v>
      </c>
      <c r="J958">
        <v>7200.1055999999999</v>
      </c>
      <c r="K958">
        <v>-122.34198000000001</v>
      </c>
      <c r="L958">
        <v>47.614215999999999</v>
      </c>
      <c r="M958" t="s">
        <v>930</v>
      </c>
      <c r="N958" t="s">
        <v>157</v>
      </c>
      <c r="O958" t="s">
        <v>157</v>
      </c>
      <c r="P958">
        <v>2</v>
      </c>
    </row>
    <row r="959" spans="1:16" x14ac:dyDescent="0.2">
      <c r="A959">
        <v>1703294</v>
      </c>
      <c r="B959">
        <v>16000106486</v>
      </c>
      <c r="C959">
        <v>2016106486</v>
      </c>
      <c r="D959" t="s">
        <v>78</v>
      </c>
      <c r="E959" s="4">
        <v>42457.321527777778</v>
      </c>
      <c r="F959" s="4">
        <f t="shared" si="15"/>
        <v>42457</v>
      </c>
      <c r="G959" t="s">
        <v>1852</v>
      </c>
      <c r="H959" t="s">
        <v>19</v>
      </c>
      <c r="I959" t="s">
        <v>51</v>
      </c>
      <c r="J959">
        <v>8600.1018999999997</v>
      </c>
      <c r="K959">
        <v>-122.313515</v>
      </c>
      <c r="L959">
        <v>47.606189999999998</v>
      </c>
      <c r="M959" t="s">
        <v>1853</v>
      </c>
      <c r="N959" t="s">
        <v>404</v>
      </c>
      <c r="O959" t="s">
        <v>404</v>
      </c>
      <c r="P959">
        <v>3</v>
      </c>
    </row>
    <row r="960" spans="1:16" x14ac:dyDescent="0.2">
      <c r="A960">
        <v>1703295</v>
      </c>
      <c r="B960">
        <v>16000106540</v>
      </c>
      <c r="C960">
        <v>2016106540</v>
      </c>
      <c r="D960" t="s">
        <v>49</v>
      </c>
      <c r="E960" s="4">
        <v>42457.331944444442</v>
      </c>
      <c r="F960" s="4">
        <f t="shared" si="15"/>
        <v>42457</v>
      </c>
      <c r="G960" t="s">
        <v>1854</v>
      </c>
      <c r="H960" t="s">
        <v>3</v>
      </c>
      <c r="I960" t="s">
        <v>169</v>
      </c>
      <c r="J960">
        <v>5400.2029000000002</v>
      </c>
      <c r="K960">
        <v>-122.33636</v>
      </c>
      <c r="L960">
        <v>47.647568</v>
      </c>
      <c r="M960" t="s">
        <v>1855</v>
      </c>
      <c r="N960" t="s">
        <v>49</v>
      </c>
      <c r="O960" t="s">
        <v>48</v>
      </c>
      <c r="P960">
        <v>1</v>
      </c>
    </row>
    <row r="961" spans="1:16" x14ac:dyDescent="0.2">
      <c r="A961">
        <v>1703296</v>
      </c>
      <c r="B961">
        <v>16000106504</v>
      </c>
      <c r="C961">
        <v>2016106504</v>
      </c>
      <c r="D961" t="s">
        <v>145</v>
      </c>
      <c r="E961" s="4">
        <v>42457.328472222223</v>
      </c>
      <c r="F961" s="4">
        <f t="shared" si="15"/>
        <v>42457</v>
      </c>
      <c r="G961" t="s">
        <v>1856</v>
      </c>
      <c r="H961" t="s">
        <v>20</v>
      </c>
      <c r="I961" t="s">
        <v>179</v>
      </c>
      <c r="J961">
        <v>7500.3010999999997</v>
      </c>
      <c r="K961">
        <v>-122.31695000000001</v>
      </c>
      <c r="L961">
        <v>47.621099999999998</v>
      </c>
      <c r="M961" t="s">
        <v>1857</v>
      </c>
      <c r="N961" t="s">
        <v>145</v>
      </c>
      <c r="O961" t="s">
        <v>49</v>
      </c>
      <c r="P961">
        <v>2</v>
      </c>
    </row>
    <row r="962" spans="1:16" x14ac:dyDescent="0.2">
      <c r="A962">
        <v>1703297</v>
      </c>
      <c r="B962">
        <v>16000106324</v>
      </c>
      <c r="C962">
        <v>2016106324</v>
      </c>
      <c r="D962" t="s">
        <v>421</v>
      </c>
      <c r="E962" s="4">
        <v>42457.260416666664</v>
      </c>
      <c r="F962" s="4">
        <f t="shared" ref="F962:F1025" si="16">DATE(YEAR(E962),MONTH(E962),DAY(E962))</f>
        <v>42457</v>
      </c>
      <c r="G962" t="s">
        <v>1858</v>
      </c>
      <c r="H962" t="s">
        <v>3</v>
      </c>
      <c r="I962" t="s">
        <v>159</v>
      </c>
      <c r="J962">
        <v>3200.2004999999999</v>
      </c>
      <c r="K962">
        <v>-122.38759</v>
      </c>
      <c r="L962">
        <v>47.673465999999998</v>
      </c>
      <c r="M962" t="s">
        <v>1859</v>
      </c>
      <c r="N962" t="s">
        <v>421</v>
      </c>
      <c r="O962" t="s">
        <v>421</v>
      </c>
      <c r="P962">
        <v>2</v>
      </c>
    </row>
    <row r="963" spans="1:16" x14ac:dyDescent="0.2">
      <c r="A963">
        <v>1703298</v>
      </c>
      <c r="B963">
        <v>16000106555</v>
      </c>
      <c r="C963">
        <v>2016106555</v>
      </c>
      <c r="D963" t="s">
        <v>60</v>
      </c>
      <c r="E963" s="4">
        <v>42457.338194444441</v>
      </c>
      <c r="F963" s="4">
        <f t="shared" si="16"/>
        <v>42457</v>
      </c>
      <c r="G963" t="s">
        <v>1860</v>
      </c>
      <c r="H963" t="s">
        <v>12</v>
      </c>
      <c r="I963" t="s">
        <v>452</v>
      </c>
      <c r="J963">
        <v>2900.1001000000001</v>
      </c>
      <c r="K963">
        <v>-122.36065000000001</v>
      </c>
      <c r="L963">
        <v>47.689835000000002</v>
      </c>
      <c r="M963" t="s">
        <v>1861</v>
      </c>
      <c r="N963" t="s">
        <v>60</v>
      </c>
      <c r="O963" t="s">
        <v>60</v>
      </c>
      <c r="P963">
        <v>3</v>
      </c>
    </row>
    <row r="964" spans="1:16" x14ac:dyDescent="0.2">
      <c r="A964">
        <v>1703299</v>
      </c>
      <c r="B964">
        <v>16000106552</v>
      </c>
      <c r="C964">
        <v>2016106552</v>
      </c>
      <c r="D964" t="s">
        <v>125</v>
      </c>
      <c r="E964" s="4">
        <v>42457.333333333336</v>
      </c>
      <c r="F964" s="4">
        <f t="shared" si="16"/>
        <v>42457</v>
      </c>
      <c r="G964" t="s">
        <v>1862</v>
      </c>
      <c r="H964" t="s">
        <v>9</v>
      </c>
      <c r="I964" t="s">
        <v>721</v>
      </c>
      <c r="J964">
        <v>2600.2017999999998</v>
      </c>
      <c r="K964">
        <v>-122.31747</v>
      </c>
      <c r="L964">
        <v>47.681891999999998</v>
      </c>
      <c r="M964" t="s">
        <v>1863</v>
      </c>
      <c r="N964" t="s">
        <v>78</v>
      </c>
      <c r="O964" t="s">
        <v>78</v>
      </c>
      <c r="P964">
        <v>0</v>
      </c>
    </row>
    <row r="965" spans="1:16" x14ac:dyDescent="0.2">
      <c r="A965">
        <v>1703300</v>
      </c>
      <c r="B965">
        <v>16000106543</v>
      </c>
      <c r="C965">
        <v>2016106543</v>
      </c>
      <c r="D965" t="s">
        <v>60</v>
      </c>
      <c r="E965" s="4">
        <v>42457.34097222222</v>
      </c>
      <c r="F965" s="4">
        <f t="shared" si="16"/>
        <v>42457</v>
      </c>
      <c r="G965" t="s">
        <v>1864</v>
      </c>
      <c r="H965" t="s">
        <v>12</v>
      </c>
      <c r="I965" t="s">
        <v>452</v>
      </c>
      <c r="J965">
        <v>2900.1008999999999</v>
      </c>
      <c r="K965">
        <v>-122.36065000000001</v>
      </c>
      <c r="L965">
        <v>47.688384999999997</v>
      </c>
      <c r="M965" t="s">
        <v>1865</v>
      </c>
      <c r="N965" t="s">
        <v>60</v>
      </c>
      <c r="O965" t="s">
        <v>60</v>
      </c>
      <c r="P965">
        <v>3</v>
      </c>
    </row>
    <row r="966" spans="1:16" x14ac:dyDescent="0.2">
      <c r="A966">
        <v>1703301</v>
      </c>
      <c r="B966">
        <v>16000106530</v>
      </c>
      <c r="C966">
        <v>2016106530</v>
      </c>
      <c r="D966" t="s">
        <v>49</v>
      </c>
      <c r="E966" s="4">
        <v>42457.338888888888</v>
      </c>
      <c r="F966" s="4">
        <f t="shared" si="16"/>
        <v>42457</v>
      </c>
      <c r="G966" t="s">
        <v>1866</v>
      </c>
      <c r="H966" t="s">
        <v>3</v>
      </c>
      <c r="I966" t="s">
        <v>159</v>
      </c>
      <c r="J966">
        <v>4700.3010999999997</v>
      </c>
      <c r="K966">
        <v>-122.37888</v>
      </c>
      <c r="L966">
        <v>47.670540000000003</v>
      </c>
      <c r="M966" t="s">
        <v>1867</v>
      </c>
      <c r="N966" t="s">
        <v>49</v>
      </c>
      <c r="O966" t="s">
        <v>48</v>
      </c>
      <c r="P966">
        <v>4</v>
      </c>
    </row>
    <row r="967" spans="1:16" x14ac:dyDescent="0.2">
      <c r="A967">
        <v>1703302</v>
      </c>
      <c r="B967">
        <v>16000106517</v>
      </c>
      <c r="C967">
        <v>2016106517</v>
      </c>
      <c r="D967" t="s">
        <v>49</v>
      </c>
      <c r="E967" s="4">
        <v>42457.336805555555</v>
      </c>
      <c r="F967" s="4">
        <f t="shared" si="16"/>
        <v>42457</v>
      </c>
      <c r="G967" t="s">
        <v>1868</v>
      </c>
      <c r="H967" t="s">
        <v>16</v>
      </c>
      <c r="I967" t="s">
        <v>196</v>
      </c>
      <c r="J967">
        <v>8100.1</v>
      </c>
      <c r="K967">
        <v>-122.33763999999999</v>
      </c>
      <c r="L967">
        <v>47.607067000000001</v>
      </c>
      <c r="M967" t="s">
        <v>1869</v>
      </c>
      <c r="N967" t="s">
        <v>49</v>
      </c>
      <c r="O967" t="s">
        <v>48</v>
      </c>
      <c r="P967">
        <v>2</v>
      </c>
    </row>
    <row r="968" spans="1:16" x14ac:dyDescent="0.2">
      <c r="A968">
        <v>1703303</v>
      </c>
      <c r="B968">
        <v>16000106580</v>
      </c>
      <c r="C968">
        <v>2016106580</v>
      </c>
      <c r="D968" t="s">
        <v>49</v>
      </c>
      <c r="E968" s="4">
        <v>42457.350694444445</v>
      </c>
      <c r="F968" s="4">
        <f t="shared" si="16"/>
        <v>42457</v>
      </c>
      <c r="G968" t="s">
        <v>1870</v>
      </c>
      <c r="H968" t="s">
        <v>4</v>
      </c>
      <c r="I968" t="s">
        <v>214</v>
      </c>
      <c r="J968">
        <v>11101.200999999999</v>
      </c>
      <c r="K968">
        <v>-122.27401</v>
      </c>
      <c r="L968">
        <v>47.536945000000003</v>
      </c>
      <c r="M968" t="s">
        <v>1871</v>
      </c>
      <c r="N968" t="s">
        <v>49</v>
      </c>
      <c r="O968" t="s">
        <v>48</v>
      </c>
      <c r="P968">
        <v>0</v>
      </c>
    </row>
    <row r="969" spans="1:16" x14ac:dyDescent="0.2">
      <c r="A969">
        <v>1703304</v>
      </c>
      <c r="B969">
        <v>16000106568</v>
      </c>
      <c r="C969">
        <v>2016106568</v>
      </c>
      <c r="D969" t="s">
        <v>42</v>
      </c>
      <c r="E969" s="4">
        <v>42457.354166666664</v>
      </c>
      <c r="F969" s="4">
        <f t="shared" si="16"/>
        <v>42457</v>
      </c>
      <c r="G969" t="s">
        <v>670</v>
      </c>
      <c r="H969" t="s">
        <v>16</v>
      </c>
      <c r="I969" t="s">
        <v>196</v>
      </c>
      <c r="J969">
        <v>8100.3001000000004</v>
      </c>
      <c r="K969">
        <v>-122.33946</v>
      </c>
      <c r="L969">
        <v>47.609054999999998</v>
      </c>
      <c r="M969" t="s">
        <v>671</v>
      </c>
      <c r="N969" t="s">
        <v>42</v>
      </c>
      <c r="O969" t="s">
        <v>42</v>
      </c>
      <c r="P969">
        <v>3</v>
      </c>
    </row>
    <row r="970" spans="1:16" x14ac:dyDescent="0.2">
      <c r="A970">
        <v>1703305</v>
      </c>
      <c r="B970">
        <v>16000106565</v>
      </c>
      <c r="C970">
        <v>2016106565</v>
      </c>
      <c r="D970" t="s">
        <v>60</v>
      </c>
      <c r="E970" s="4">
        <v>42457.353472222225</v>
      </c>
      <c r="F970" s="4">
        <f t="shared" si="16"/>
        <v>42457</v>
      </c>
      <c r="G970" t="s">
        <v>1872</v>
      </c>
      <c r="H970" t="s">
        <v>12</v>
      </c>
      <c r="I970" t="s">
        <v>232</v>
      </c>
      <c r="J970">
        <v>1701.3009</v>
      </c>
      <c r="K970">
        <v>-122.35408</v>
      </c>
      <c r="L970">
        <v>47.702182999999998</v>
      </c>
      <c r="M970" t="s">
        <v>1873</v>
      </c>
      <c r="N970" t="s">
        <v>60</v>
      </c>
      <c r="O970" t="s">
        <v>60</v>
      </c>
      <c r="P970">
        <v>3</v>
      </c>
    </row>
    <row r="971" spans="1:16" x14ac:dyDescent="0.2">
      <c r="A971">
        <v>1703306</v>
      </c>
      <c r="B971">
        <v>16000106563</v>
      </c>
      <c r="C971">
        <v>2016106563</v>
      </c>
      <c r="D971" t="s">
        <v>49</v>
      </c>
      <c r="E971" s="4">
        <v>42457.354166666664</v>
      </c>
      <c r="F971" s="4">
        <f t="shared" si="16"/>
        <v>42457</v>
      </c>
      <c r="G971" t="s">
        <v>1874</v>
      </c>
      <c r="H971" t="s">
        <v>13</v>
      </c>
      <c r="I971" t="s">
        <v>360</v>
      </c>
      <c r="J971">
        <v>5802.201</v>
      </c>
      <c r="K971">
        <v>-122.37392</v>
      </c>
      <c r="L971">
        <v>47.630882</v>
      </c>
      <c r="M971" t="s">
        <v>1875</v>
      </c>
      <c r="N971" t="s">
        <v>49</v>
      </c>
      <c r="O971" t="s">
        <v>49</v>
      </c>
      <c r="P971">
        <v>2</v>
      </c>
    </row>
    <row r="972" spans="1:16" x14ac:dyDescent="0.2">
      <c r="A972">
        <v>1703307</v>
      </c>
      <c r="B972">
        <v>16000106561</v>
      </c>
      <c r="C972">
        <v>2016106561</v>
      </c>
      <c r="D972" t="s">
        <v>60</v>
      </c>
      <c r="E972" s="4">
        <v>42457.352777777778</v>
      </c>
      <c r="F972" s="4">
        <f t="shared" si="16"/>
        <v>42457</v>
      </c>
      <c r="G972" t="s">
        <v>1876</v>
      </c>
      <c r="H972" t="s">
        <v>10</v>
      </c>
      <c r="I972" t="s">
        <v>483</v>
      </c>
      <c r="J972">
        <v>10001.2017</v>
      </c>
      <c r="K972">
        <v>-122.31476000000001</v>
      </c>
      <c r="L972">
        <v>47.564410000000002</v>
      </c>
      <c r="M972" t="s">
        <v>1877</v>
      </c>
      <c r="N972" t="s">
        <v>60</v>
      </c>
      <c r="O972" t="s">
        <v>60</v>
      </c>
      <c r="P972">
        <v>2</v>
      </c>
    </row>
    <row r="973" spans="1:16" x14ac:dyDescent="0.2">
      <c r="A973">
        <v>1703308</v>
      </c>
      <c r="B973">
        <v>16000106542</v>
      </c>
      <c r="C973">
        <v>2016106542</v>
      </c>
      <c r="D973" t="s">
        <v>60</v>
      </c>
      <c r="E973" s="4">
        <v>42457.349305555559</v>
      </c>
      <c r="F973" s="4">
        <f t="shared" si="16"/>
        <v>42457</v>
      </c>
      <c r="G973" t="s">
        <v>1878</v>
      </c>
      <c r="H973" t="s">
        <v>8</v>
      </c>
      <c r="I973" t="s">
        <v>689</v>
      </c>
      <c r="J973">
        <v>10900.2063</v>
      </c>
      <c r="K973">
        <v>-122.319756</v>
      </c>
      <c r="L973">
        <v>47.552079999999997</v>
      </c>
      <c r="M973" t="s">
        <v>1879</v>
      </c>
      <c r="N973" t="s">
        <v>404</v>
      </c>
      <c r="O973" t="s">
        <v>404</v>
      </c>
      <c r="P973">
        <v>1</v>
      </c>
    </row>
    <row r="974" spans="1:16" x14ac:dyDescent="0.2">
      <c r="A974">
        <v>1703309</v>
      </c>
      <c r="B974">
        <v>16000106514</v>
      </c>
      <c r="C974">
        <v>2016106514</v>
      </c>
      <c r="D974" t="s">
        <v>89</v>
      </c>
      <c r="E974" s="4">
        <v>42457.353472222225</v>
      </c>
      <c r="F974" s="4">
        <f t="shared" si="16"/>
        <v>42457</v>
      </c>
      <c r="G974" t="s">
        <v>1880</v>
      </c>
      <c r="H974" t="s">
        <v>12</v>
      </c>
      <c r="I974" t="s">
        <v>452</v>
      </c>
      <c r="J974">
        <v>2900.1008000000002</v>
      </c>
      <c r="K974">
        <v>-122.35663599999999</v>
      </c>
      <c r="L974">
        <v>47.688389999999998</v>
      </c>
      <c r="M974" t="s">
        <v>1881</v>
      </c>
      <c r="N974" t="s">
        <v>143</v>
      </c>
      <c r="O974" t="s">
        <v>143</v>
      </c>
      <c r="P974">
        <v>3</v>
      </c>
    </row>
    <row r="975" spans="1:16" x14ac:dyDescent="0.2">
      <c r="A975">
        <v>1703310</v>
      </c>
      <c r="B975">
        <v>16000106599</v>
      </c>
      <c r="C975">
        <v>2016106599</v>
      </c>
      <c r="D975" t="s">
        <v>49</v>
      </c>
      <c r="E975" s="4">
        <v>42457.363194444442</v>
      </c>
      <c r="F975" s="4">
        <f t="shared" si="16"/>
        <v>42457</v>
      </c>
      <c r="G975" t="s">
        <v>1882</v>
      </c>
      <c r="H975" t="s">
        <v>6</v>
      </c>
      <c r="I975" t="s">
        <v>201</v>
      </c>
      <c r="J975">
        <v>8100.1023999999998</v>
      </c>
      <c r="K975">
        <v>-122.338005</v>
      </c>
      <c r="L975">
        <v>47.604942000000001</v>
      </c>
      <c r="M975" t="s">
        <v>1883</v>
      </c>
      <c r="N975" t="s">
        <v>49</v>
      </c>
      <c r="O975" t="s">
        <v>49</v>
      </c>
      <c r="P975">
        <v>1</v>
      </c>
    </row>
    <row r="976" spans="1:16" x14ac:dyDescent="0.2">
      <c r="A976">
        <v>1703311</v>
      </c>
      <c r="B976">
        <v>16000106579</v>
      </c>
      <c r="C976">
        <v>2016106579</v>
      </c>
      <c r="D976" t="s">
        <v>42</v>
      </c>
      <c r="E976" s="4">
        <v>42457.354861111111</v>
      </c>
      <c r="F976" s="4">
        <f t="shared" si="16"/>
        <v>42457</v>
      </c>
      <c r="G976" t="s">
        <v>1447</v>
      </c>
      <c r="H976" t="s">
        <v>16</v>
      </c>
      <c r="I976" t="s">
        <v>140</v>
      </c>
      <c r="J976">
        <v>7200.1067000000003</v>
      </c>
      <c r="K976">
        <v>-122.341545</v>
      </c>
      <c r="L976">
        <v>47.612780000000001</v>
      </c>
      <c r="M976" t="s">
        <v>1448</v>
      </c>
      <c r="N976" t="s">
        <v>42</v>
      </c>
      <c r="O976" t="s">
        <v>42</v>
      </c>
      <c r="P976">
        <v>2</v>
      </c>
    </row>
    <row r="977" spans="1:16" x14ac:dyDescent="0.2">
      <c r="A977">
        <v>1703312</v>
      </c>
      <c r="B977">
        <v>16000106503</v>
      </c>
      <c r="C977">
        <v>2016106503</v>
      </c>
      <c r="D977" t="s">
        <v>60</v>
      </c>
      <c r="E977" s="4">
        <v>42457.354166666664</v>
      </c>
      <c r="F977" s="4">
        <f t="shared" si="16"/>
        <v>42457</v>
      </c>
      <c r="G977" t="s">
        <v>1251</v>
      </c>
      <c r="H977" t="s">
        <v>18</v>
      </c>
      <c r="I977" t="s">
        <v>346</v>
      </c>
      <c r="J977">
        <v>11402.2012</v>
      </c>
      <c r="K977">
        <v>-122.35785</v>
      </c>
      <c r="L977">
        <v>47.518279999999997</v>
      </c>
      <c r="M977" t="s">
        <v>1252</v>
      </c>
      <c r="N977" t="s">
        <v>92</v>
      </c>
      <c r="O977" t="s">
        <v>91</v>
      </c>
      <c r="P977">
        <v>4</v>
      </c>
    </row>
    <row r="978" spans="1:16" x14ac:dyDescent="0.2">
      <c r="A978">
        <v>1703313</v>
      </c>
      <c r="B978">
        <v>16000106586</v>
      </c>
      <c r="C978">
        <v>2016106586</v>
      </c>
      <c r="D978" t="s">
        <v>49</v>
      </c>
      <c r="E978" s="4">
        <v>42457.366666666669</v>
      </c>
      <c r="F978" s="4">
        <f t="shared" si="16"/>
        <v>42457</v>
      </c>
      <c r="G978" t="s">
        <v>1884</v>
      </c>
      <c r="H978" t="s">
        <v>8</v>
      </c>
      <c r="I978" t="s">
        <v>109</v>
      </c>
      <c r="J978">
        <v>10402.100899999999</v>
      </c>
      <c r="K978">
        <v>-122.32101</v>
      </c>
      <c r="L978">
        <v>47.553350000000002</v>
      </c>
      <c r="M978" t="s">
        <v>1885</v>
      </c>
      <c r="N978" t="s">
        <v>49</v>
      </c>
      <c r="O978" t="s">
        <v>49</v>
      </c>
      <c r="P978">
        <v>3</v>
      </c>
    </row>
    <row r="979" spans="1:16" x14ac:dyDescent="0.2">
      <c r="A979">
        <v>1703314</v>
      </c>
      <c r="B979">
        <v>16000106583</v>
      </c>
      <c r="C979">
        <v>2016106583</v>
      </c>
      <c r="D979" t="s">
        <v>125</v>
      </c>
      <c r="E979" s="4">
        <v>42457.365972222222</v>
      </c>
      <c r="F979" s="4">
        <f t="shared" si="16"/>
        <v>42457</v>
      </c>
      <c r="G979" t="s">
        <v>433</v>
      </c>
      <c r="H979" t="s">
        <v>16</v>
      </c>
      <c r="I979" t="s">
        <v>140</v>
      </c>
      <c r="J979">
        <v>8100.2</v>
      </c>
      <c r="K979">
        <v>-122.33732000000001</v>
      </c>
      <c r="L979">
        <v>47.611319999999999</v>
      </c>
      <c r="M979" t="s">
        <v>434</v>
      </c>
      <c r="N979" t="s">
        <v>404</v>
      </c>
      <c r="O979" t="s">
        <v>404</v>
      </c>
      <c r="P979">
        <v>2</v>
      </c>
    </row>
    <row r="980" spans="1:16" x14ac:dyDescent="0.2">
      <c r="A980">
        <v>1703315</v>
      </c>
      <c r="B980">
        <v>16000106574</v>
      </c>
      <c r="C980">
        <v>2016106574</v>
      </c>
      <c r="D980" t="s">
        <v>230</v>
      </c>
      <c r="E980" s="4">
        <v>42457.367361111108</v>
      </c>
      <c r="F980" s="4">
        <f t="shared" si="16"/>
        <v>42457</v>
      </c>
      <c r="G980" t="s">
        <v>867</v>
      </c>
      <c r="H980" t="s">
        <v>17</v>
      </c>
      <c r="I980" t="s">
        <v>618</v>
      </c>
      <c r="J980">
        <v>1400.3009999999999</v>
      </c>
      <c r="K980">
        <v>-122.36273</v>
      </c>
      <c r="L980">
        <v>47.701393000000003</v>
      </c>
      <c r="M980" t="s">
        <v>868</v>
      </c>
      <c r="N980" t="s">
        <v>230</v>
      </c>
      <c r="O980" t="s">
        <v>230</v>
      </c>
      <c r="P980">
        <v>2</v>
      </c>
    </row>
    <row r="981" spans="1:16" x14ac:dyDescent="0.2">
      <c r="A981">
        <v>1703316</v>
      </c>
      <c r="B981">
        <v>16000106570</v>
      </c>
      <c r="C981">
        <v>2016106570</v>
      </c>
      <c r="D981" t="s">
        <v>145</v>
      </c>
      <c r="E981" s="4">
        <v>42457.366666666669</v>
      </c>
      <c r="F981" s="4">
        <f t="shared" si="16"/>
        <v>42457</v>
      </c>
      <c r="G981" t="s">
        <v>1886</v>
      </c>
      <c r="H981" t="s">
        <v>15</v>
      </c>
      <c r="I981" t="s">
        <v>94</v>
      </c>
      <c r="J981">
        <v>7600.3010000000004</v>
      </c>
      <c r="K981">
        <v>-122.31139</v>
      </c>
      <c r="L981">
        <v>47.620086999999998</v>
      </c>
      <c r="M981" t="s">
        <v>1887</v>
      </c>
      <c r="N981" t="s">
        <v>145</v>
      </c>
      <c r="O981" t="s">
        <v>49</v>
      </c>
      <c r="P981">
        <v>3</v>
      </c>
    </row>
    <row r="982" spans="1:16" x14ac:dyDescent="0.2">
      <c r="A982">
        <v>1703317</v>
      </c>
      <c r="B982">
        <v>16000106550</v>
      </c>
      <c r="C982">
        <v>2016106550</v>
      </c>
      <c r="D982" t="s">
        <v>255</v>
      </c>
      <c r="E982" s="4">
        <v>42457.367361111108</v>
      </c>
      <c r="F982" s="4">
        <f t="shared" si="16"/>
        <v>42457</v>
      </c>
      <c r="G982" t="s">
        <v>1173</v>
      </c>
      <c r="H982" t="s">
        <v>7</v>
      </c>
      <c r="I982" t="s">
        <v>163</v>
      </c>
      <c r="J982">
        <v>7200.107</v>
      </c>
      <c r="K982">
        <v>-122.341736</v>
      </c>
      <c r="L982">
        <v>47.619717000000001</v>
      </c>
      <c r="M982" t="s">
        <v>1174</v>
      </c>
      <c r="N982" t="s">
        <v>255</v>
      </c>
      <c r="O982" t="s">
        <v>255</v>
      </c>
      <c r="P982">
        <v>3</v>
      </c>
    </row>
    <row r="983" spans="1:16" x14ac:dyDescent="0.2">
      <c r="A983">
        <v>1703318</v>
      </c>
      <c r="B983">
        <v>16000106500</v>
      </c>
      <c r="C983">
        <v>2016106500</v>
      </c>
      <c r="D983" t="s">
        <v>60</v>
      </c>
      <c r="E983" s="4">
        <v>42457.362500000003</v>
      </c>
      <c r="F983" s="4">
        <f t="shared" si="16"/>
        <v>42457</v>
      </c>
      <c r="G983" t="s">
        <v>1135</v>
      </c>
      <c r="H983" t="s">
        <v>17</v>
      </c>
      <c r="I983" t="s">
        <v>618</v>
      </c>
      <c r="J983">
        <v>401.3</v>
      </c>
      <c r="K983">
        <v>-122.34772</v>
      </c>
      <c r="L983">
        <v>47.727314</v>
      </c>
      <c r="M983" t="s">
        <v>1888</v>
      </c>
      <c r="N983" t="s">
        <v>60</v>
      </c>
      <c r="O983" t="s">
        <v>60</v>
      </c>
      <c r="P983">
        <v>2</v>
      </c>
    </row>
    <row r="984" spans="1:16" x14ac:dyDescent="0.2">
      <c r="A984">
        <v>1703319</v>
      </c>
      <c r="B984">
        <v>16000106595</v>
      </c>
      <c r="C984">
        <v>2016106595</v>
      </c>
      <c r="D984" t="s">
        <v>119</v>
      </c>
      <c r="E984" s="4">
        <v>42457.37222222222</v>
      </c>
      <c r="F984" s="4">
        <f t="shared" si="16"/>
        <v>42457</v>
      </c>
      <c r="G984" t="s">
        <v>1889</v>
      </c>
      <c r="H984" t="s">
        <v>4</v>
      </c>
      <c r="I984" t="s">
        <v>147</v>
      </c>
      <c r="J984">
        <v>2800.4002999999998</v>
      </c>
      <c r="K984">
        <v>-122.3553</v>
      </c>
      <c r="L984">
        <v>47.690215999999999</v>
      </c>
      <c r="M984" t="s">
        <v>1890</v>
      </c>
      <c r="N984" t="s">
        <v>119</v>
      </c>
      <c r="O984" t="s">
        <v>118</v>
      </c>
      <c r="P984">
        <v>2</v>
      </c>
    </row>
    <row r="985" spans="1:16" x14ac:dyDescent="0.2">
      <c r="A985">
        <v>1703320</v>
      </c>
      <c r="B985">
        <v>16000106593</v>
      </c>
      <c r="C985">
        <v>2016106593</v>
      </c>
      <c r="D985" t="s">
        <v>78</v>
      </c>
      <c r="E985" s="4">
        <v>42457.368055555555</v>
      </c>
      <c r="F985" s="4">
        <f t="shared" si="16"/>
        <v>42457</v>
      </c>
      <c r="G985" t="s">
        <v>1891</v>
      </c>
      <c r="H985" t="s">
        <v>9</v>
      </c>
      <c r="I985" t="s">
        <v>192</v>
      </c>
      <c r="J985">
        <v>5200.5001000000002</v>
      </c>
      <c r="K985">
        <v>-122.32071000000001</v>
      </c>
      <c r="L985">
        <v>47.664512999999999</v>
      </c>
      <c r="M985" t="s">
        <v>1892</v>
      </c>
      <c r="N985" t="s">
        <v>78</v>
      </c>
      <c r="O985" t="s">
        <v>78</v>
      </c>
      <c r="P985">
        <v>2</v>
      </c>
    </row>
    <row r="986" spans="1:16" x14ac:dyDescent="0.2">
      <c r="A986">
        <v>1703321</v>
      </c>
      <c r="B986">
        <v>16000106588</v>
      </c>
      <c r="C986">
        <v>2016106588</v>
      </c>
      <c r="D986" t="s">
        <v>78</v>
      </c>
      <c r="E986" s="4">
        <v>42457.37222222222</v>
      </c>
      <c r="F986" s="4">
        <f t="shared" si="16"/>
        <v>42457</v>
      </c>
      <c r="G986" t="s">
        <v>1893</v>
      </c>
      <c r="H986" t="s">
        <v>7</v>
      </c>
      <c r="I986" t="s">
        <v>163</v>
      </c>
      <c r="J986">
        <v>7300.2022999999999</v>
      </c>
      <c r="K986">
        <v>-122.33378999999999</v>
      </c>
      <c r="L986">
        <v>47.615223</v>
      </c>
      <c r="M986" t="s">
        <v>1894</v>
      </c>
      <c r="N986" t="s">
        <v>78</v>
      </c>
      <c r="O986" t="s">
        <v>78</v>
      </c>
      <c r="P986">
        <v>3</v>
      </c>
    </row>
    <row r="987" spans="1:16" x14ac:dyDescent="0.2">
      <c r="A987">
        <v>1703322</v>
      </c>
      <c r="B987">
        <v>16000106587</v>
      </c>
      <c r="C987">
        <v>2016106587</v>
      </c>
      <c r="D987" t="s">
        <v>173</v>
      </c>
      <c r="E987" s="4">
        <v>42457.37222222222</v>
      </c>
      <c r="F987" s="4">
        <f t="shared" si="16"/>
        <v>42457</v>
      </c>
      <c r="G987" t="s">
        <v>1895</v>
      </c>
      <c r="H987" t="s">
        <v>20</v>
      </c>
      <c r="I987" t="s">
        <v>105</v>
      </c>
      <c r="J987">
        <v>7500.4000999999998</v>
      </c>
      <c r="K987">
        <v>-122.316895</v>
      </c>
      <c r="L987">
        <v>47.617600000000003</v>
      </c>
      <c r="M987" t="s">
        <v>1896</v>
      </c>
      <c r="N987" t="s">
        <v>92</v>
      </c>
      <c r="O987" t="s">
        <v>91</v>
      </c>
      <c r="P987">
        <v>0</v>
      </c>
    </row>
    <row r="988" spans="1:16" x14ac:dyDescent="0.2">
      <c r="A988">
        <v>1703323</v>
      </c>
      <c r="B988">
        <v>16000106585</v>
      </c>
      <c r="C988">
        <v>2016106585</v>
      </c>
      <c r="D988" t="s">
        <v>49</v>
      </c>
      <c r="E988" s="4">
        <v>42457.368055555555</v>
      </c>
      <c r="F988" s="4">
        <f t="shared" si="16"/>
        <v>42457</v>
      </c>
      <c r="G988" t="s">
        <v>1897</v>
      </c>
      <c r="H988" t="s">
        <v>19</v>
      </c>
      <c r="I988" t="s">
        <v>182</v>
      </c>
      <c r="J988">
        <v>8600.2021000000004</v>
      </c>
      <c r="K988">
        <v>-122.31875599999999</v>
      </c>
      <c r="L988">
        <v>47.60436</v>
      </c>
      <c r="M988" t="s">
        <v>1898</v>
      </c>
      <c r="N988" t="s">
        <v>49</v>
      </c>
      <c r="O988" t="s">
        <v>48</v>
      </c>
      <c r="P988">
        <v>4</v>
      </c>
    </row>
    <row r="989" spans="1:16" x14ac:dyDescent="0.2">
      <c r="A989">
        <v>1703324</v>
      </c>
      <c r="B989">
        <v>16000106557</v>
      </c>
      <c r="C989">
        <v>2016106557</v>
      </c>
      <c r="D989" t="s">
        <v>995</v>
      </c>
      <c r="E989" s="4">
        <v>42457.37222222222</v>
      </c>
      <c r="F989" s="4">
        <f t="shared" si="16"/>
        <v>42457</v>
      </c>
      <c r="G989" t="s">
        <v>1899</v>
      </c>
      <c r="H989" t="s">
        <v>12</v>
      </c>
      <c r="I989" t="s">
        <v>232</v>
      </c>
      <c r="J989">
        <v>1701.2014999999999</v>
      </c>
      <c r="K989">
        <v>-122.35396</v>
      </c>
      <c r="L989">
        <v>47.693314000000001</v>
      </c>
      <c r="M989" t="s">
        <v>1900</v>
      </c>
      <c r="N989" t="s">
        <v>78</v>
      </c>
      <c r="O989" t="s">
        <v>78</v>
      </c>
      <c r="P989">
        <v>1</v>
      </c>
    </row>
    <row r="990" spans="1:16" x14ac:dyDescent="0.2">
      <c r="A990">
        <v>1703325</v>
      </c>
      <c r="B990">
        <v>16000106515</v>
      </c>
      <c r="C990">
        <v>2016106515</v>
      </c>
      <c r="D990" t="s">
        <v>330</v>
      </c>
      <c r="E990" s="4">
        <v>42457.369444444441</v>
      </c>
      <c r="F990" s="4">
        <f t="shared" si="16"/>
        <v>42457</v>
      </c>
      <c r="G990" t="s">
        <v>1583</v>
      </c>
      <c r="H990" t="s">
        <v>14</v>
      </c>
      <c r="I990" t="s">
        <v>536</v>
      </c>
      <c r="J990">
        <v>200.60220000000001</v>
      </c>
      <c r="K990">
        <v>-122.30458</v>
      </c>
      <c r="L990">
        <v>47.725673999999998</v>
      </c>
      <c r="M990" t="s">
        <v>1584</v>
      </c>
      <c r="N990" t="s">
        <v>330</v>
      </c>
      <c r="O990" t="s">
        <v>329</v>
      </c>
      <c r="P990">
        <v>4</v>
      </c>
    </row>
    <row r="991" spans="1:16" x14ac:dyDescent="0.2">
      <c r="A991">
        <v>1703326</v>
      </c>
      <c r="B991">
        <v>16000106602</v>
      </c>
      <c r="C991">
        <v>2016106602</v>
      </c>
      <c r="D991" t="s">
        <v>145</v>
      </c>
      <c r="E991" s="4">
        <v>42457.379166666666</v>
      </c>
      <c r="F991" s="4">
        <f t="shared" si="16"/>
        <v>42457</v>
      </c>
      <c r="G991" t="s">
        <v>1901</v>
      </c>
      <c r="H991" t="s">
        <v>19</v>
      </c>
      <c r="I991" t="s">
        <v>182</v>
      </c>
      <c r="J991">
        <v>8600.3009000000002</v>
      </c>
      <c r="K991">
        <v>-122.31941</v>
      </c>
      <c r="L991">
        <v>47.603520000000003</v>
      </c>
      <c r="M991" t="s">
        <v>1902</v>
      </c>
      <c r="N991" t="s">
        <v>145</v>
      </c>
      <c r="O991" t="s">
        <v>49</v>
      </c>
      <c r="P991">
        <v>2</v>
      </c>
    </row>
    <row r="992" spans="1:16" x14ac:dyDescent="0.2">
      <c r="A992">
        <v>1703327</v>
      </c>
      <c r="B992">
        <v>16000106466</v>
      </c>
      <c r="C992">
        <v>2016106466</v>
      </c>
      <c r="D992" t="s">
        <v>330</v>
      </c>
      <c r="E992" s="4">
        <v>42457.381249999999</v>
      </c>
      <c r="F992" s="4">
        <f t="shared" si="16"/>
        <v>42457</v>
      </c>
      <c r="G992" t="s">
        <v>1903</v>
      </c>
      <c r="H992" t="s">
        <v>20</v>
      </c>
      <c r="I992" t="s">
        <v>339</v>
      </c>
      <c r="J992">
        <v>8500.1020000000008</v>
      </c>
      <c r="K992">
        <v>-122.324196</v>
      </c>
      <c r="L992">
        <v>47.605784999999997</v>
      </c>
      <c r="M992" t="s">
        <v>1904</v>
      </c>
      <c r="N992" t="s">
        <v>42</v>
      </c>
      <c r="O992" t="s">
        <v>42</v>
      </c>
      <c r="P992">
        <v>1</v>
      </c>
    </row>
    <row r="993" spans="1:16" x14ac:dyDescent="0.2">
      <c r="A993">
        <v>1703328</v>
      </c>
      <c r="B993">
        <v>16000106618</v>
      </c>
      <c r="C993">
        <v>2016106618</v>
      </c>
      <c r="D993" t="s">
        <v>49</v>
      </c>
      <c r="E993" s="4">
        <v>42457.386111111111</v>
      </c>
      <c r="F993" s="4">
        <f t="shared" si="16"/>
        <v>42457</v>
      </c>
      <c r="G993" t="s">
        <v>1905</v>
      </c>
      <c r="H993" t="s">
        <v>20</v>
      </c>
      <c r="I993" t="s">
        <v>179</v>
      </c>
      <c r="J993">
        <v>7500.3001999999997</v>
      </c>
      <c r="K993">
        <v>-122.317795</v>
      </c>
      <c r="L993">
        <v>47.623690000000003</v>
      </c>
      <c r="M993" t="s">
        <v>1906</v>
      </c>
      <c r="N993" t="s">
        <v>49</v>
      </c>
      <c r="O993" t="s">
        <v>48</v>
      </c>
      <c r="P993">
        <v>3</v>
      </c>
    </row>
    <row r="994" spans="1:16" x14ac:dyDescent="0.2">
      <c r="A994">
        <v>1703329</v>
      </c>
      <c r="B994">
        <v>16000106560</v>
      </c>
      <c r="C994">
        <v>2016106560</v>
      </c>
      <c r="D994" t="s">
        <v>49</v>
      </c>
      <c r="E994" s="4">
        <v>42457.384027777778</v>
      </c>
      <c r="F994" s="4">
        <f t="shared" si="16"/>
        <v>42457</v>
      </c>
      <c r="G994" t="s">
        <v>1907</v>
      </c>
      <c r="H994" t="s">
        <v>10</v>
      </c>
      <c r="I994" t="s">
        <v>44</v>
      </c>
      <c r="J994">
        <v>10300.301100000001</v>
      </c>
      <c r="K994">
        <v>-122.285194</v>
      </c>
      <c r="L994">
        <v>47.549743999999997</v>
      </c>
      <c r="M994" t="s">
        <v>1908</v>
      </c>
      <c r="N994" t="s">
        <v>49</v>
      </c>
      <c r="O994" t="s">
        <v>48</v>
      </c>
      <c r="P994">
        <v>1</v>
      </c>
    </row>
    <row r="995" spans="1:16" x14ac:dyDescent="0.2">
      <c r="A995">
        <v>1703330</v>
      </c>
      <c r="B995">
        <v>16000106611</v>
      </c>
      <c r="C995">
        <v>2016106611</v>
      </c>
      <c r="D995" t="s">
        <v>298</v>
      </c>
      <c r="E995" s="4">
        <v>42457.388888888891</v>
      </c>
      <c r="F995" s="4">
        <f t="shared" si="16"/>
        <v>42457</v>
      </c>
      <c r="G995" t="s">
        <v>640</v>
      </c>
      <c r="H995" t="s">
        <v>13</v>
      </c>
      <c r="I995" t="s">
        <v>175</v>
      </c>
      <c r="J995">
        <v>7000.3020999999999</v>
      </c>
      <c r="K995">
        <v>-122.35475</v>
      </c>
      <c r="L995">
        <v>47.624577000000002</v>
      </c>
      <c r="M995" t="s">
        <v>641</v>
      </c>
      <c r="N995" t="s">
        <v>298</v>
      </c>
      <c r="O995" t="s">
        <v>91</v>
      </c>
      <c r="P995">
        <v>3</v>
      </c>
    </row>
    <row r="996" spans="1:16" x14ac:dyDescent="0.2">
      <c r="A996">
        <v>1703331</v>
      </c>
      <c r="B996">
        <v>16000106653</v>
      </c>
      <c r="C996">
        <v>2016106653</v>
      </c>
      <c r="D996" t="s">
        <v>42</v>
      </c>
      <c r="E996" s="4">
        <v>42457.400694444441</v>
      </c>
      <c r="F996" s="4">
        <f t="shared" si="16"/>
        <v>42457</v>
      </c>
      <c r="G996" t="s">
        <v>372</v>
      </c>
      <c r="H996" t="s">
        <v>16</v>
      </c>
      <c r="I996" t="s">
        <v>140</v>
      </c>
      <c r="J996">
        <v>8100.2003999999997</v>
      </c>
      <c r="K996">
        <v>-122.33759000000001</v>
      </c>
      <c r="L996">
        <v>47.611206000000003</v>
      </c>
      <c r="M996" t="s">
        <v>373</v>
      </c>
      <c r="N996" t="s">
        <v>42</v>
      </c>
      <c r="O996" t="s">
        <v>42</v>
      </c>
      <c r="P996">
        <v>0</v>
      </c>
    </row>
    <row r="997" spans="1:16" x14ac:dyDescent="0.2">
      <c r="A997">
        <v>1703332</v>
      </c>
      <c r="B997">
        <v>16000106636</v>
      </c>
      <c r="C997">
        <v>2016106636</v>
      </c>
      <c r="D997" t="s">
        <v>298</v>
      </c>
      <c r="E997" s="4">
        <v>42457.397916666669</v>
      </c>
      <c r="F997" s="4">
        <f t="shared" si="16"/>
        <v>42457</v>
      </c>
      <c r="G997" t="s">
        <v>765</v>
      </c>
      <c r="H997" t="s">
        <v>19</v>
      </c>
      <c r="I997" t="s">
        <v>766</v>
      </c>
      <c r="J997">
        <v>9000.2032999999992</v>
      </c>
      <c r="K997">
        <v>-122.31344</v>
      </c>
      <c r="L997">
        <v>47.596653000000003</v>
      </c>
      <c r="M997" t="s">
        <v>767</v>
      </c>
      <c r="N997" t="s">
        <v>421</v>
      </c>
      <c r="O997" t="s">
        <v>421</v>
      </c>
      <c r="P997">
        <v>2</v>
      </c>
    </row>
    <row r="998" spans="1:16" x14ac:dyDescent="0.2">
      <c r="A998">
        <v>1703333</v>
      </c>
      <c r="B998">
        <v>16000106626</v>
      </c>
      <c r="C998">
        <v>2016106626</v>
      </c>
      <c r="D998" t="s">
        <v>42</v>
      </c>
      <c r="E998" s="4">
        <v>42457.398611111108</v>
      </c>
      <c r="F998" s="4">
        <f t="shared" si="16"/>
        <v>42457</v>
      </c>
      <c r="G998" t="s">
        <v>1739</v>
      </c>
      <c r="H998" t="s">
        <v>20</v>
      </c>
      <c r="I998" t="s">
        <v>105</v>
      </c>
      <c r="J998">
        <v>7500.4016000000001</v>
      </c>
      <c r="K998">
        <v>-122.32076000000001</v>
      </c>
      <c r="L998">
        <v>47.612960000000001</v>
      </c>
      <c r="M998" t="s">
        <v>1740</v>
      </c>
      <c r="N998" t="s">
        <v>42</v>
      </c>
      <c r="O998" t="s">
        <v>42</v>
      </c>
      <c r="P998">
        <v>0</v>
      </c>
    </row>
    <row r="999" spans="1:16" x14ac:dyDescent="0.2">
      <c r="A999">
        <v>1703334</v>
      </c>
      <c r="B999">
        <v>16000106608</v>
      </c>
      <c r="C999">
        <v>2016106608</v>
      </c>
      <c r="D999" t="s">
        <v>60</v>
      </c>
      <c r="E999" s="4">
        <v>42457.399305555555</v>
      </c>
      <c r="F999" s="4">
        <f t="shared" si="16"/>
        <v>42457</v>
      </c>
      <c r="G999" t="s">
        <v>1909</v>
      </c>
      <c r="H999" t="s">
        <v>18</v>
      </c>
      <c r="I999" t="s">
        <v>351</v>
      </c>
      <c r="J999">
        <v>10701.2011</v>
      </c>
      <c r="K999">
        <v>-122.36215</v>
      </c>
      <c r="L999">
        <v>47.535514999999997</v>
      </c>
      <c r="M999" t="s">
        <v>1910</v>
      </c>
      <c r="N999" t="s">
        <v>60</v>
      </c>
      <c r="O999" t="s">
        <v>60</v>
      </c>
      <c r="P999">
        <v>4</v>
      </c>
    </row>
    <row r="1000" spans="1:16" x14ac:dyDescent="0.2">
      <c r="A1000">
        <v>1703335</v>
      </c>
      <c r="B1000">
        <v>16000106606</v>
      </c>
      <c r="C1000">
        <v>2016106606</v>
      </c>
      <c r="D1000" t="s">
        <v>49</v>
      </c>
      <c r="E1000" s="4">
        <v>42457.396527777775</v>
      </c>
      <c r="F1000" s="4">
        <f t="shared" si="16"/>
        <v>42457</v>
      </c>
      <c r="G1000" t="s">
        <v>1911</v>
      </c>
      <c r="H1000" t="s">
        <v>17</v>
      </c>
      <c r="I1000" t="s">
        <v>601</v>
      </c>
      <c r="J1000">
        <v>401.10070000000002</v>
      </c>
      <c r="K1000">
        <v>-122.34775500000001</v>
      </c>
      <c r="L1000">
        <v>47.730316000000002</v>
      </c>
      <c r="M1000" t="s">
        <v>1912</v>
      </c>
      <c r="N1000" t="s">
        <v>49</v>
      </c>
      <c r="O1000" t="s">
        <v>48</v>
      </c>
      <c r="P1000">
        <v>2</v>
      </c>
    </row>
    <row r="1001" spans="1:16" x14ac:dyDescent="0.2">
      <c r="A1001">
        <v>1703336</v>
      </c>
      <c r="B1001">
        <v>16000106582</v>
      </c>
      <c r="C1001">
        <v>2016106582</v>
      </c>
      <c r="D1001" t="s">
        <v>49</v>
      </c>
      <c r="E1001" s="4">
        <v>42457.397222222222</v>
      </c>
      <c r="F1001" s="4">
        <f t="shared" si="16"/>
        <v>42457</v>
      </c>
      <c r="G1001" t="s">
        <v>1913</v>
      </c>
      <c r="H1001" t="s">
        <v>3</v>
      </c>
      <c r="I1001" t="s">
        <v>219</v>
      </c>
      <c r="J1001">
        <v>4700.1014999999998</v>
      </c>
      <c r="K1001">
        <v>-122.37218</v>
      </c>
      <c r="L1001">
        <v>47.66789</v>
      </c>
      <c r="M1001" t="s">
        <v>1914</v>
      </c>
      <c r="N1001" t="s">
        <v>49</v>
      </c>
      <c r="O1001" t="s">
        <v>48</v>
      </c>
      <c r="P1001">
        <v>3</v>
      </c>
    </row>
    <row r="1002" spans="1:16" x14ac:dyDescent="0.2">
      <c r="A1002">
        <v>1703337</v>
      </c>
      <c r="B1002">
        <v>16000106665</v>
      </c>
      <c r="C1002">
        <v>2016106665</v>
      </c>
      <c r="D1002" t="s">
        <v>298</v>
      </c>
      <c r="E1002" s="4">
        <v>42457.408333333333</v>
      </c>
      <c r="F1002" s="4">
        <f t="shared" si="16"/>
        <v>42457</v>
      </c>
      <c r="G1002" t="s">
        <v>765</v>
      </c>
      <c r="H1002" t="s">
        <v>4</v>
      </c>
      <c r="I1002" t="s">
        <v>147</v>
      </c>
      <c r="J1002">
        <v>9000.2032999999992</v>
      </c>
      <c r="K1002">
        <v>-122.31344</v>
      </c>
      <c r="L1002">
        <v>47.596653000000003</v>
      </c>
      <c r="M1002" t="s">
        <v>767</v>
      </c>
      <c r="N1002" t="s">
        <v>298</v>
      </c>
      <c r="O1002" t="s">
        <v>91</v>
      </c>
      <c r="P1002">
        <v>1</v>
      </c>
    </row>
    <row r="1003" spans="1:16" x14ac:dyDescent="0.2">
      <c r="A1003">
        <v>1703338</v>
      </c>
      <c r="B1003">
        <v>16000106641</v>
      </c>
      <c r="C1003">
        <v>2016106641</v>
      </c>
      <c r="D1003" t="s">
        <v>199</v>
      </c>
      <c r="E1003" s="4">
        <v>42457.40625</v>
      </c>
      <c r="F1003" s="4">
        <f t="shared" si="16"/>
        <v>42457</v>
      </c>
      <c r="G1003" t="s">
        <v>1915</v>
      </c>
      <c r="H1003" t="s">
        <v>15</v>
      </c>
      <c r="I1003" t="s">
        <v>222</v>
      </c>
      <c r="J1003">
        <v>7700.2007999999996</v>
      </c>
      <c r="K1003">
        <v>-122.29877500000001</v>
      </c>
      <c r="L1003">
        <v>47.623126999999997</v>
      </c>
      <c r="M1003" t="s">
        <v>1916</v>
      </c>
      <c r="N1003" t="s">
        <v>199</v>
      </c>
      <c r="O1003" t="s">
        <v>199</v>
      </c>
      <c r="P1003">
        <v>3</v>
      </c>
    </row>
    <row r="1004" spans="1:16" x14ac:dyDescent="0.2">
      <c r="A1004">
        <v>1703339</v>
      </c>
      <c r="B1004">
        <v>16000106634</v>
      </c>
      <c r="C1004">
        <v>2016106634</v>
      </c>
      <c r="D1004" t="s">
        <v>145</v>
      </c>
      <c r="E1004" s="4">
        <v>42457.40902777778</v>
      </c>
      <c r="F1004" s="4">
        <f t="shared" si="16"/>
        <v>42457</v>
      </c>
      <c r="G1004" t="s">
        <v>1918</v>
      </c>
      <c r="H1004" t="s">
        <v>9</v>
      </c>
      <c r="I1004" t="s">
        <v>721</v>
      </c>
      <c r="J1004">
        <v>5200.5</v>
      </c>
      <c r="K1004">
        <v>-122.31740600000001</v>
      </c>
      <c r="L1004">
        <v>47.664935999999997</v>
      </c>
      <c r="M1004" t="s">
        <v>1919</v>
      </c>
      <c r="N1004" t="s">
        <v>145</v>
      </c>
      <c r="O1004" t="s">
        <v>49</v>
      </c>
      <c r="P1004">
        <v>2</v>
      </c>
    </row>
    <row r="1005" spans="1:16" x14ac:dyDescent="0.2">
      <c r="A1005">
        <v>1703340</v>
      </c>
      <c r="B1005">
        <v>16000106628</v>
      </c>
      <c r="C1005">
        <v>2016106628</v>
      </c>
      <c r="D1005" t="s">
        <v>173</v>
      </c>
      <c r="E1005" s="4">
        <v>42457.410416666666</v>
      </c>
      <c r="F1005" s="4">
        <f t="shared" si="16"/>
        <v>42457</v>
      </c>
      <c r="G1005" t="s">
        <v>1915</v>
      </c>
      <c r="H1005" t="s">
        <v>15</v>
      </c>
      <c r="I1005" t="s">
        <v>222</v>
      </c>
      <c r="J1005">
        <v>7700.2007999999996</v>
      </c>
      <c r="K1005">
        <v>-122.29877500000001</v>
      </c>
      <c r="L1005">
        <v>47.623126999999997</v>
      </c>
      <c r="M1005" t="s">
        <v>1916</v>
      </c>
      <c r="N1005" t="s">
        <v>92</v>
      </c>
      <c r="O1005" t="s">
        <v>91</v>
      </c>
      <c r="P1005">
        <v>2</v>
      </c>
    </row>
    <row r="1006" spans="1:16" x14ac:dyDescent="0.2">
      <c r="A1006">
        <v>1703341</v>
      </c>
      <c r="B1006">
        <v>16000106615</v>
      </c>
      <c r="C1006">
        <v>2016106615</v>
      </c>
      <c r="D1006" t="s">
        <v>49</v>
      </c>
      <c r="E1006" s="4">
        <v>42457.404166666667</v>
      </c>
      <c r="F1006" s="4">
        <f t="shared" si="16"/>
        <v>42457</v>
      </c>
      <c r="G1006" t="s">
        <v>1920</v>
      </c>
      <c r="H1006" t="s">
        <v>5</v>
      </c>
      <c r="I1006" t="s">
        <v>418</v>
      </c>
      <c r="J1006">
        <v>9701.2001</v>
      </c>
      <c r="K1006">
        <v>-122.41198</v>
      </c>
      <c r="L1006">
        <v>47.578249999999997</v>
      </c>
      <c r="M1006" t="s">
        <v>1921</v>
      </c>
      <c r="N1006" t="s">
        <v>49</v>
      </c>
      <c r="O1006" t="s">
        <v>48</v>
      </c>
      <c r="P1006">
        <v>4</v>
      </c>
    </row>
    <row r="1007" spans="1:16" x14ac:dyDescent="0.2">
      <c r="A1007">
        <v>1703342</v>
      </c>
      <c r="B1007">
        <v>16000106647</v>
      </c>
      <c r="C1007">
        <v>2016106647</v>
      </c>
      <c r="D1007" t="s">
        <v>49</v>
      </c>
      <c r="E1007" s="4">
        <v>42457.409722222219</v>
      </c>
      <c r="F1007" s="4">
        <f t="shared" si="16"/>
        <v>42457</v>
      </c>
      <c r="G1007" t="s">
        <v>1922</v>
      </c>
      <c r="H1007" t="s">
        <v>13</v>
      </c>
      <c r="I1007" t="s">
        <v>62</v>
      </c>
      <c r="J1007">
        <v>5600.5046000000002</v>
      </c>
      <c r="K1007">
        <v>-122.39187</v>
      </c>
      <c r="L1007">
        <v>47.633327000000001</v>
      </c>
      <c r="M1007" t="s">
        <v>1923</v>
      </c>
      <c r="N1007" t="s">
        <v>49</v>
      </c>
      <c r="O1007" t="s">
        <v>48</v>
      </c>
      <c r="P1007">
        <v>1</v>
      </c>
    </row>
    <row r="1008" spans="1:16" x14ac:dyDescent="0.2">
      <c r="A1008">
        <v>1703343</v>
      </c>
      <c r="B1008">
        <v>16000106638</v>
      </c>
      <c r="C1008">
        <v>2016106638</v>
      </c>
      <c r="D1008" t="s">
        <v>69</v>
      </c>
      <c r="E1008" s="4">
        <v>42457.412499999999</v>
      </c>
      <c r="F1008" s="4">
        <f t="shared" si="16"/>
        <v>42457</v>
      </c>
      <c r="G1008" t="s">
        <v>1924</v>
      </c>
      <c r="H1008" t="s">
        <v>9</v>
      </c>
      <c r="I1008" t="s">
        <v>192</v>
      </c>
      <c r="J1008">
        <v>5301.2006000000001</v>
      </c>
      <c r="K1008">
        <v>-122.31764</v>
      </c>
      <c r="L1008">
        <v>47.661296999999998</v>
      </c>
      <c r="M1008" t="s">
        <v>1925</v>
      </c>
      <c r="N1008" t="s">
        <v>42</v>
      </c>
      <c r="O1008" t="s">
        <v>42</v>
      </c>
      <c r="P1008">
        <v>4</v>
      </c>
    </row>
    <row r="1009" spans="1:16" x14ac:dyDescent="0.2">
      <c r="A1009">
        <v>1703344</v>
      </c>
      <c r="B1009">
        <v>16000106630</v>
      </c>
      <c r="C1009">
        <v>2016106630</v>
      </c>
      <c r="D1009" t="s">
        <v>78</v>
      </c>
      <c r="E1009" s="4">
        <v>42457.413888888892</v>
      </c>
      <c r="F1009" s="4">
        <f t="shared" si="16"/>
        <v>42457</v>
      </c>
      <c r="G1009" t="s">
        <v>1926</v>
      </c>
      <c r="H1009" t="s">
        <v>3</v>
      </c>
      <c r="I1009" t="s">
        <v>159</v>
      </c>
      <c r="J1009">
        <v>4700.2003999999997</v>
      </c>
      <c r="K1009">
        <v>-122.3749</v>
      </c>
      <c r="L1009">
        <v>47.66789</v>
      </c>
      <c r="M1009" t="s">
        <v>1927</v>
      </c>
      <c r="N1009" t="s">
        <v>42</v>
      </c>
      <c r="O1009" t="s">
        <v>42</v>
      </c>
      <c r="P1009">
        <v>1</v>
      </c>
    </row>
    <row r="1010" spans="1:16" x14ac:dyDescent="0.2">
      <c r="A1010">
        <v>1703345</v>
      </c>
      <c r="B1010">
        <v>16000106617</v>
      </c>
      <c r="C1010">
        <v>2016106617</v>
      </c>
      <c r="D1010" t="s">
        <v>173</v>
      </c>
      <c r="E1010" s="4">
        <v>42457.410416666666</v>
      </c>
      <c r="F1010" s="4">
        <f t="shared" si="16"/>
        <v>42457</v>
      </c>
      <c r="G1010" t="s">
        <v>1928</v>
      </c>
      <c r="H1010" t="s">
        <v>8</v>
      </c>
      <c r="I1010" t="s">
        <v>109</v>
      </c>
      <c r="J1010">
        <v>9300.3223999999991</v>
      </c>
      <c r="K1010">
        <v>-122.32905599999999</v>
      </c>
      <c r="L1010">
        <v>47.576650000000001</v>
      </c>
      <c r="M1010" t="s">
        <v>1929</v>
      </c>
      <c r="N1010" t="s">
        <v>92</v>
      </c>
      <c r="O1010" t="s">
        <v>91</v>
      </c>
      <c r="P1010">
        <v>0</v>
      </c>
    </row>
    <row r="1011" spans="1:16" x14ac:dyDescent="0.2">
      <c r="A1011">
        <v>1703346</v>
      </c>
      <c r="B1011">
        <v>16000106610</v>
      </c>
      <c r="C1011">
        <v>2016106610</v>
      </c>
      <c r="D1011" t="s">
        <v>255</v>
      </c>
      <c r="E1011" s="4">
        <v>42457.414583333331</v>
      </c>
      <c r="F1011" s="4">
        <f t="shared" si="16"/>
        <v>42457</v>
      </c>
      <c r="G1011" t="s">
        <v>1930</v>
      </c>
      <c r="H1011" t="s">
        <v>5</v>
      </c>
      <c r="I1011" t="s">
        <v>418</v>
      </c>
      <c r="J1011">
        <v>9701.3017</v>
      </c>
      <c r="K1011">
        <v>-122.411964</v>
      </c>
      <c r="L1011">
        <v>47.578740000000003</v>
      </c>
      <c r="M1011" t="s">
        <v>1931</v>
      </c>
      <c r="N1011" t="s">
        <v>255</v>
      </c>
      <c r="O1011" t="s">
        <v>255</v>
      </c>
      <c r="P1011">
        <v>4</v>
      </c>
    </row>
    <row r="1012" spans="1:16" x14ac:dyDescent="0.2">
      <c r="A1012">
        <v>1703347</v>
      </c>
      <c r="B1012">
        <v>16000106576</v>
      </c>
      <c r="C1012">
        <v>2016106576</v>
      </c>
      <c r="D1012" t="s">
        <v>42</v>
      </c>
      <c r="E1012" s="4">
        <v>42457.411805555559</v>
      </c>
      <c r="F1012" s="4">
        <f t="shared" si="16"/>
        <v>42457</v>
      </c>
      <c r="G1012" t="s">
        <v>1822</v>
      </c>
      <c r="H1012" t="s">
        <v>3</v>
      </c>
      <c r="I1012" t="s">
        <v>159</v>
      </c>
      <c r="J1012">
        <v>4700.4004000000004</v>
      </c>
      <c r="K1012">
        <v>-122.38473999999999</v>
      </c>
      <c r="L1012">
        <v>47.670546999999999</v>
      </c>
      <c r="M1012" t="s">
        <v>1823</v>
      </c>
      <c r="N1012" t="s">
        <v>78</v>
      </c>
      <c r="O1012" t="s">
        <v>78</v>
      </c>
      <c r="P1012">
        <v>1</v>
      </c>
    </row>
    <row r="1013" spans="1:16" x14ac:dyDescent="0.2">
      <c r="A1013">
        <v>1703348</v>
      </c>
      <c r="B1013">
        <v>16000106496</v>
      </c>
      <c r="C1013">
        <v>2016106496</v>
      </c>
      <c r="D1013" t="s">
        <v>119</v>
      </c>
      <c r="E1013" s="4">
        <v>42457.413888888892</v>
      </c>
      <c r="F1013" s="4">
        <f t="shared" si="16"/>
        <v>42457</v>
      </c>
      <c r="G1013" t="s">
        <v>1932</v>
      </c>
      <c r="H1013" t="s">
        <v>9</v>
      </c>
      <c r="I1013" t="s">
        <v>721</v>
      </c>
      <c r="J1013">
        <v>4400.2002000000002</v>
      </c>
      <c r="K1013">
        <v>-122.315</v>
      </c>
      <c r="L1013">
        <v>47.675808000000004</v>
      </c>
      <c r="M1013" t="s">
        <v>1933</v>
      </c>
      <c r="N1013" t="s">
        <v>119</v>
      </c>
      <c r="O1013" t="s">
        <v>118</v>
      </c>
      <c r="P1013">
        <v>0</v>
      </c>
    </row>
    <row r="1014" spans="1:16" x14ac:dyDescent="0.2">
      <c r="A1014">
        <v>1703349</v>
      </c>
      <c r="B1014">
        <v>16000106642</v>
      </c>
      <c r="C1014">
        <v>2016106642</v>
      </c>
      <c r="D1014" t="s">
        <v>42</v>
      </c>
      <c r="E1014" s="4">
        <v>42457.421527777777</v>
      </c>
      <c r="F1014" s="4">
        <f t="shared" si="16"/>
        <v>42457</v>
      </c>
      <c r="G1014" t="s">
        <v>343</v>
      </c>
      <c r="H1014" t="s">
        <v>6</v>
      </c>
      <c r="I1014" t="s">
        <v>98</v>
      </c>
      <c r="J1014">
        <v>9200.2001999999993</v>
      </c>
      <c r="K1014">
        <v>-122.33139</v>
      </c>
      <c r="L1014">
        <v>47.601073999999997</v>
      </c>
      <c r="M1014" t="s">
        <v>344</v>
      </c>
      <c r="N1014" t="s">
        <v>42</v>
      </c>
      <c r="O1014" t="s">
        <v>42</v>
      </c>
      <c r="P1014">
        <v>1</v>
      </c>
    </row>
    <row r="1015" spans="1:16" x14ac:dyDescent="0.2">
      <c r="A1015">
        <v>1703350</v>
      </c>
      <c r="B1015">
        <v>16000106633</v>
      </c>
      <c r="C1015">
        <v>2016106633</v>
      </c>
      <c r="D1015" t="s">
        <v>69</v>
      </c>
      <c r="E1015" s="4">
        <v>42457.42083333333</v>
      </c>
      <c r="F1015" s="4">
        <f t="shared" si="16"/>
        <v>42457</v>
      </c>
      <c r="G1015" t="s">
        <v>1934</v>
      </c>
      <c r="H1015" t="s">
        <v>12</v>
      </c>
      <c r="I1015" t="s">
        <v>452</v>
      </c>
      <c r="J1015">
        <v>3200.7020000000002</v>
      </c>
      <c r="K1015">
        <v>-122.40213</v>
      </c>
      <c r="L1015">
        <v>47.677013000000002</v>
      </c>
      <c r="M1015" t="s">
        <v>1935</v>
      </c>
      <c r="N1015" t="s">
        <v>60</v>
      </c>
      <c r="O1015" t="s">
        <v>60</v>
      </c>
      <c r="P1015">
        <v>1</v>
      </c>
    </row>
    <row r="1016" spans="1:16" x14ac:dyDescent="0.2">
      <c r="A1016">
        <v>1703351</v>
      </c>
      <c r="B1016">
        <v>16000106605</v>
      </c>
      <c r="C1016">
        <v>2016106605</v>
      </c>
      <c r="D1016" t="s">
        <v>60</v>
      </c>
      <c r="E1016" s="4">
        <v>42457.419444444444</v>
      </c>
      <c r="F1016" s="4">
        <f t="shared" si="16"/>
        <v>42457</v>
      </c>
      <c r="G1016" t="s">
        <v>1936</v>
      </c>
      <c r="H1016" t="s">
        <v>14</v>
      </c>
      <c r="I1016" t="s">
        <v>252</v>
      </c>
      <c r="J1016">
        <v>700.20159999999998</v>
      </c>
      <c r="K1016">
        <v>-122.29781</v>
      </c>
      <c r="L1016">
        <v>47.714911999999998</v>
      </c>
      <c r="M1016" t="s">
        <v>1937</v>
      </c>
      <c r="N1016" t="s">
        <v>404</v>
      </c>
      <c r="O1016" t="s">
        <v>404</v>
      </c>
      <c r="P1016">
        <v>1</v>
      </c>
    </row>
    <row r="1017" spans="1:16" x14ac:dyDescent="0.2">
      <c r="A1017">
        <v>1703352</v>
      </c>
      <c r="B1017">
        <v>16000106578</v>
      </c>
      <c r="C1017">
        <v>2016106578</v>
      </c>
      <c r="D1017" t="s">
        <v>60</v>
      </c>
      <c r="E1017" s="4">
        <v>42457.427777777775</v>
      </c>
      <c r="F1017" s="4">
        <f t="shared" si="16"/>
        <v>42457</v>
      </c>
      <c r="G1017" t="s">
        <v>1939</v>
      </c>
      <c r="H1017" t="s">
        <v>15</v>
      </c>
      <c r="I1017" t="s">
        <v>222</v>
      </c>
      <c r="J1017">
        <v>7700.2006000000001</v>
      </c>
      <c r="K1017">
        <v>-122.30116</v>
      </c>
      <c r="L1017">
        <v>47.623519999999999</v>
      </c>
      <c r="M1017" t="s">
        <v>1940</v>
      </c>
      <c r="N1017" t="s">
        <v>60</v>
      </c>
      <c r="O1017" t="s">
        <v>60</v>
      </c>
      <c r="P1017">
        <v>1</v>
      </c>
    </row>
    <row r="1018" spans="1:16" x14ac:dyDescent="0.2">
      <c r="A1018">
        <v>1703354</v>
      </c>
      <c r="B1018">
        <v>16000106662</v>
      </c>
      <c r="C1018">
        <v>2016106662</v>
      </c>
      <c r="D1018" t="s">
        <v>49</v>
      </c>
      <c r="E1018" s="4">
        <v>42457.423611111109</v>
      </c>
      <c r="F1018" s="4">
        <f t="shared" si="16"/>
        <v>42457</v>
      </c>
      <c r="G1018" t="s">
        <v>1941</v>
      </c>
      <c r="H1018" t="s">
        <v>11</v>
      </c>
      <c r="I1018" t="s">
        <v>295</v>
      </c>
      <c r="J1018">
        <v>11001.1006</v>
      </c>
      <c r="K1018">
        <v>-122.28686500000001</v>
      </c>
      <c r="L1018">
        <v>47.537300000000002</v>
      </c>
      <c r="M1018" t="s">
        <v>1942</v>
      </c>
      <c r="N1018" t="s">
        <v>49</v>
      </c>
      <c r="O1018" t="s">
        <v>49</v>
      </c>
      <c r="P1018">
        <v>0</v>
      </c>
    </row>
    <row r="1019" spans="1:16" x14ac:dyDescent="0.2">
      <c r="A1019">
        <v>1703355</v>
      </c>
      <c r="B1019">
        <v>16000106656</v>
      </c>
      <c r="C1019">
        <v>2016106656</v>
      </c>
      <c r="D1019" t="s">
        <v>145</v>
      </c>
      <c r="E1019" s="4">
        <v>42457.429166666669</v>
      </c>
      <c r="F1019" s="4">
        <f t="shared" si="16"/>
        <v>42457</v>
      </c>
      <c r="G1019" t="s">
        <v>1943</v>
      </c>
      <c r="H1019" t="s">
        <v>10</v>
      </c>
      <c r="I1019" t="s">
        <v>483</v>
      </c>
      <c r="J1019">
        <v>10401.2012</v>
      </c>
      <c r="K1019">
        <v>-122.30173499999999</v>
      </c>
      <c r="L1019">
        <v>47.555079999999997</v>
      </c>
      <c r="M1019" t="s">
        <v>1944</v>
      </c>
      <c r="N1019" t="s">
        <v>145</v>
      </c>
      <c r="O1019" t="s">
        <v>49</v>
      </c>
      <c r="P1019">
        <v>1</v>
      </c>
    </row>
    <row r="1020" spans="1:16" x14ac:dyDescent="0.2">
      <c r="A1020">
        <v>1703356</v>
      </c>
      <c r="B1020">
        <v>16000106623</v>
      </c>
      <c r="C1020">
        <v>2016106623</v>
      </c>
      <c r="D1020" t="s">
        <v>49</v>
      </c>
      <c r="E1020" s="4">
        <v>42457.427083333336</v>
      </c>
      <c r="F1020" s="4">
        <f t="shared" si="16"/>
        <v>42457</v>
      </c>
      <c r="G1020" t="s">
        <v>1945</v>
      </c>
      <c r="H1020" t="s">
        <v>12</v>
      </c>
      <c r="I1020" t="s">
        <v>452</v>
      </c>
      <c r="J1020">
        <v>3300.1008999999999</v>
      </c>
      <c r="K1020">
        <v>-122.37513</v>
      </c>
      <c r="L1020">
        <v>47.678673000000003</v>
      </c>
      <c r="M1020" t="s">
        <v>1946</v>
      </c>
      <c r="N1020" t="s">
        <v>49</v>
      </c>
      <c r="O1020" t="s">
        <v>48</v>
      </c>
      <c r="P1020">
        <v>1</v>
      </c>
    </row>
    <row r="1021" spans="1:16" x14ac:dyDescent="0.2">
      <c r="A1021">
        <v>1703357</v>
      </c>
      <c r="B1021">
        <v>16000106596</v>
      </c>
      <c r="C1021">
        <v>2016106596</v>
      </c>
      <c r="D1021" t="s">
        <v>89</v>
      </c>
      <c r="E1021" s="4">
        <v>42457.425694444442</v>
      </c>
      <c r="F1021" s="4">
        <f t="shared" si="16"/>
        <v>42457</v>
      </c>
      <c r="G1021" t="s">
        <v>70</v>
      </c>
      <c r="H1021" t="s">
        <v>11</v>
      </c>
      <c r="I1021" t="s">
        <v>71</v>
      </c>
      <c r="J1021">
        <v>11800.401</v>
      </c>
      <c r="K1021">
        <v>-122.26926</v>
      </c>
      <c r="L1021">
        <v>47.519919999999999</v>
      </c>
      <c r="M1021" t="s">
        <v>1703</v>
      </c>
      <c r="N1021" t="s">
        <v>89</v>
      </c>
      <c r="O1021" t="s">
        <v>89</v>
      </c>
      <c r="P1021">
        <v>1</v>
      </c>
    </row>
    <row r="1022" spans="1:16" x14ac:dyDescent="0.2">
      <c r="A1022">
        <v>1703358</v>
      </c>
      <c r="B1022">
        <v>16000106577</v>
      </c>
      <c r="C1022">
        <v>2016106577</v>
      </c>
      <c r="D1022" t="s">
        <v>189</v>
      </c>
      <c r="E1022" s="4">
        <v>42457.425000000003</v>
      </c>
      <c r="F1022" s="4">
        <f t="shared" si="16"/>
        <v>42457</v>
      </c>
      <c r="G1022" t="s">
        <v>1947</v>
      </c>
      <c r="H1022" t="s">
        <v>18</v>
      </c>
      <c r="I1022" t="s">
        <v>351</v>
      </c>
      <c r="J1022">
        <v>10701.201999999999</v>
      </c>
      <c r="K1022">
        <v>-122.369804</v>
      </c>
      <c r="L1022">
        <v>47.536453000000002</v>
      </c>
      <c r="M1022" t="s">
        <v>1948</v>
      </c>
      <c r="N1022" t="s">
        <v>189</v>
      </c>
      <c r="O1022" t="s">
        <v>190</v>
      </c>
      <c r="P1022">
        <v>3</v>
      </c>
    </row>
    <row r="1023" spans="1:16" x14ac:dyDescent="0.2">
      <c r="A1023">
        <v>1703359</v>
      </c>
      <c r="B1023">
        <v>16000106499</v>
      </c>
      <c r="C1023">
        <v>2016106499</v>
      </c>
      <c r="D1023" t="s">
        <v>406</v>
      </c>
      <c r="E1023" s="4">
        <v>42457.423611111109</v>
      </c>
      <c r="F1023" s="4">
        <f t="shared" si="16"/>
        <v>42457</v>
      </c>
      <c r="G1023" t="s">
        <v>1755</v>
      </c>
      <c r="H1023" t="s">
        <v>20</v>
      </c>
      <c r="I1023" t="s">
        <v>179</v>
      </c>
      <c r="J1023">
        <v>7402.1009000000004</v>
      </c>
      <c r="K1023">
        <v>-122.32286000000001</v>
      </c>
      <c r="L1023">
        <v>47.618729999999999</v>
      </c>
      <c r="M1023" t="s">
        <v>1756</v>
      </c>
      <c r="N1023" t="s">
        <v>78</v>
      </c>
      <c r="O1023" t="s">
        <v>78</v>
      </c>
      <c r="P1023">
        <v>1</v>
      </c>
    </row>
    <row r="1024" spans="1:16" x14ac:dyDescent="0.2">
      <c r="A1024">
        <v>1703360</v>
      </c>
      <c r="B1024">
        <v>16000106660</v>
      </c>
      <c r="C1024">
        <v>2016106660</v>
      </c>
      <c r="D1024" t="s">
        <v>167</v>
      </c>
      <c r="E1024" s="4">
        <v>42457.434027777781</v>
      </c>
      <c r="F1024" s="4">
        <f t="shared" si="16"/>
        <v>42457</v>
      </c>
      <c r="G1024" t="s">
        <v>1425</v>
      </c>
      <c r="H1024" t="s">
        <v>7</v>
      </c>
      <c r="I1024" t="s">
        <v>163</v>
      </c>
      <c r="J1024">
        <v>7300.3022000000001</v>
      </c>
      <c r="K1024">
        <v>-122.33617</v>
      </c>
      <c r="L1024">
        <v>47.616055000000003</v>
      </c>
      <c r="M1024" t="s">
        <v>1426</v>
      </c>
      <c r="N1024" t="s">
        <v>167</v>
      </c>
      <c r="O1024" t="s">
        <v>167</v>
      </c>
      <c r="P1024">
        <v>0</v>
      </c>
    </row>
    <row r="1025" spans="1:16" x14ac:dyDescent="0.2">
      <c r="A1025">
        <v>1703361</v>
      </c>
      <c r="B1025">
        <v>16000106650</v>
      </c>
      <c r="C1025">
        <v>2016106650</v>
      </c>
      <c r="D1025" t="s">
        <v>173</v>
      </c>
      <c r="E1025" s="4">
        <v>42457.436805555553</v>
      </c>
      <c r="F1025" s="4">
        <f t="shared" si="16"/>
        <v>42457</v>
      </c>
      <c r="G1025" t="s">
        <v>1949</v>
      </c>
      <c r="H1025" t="s">
        <v>12</v>
      </c>
      <c r="I1025" t="s">
        <v>112</v>
      </c>
      <c r="J1025">
        <v>3600.4</v>
      </c>
      <c r="K1025">
        <v>-122.32239</v>
      </c>
      <c r="L1025">
        <v>47.679139999999997</v>
      </c>
      <c r="M1025" t="s">
        <v>1950</v>
      </c>
      <c r="N1025" t="s">
        <v>92</v>
      </c>
      <c r="O1025" t="s">
        <v>91</v>
      </c>
      <c r="P1025">
        <v>0</v>
      </c>
    </row>
    <row r="1026" spans="1:16" x14ac:dyDescent="0.2">
      <c r="A1026">
        <v>1703362</v>
      </c>
      <c r="B1026">
        <v>16000106529</v>
      </c>
      <c r="C1026">
        <v>2016106529</v>
      </c>
      <c r="D1026" t="s">
        <v>145</v>
      </c>
      <c r="E1026" s="4">
        <v>42457.43472222222</v>
      </c>
      <c r="F1026" s="4">
        <f t="shared" ref="F1026:F1046" si="17">DATE(YEAR(E1026),MONTH(E1026),DAY(E1026))</f>
        <v>42457</v>
      </c>
      <c r="G1026" t="s">
        <v>1951</v>
      </c>
      <c r="H1026" t="s">
        <v>17</v>
      </c>
      <c r="I1026" t="s">
        <v>618</v>
      </c>
      <c r="J1026">
        <v>1701.3001999999999</v>
      </c>
      <c r="K1026">
        <v>-122.35545</v>
      </c>
      <c r="L1026">
        <v>47.705081999999997</v>
      </c>
      <c r="M1026" t="s">
        <v>1952</v>
      </c>
      <c r="N1026" t="s">
        <v>145</v>
      </c>
      <c r="O1026" t="s">
        <v>49</v>
      </c>
      <c r="P1026">
        <v>1</v>
      </c>
    </row>
    <row r="1027" spans="1:16" x14ac:dyDescent="0.2">
      <c r="A1027">
        <v>1703363</v>
      </c>
      <c r="B1027">
        <v>16000106461</v>
      </c>
      <c r="C1027">
        <v>2016106461</v>
      </c>
      <c r="D1027" t="s">
        <v>49</v>
      </c>
      <c r="E1027" s="4">
        <v>42457.436111111114</v>
      </c>
      <c r="F1027" s="4">
        <f t="shared" si="17"/>
        <v>42457</v>
      </c>
      <c r="G1027" t="s">
        <v>1953</v>
      </c>
      <c r="H1027" t="s">
        <v>3</v>
      </c>
      <c r="I1027" t="s">
        <v>159</v>
      </c>
      <c r="J1027">
        <v>4700.4014999999999</v>
      </c>
      <c r="K1027">
        <v>-122.3789</v>
      </c>
      <c r="L1027">
        <v>47.662936999999999</v>
      </c>
      <c r="M1027" t="s">
        <v>1954</v>
      </c>
      <c r="N1027" t="s">
        <v>49</v>
      </c>
      <c r="O1027" t="s">
        <v>49</v>
      </c>
      <c r="P1027">
        <v>3</v>
      </c>
    </row>
    <row r="1028" spans="1:16" x14ac:dyDescent="0.2">
      <c r="A1028">
        <v>1703364</v>
      </c>
      <c r="B1028">
        <v>16000106679</v>
      </c>
      <c r="C1028">
        <v>2016106679</v>
      </c>
      <c r="D1028" t="s">
        <v>81</v>
      </c>
      <c r="E1028" s="4">
        <v>42457.443749999999</v>
      </c>
      <c r="F1028" s="4">
        <f t="shared" si="17"/>
        <v>42457</v>
      </c>
      <c r="G1028" t="s">
        <v>1955</v>
      </c>
      <c r="H1028" t="s">
        <v>8</v>
      </c>
      <c r="I1028" t="s">
        <v>109</v>
      </c>
      <c r="J1028">
        <v>10900.2012</v>
      </c>
      <c r="K1028">
        <v>-122.33783</v>
      </c>
      <c r="L1028">
        <v>47.554977000000001</v>
      </c>
      <c r="M1028" t="s">
        <v>1956</v>
      </c>
      <c r="N1028" t="s">
        <v>85</v>
      </c>
      <c r="O1028" t="s">
        <v>60</v>
      </c>
      <c r="P1028">
        <v>3</v>
      </c>
    </row>
    <row r="1029" spans="1:16" x14ac:dyDescent="0.2">
      <c r="A1029">
        <v>1703365</v>
      </c>
      <c r="B1029">
        <v>16000106675</v>
      </c>
      <c r="C1029">
        <v>2016106675</v>
      </c>
      <c r="D1029" t="s">
        <v>49</v>
      </c>
      <c r="E1029" s="4">
        <v>42457.44027777778</v>
      </c>
      <c r="F1029" s="4">
        <f t="shared" si="17"/>
        <v>42457</v>
      </c>
      <c r="G1029" t="s">
        <v>1957</v>
      </c>
      <c r="H1029" t="s">
        <v>20</v>
      </c>
      <c r="I1029" t="s">
        <v>339</v>
      </c>
      <c r="J1029">
        <v>8300.1003000000001</v>
      </c>
      <c r="K1029">
        <v>-122.326904</v>
      </c>
      <c r="L1029">
        <v>47.609585000000003</v>
      </c>
      <c r="M1029" t="s">
        <v>1958</v>
      </c>
      <c r="N1029" t="s">
        <v>49</v>
      </c>
      <c r="O1029" t="s">
        <v>48</v>
      </c>
      <c r="P1029">
        <v>1</v>
      </c>
    </row>
    <row r="1030" spans="1:16" x14ac:dyDescent="0.2">
      <c r="A1030">
        <v>1703366</v>
      </c>
      <c r="B1030">
        <v>16000106668</v>
      </c>
      <c r="C1030">
        <v>2016106668</v>
      </c>
      <c r="D1030" t="s">
        <v>42</v>
      </c>
      <c r="E1030" s="4">
        <v>42457.438194444447</v>
      </c>
      <c r="F1030" s="4">
        <f t="shared" si="17"/>
        <v>42457</v>
      </c>
      <c r="G1030" t="s">
        <v>1623</v>
      </c>
      <c r="H1030" t="s">
        <v>3</v>
      </c>
      <c r="I1030" t="s">
        <v>169</v>
      </c>
      <c r="J1030">
        <v>5000.3</v>
      </c>
      <c r="K1030">
        <v>-122.34213</v>
      </c>
      <c r="L1030">
        <v>47.661754999999999</v>
      </c>
      <c r="M1030" t="s">
        <v>1624</v>
      </c>
      <c r="N1030" t="s">
        <v>78</v>
      </c>
      <c r="O1030" t="s">
        <v>78</v>
      </c>
      <c r="P1030">
        <v>1</v>
      </c>
    </row>
    <row r="1031" spans="1:16" x14ac:dyDescent="0.2">
      <c r="A1031">
        <v>1703367</v>
      </c>
      <c r="B1031">
        <v>16000106664</v>
      </c>
      <c r="C1031">
        <v>2016106664</v>
      </c>
      <c r="D1031" t="s">
        <v>49</v>
      </c>
      <c r="E1031" s="4">
        <v>42457.443749999999</v>
      </c>
      <c r="F1031" s="4">
        <f t="shared" si="17"/>
        <v>42457</v>
      </c>
      <c r="G1031" t="s">
        <v>1959</v>
      </c>
      <c r="H1031" t="s">
        <v>3</v>
      </c>
      <c r="I1031" t="s">
        <v>169</v>
      </c>
      <c r="J1031">
        <v>5200.4009999999998</v>
      </c>
      <c r="K1031">
        <v>-122.32616400000001</v>
      </c>
      <c r="L1031">
        <v>47.662260000000003</v>
      </c>
      <c r="M1031" t="s">
        <v>1960</v>
      </c>
      <c r="N1031" t="s">
        <v>49</v>
      </c>
      <c r="O1031" t="s">
        <v>48</v>
      </c>
      <c r="P1031">
        <v>1</v>
      </c>
    </row>
    <row r="1032" spans="1:16" x14ac:dyDescent="0.2">
      <c r="A1032">
        <v>1703368</v>
      </c>
      <c r="B1032">
        <v>16000106659</v>
      </c>
      <c r="C1032">
        <v>2016106659</v>
      </c>
      <c r="D1032" t="s">
        <v>173</v>
      </c>
      <c r="E1032" s="4">
        <v>42457.442361111112</v>
      </c>
      <c r="F1032" s="4">
        <f t="shared" si="17"/>
        <v>42457</v>
      </c>
      <c r="G1032" t="s">
        <v>1253</v>
      </c>
      <c r="H1032" t="s">
        <v>4</v>
      </c>
      <c r="I1032" t="s">
        <v>147</v>
      </c>
      <c r="J1032">
        <v>8100.1016</v>
      </c>
      <c r="K1032">
        <v>-122.34175</v>
      </c>
      <c r="L1032">
        <v>47.607258000000002</v>
      </c>
      <c r="M1032" t="s">
        <v>1961</v>
      </c>
      <c r="N1032" t="s">
        <v>92</v>
      </c>
      <c r="O1032" t="s">
        <v>91</v>
      </c>
      <c r="P1032">
        <v>1</v>
      </c>
    </row>
    <row r="1033" spans="1:16" x14ac:dyDescent="0.2">
      <c r="A1033">
        <v>1703369</v>
      </c>
      <c r="B1033">
        <v>16000106644</v>
      </c>
      <c r="C1033">
        <v>2016106644</v>
      </c>
      <c r="D1033" t="s">
        <v>42</v>
      </c>
      <c r="E1033" s="4">
        <v>42457.449305555558</v>
      </c>
      <c r="F1033" s="4">
        <f t="shared" si="17"/>
        <v>42457</v>
      </c>
      <c r="G1033" t="s">
        <v>586</v>
      </c>
      <c r="H1033" t="s">
        <v>16</v>
      </c>
      <c r="I1033" t="s">
        <v>196</v>
      </c>
      <c r="J1033">
        <v>8002.1000999999997</v>
      </c>
      <c r="K1033">
        <v>-122.3424</v>
      </c>
      <c r="L1033">
        <v>47.612118000000002</v>
      </c>
      <c r="M1033" t="s">
        <v>587</v>
      </c>
      <c r="N1033" t="s">
        <v>42</v>
      </c>
      <c r="O1033" t="s">
        <v>42</v>
      </c>
      <c r="P1033">
        <v>3</v>
      </c>
    </row>
    <row r="1034" spans="1:16" x14ac:dyDescent="0.2">
      <c r="A1034">
        <v>1703370</v>
      </c>
      <c r="B1034">
        <v>16000106571</v>
      </c>
      <c r="C1034">
        <v>2016106571</v>
      </c>
      <c r="D1034" t="s">
        <v>42</v>
      </c>
      <c r="E1034" s="4">
        <v>42457.442361111112</v>
      </c>
      <c r="F1034" s="4">
        <f t="shared" si="17"/>
        <v>42457</v>
      </c>
      <c r="G1034" t="s">
        <v>1962</v>
      </c>
      <c r="H1034" t="s">
        <v>8</v>
      </c>
      <c r="I1034" t="s">
        <v>56</v>
      </c>
      <c r="J1034">
        <v>9300.3017</v>
      </c>
      <c r="K1034">
        <v>-122.33327</v>
      </c>
      <c r="L1034">
        <v>47.585039999999999</v>
      </c>
      <c r="M1034" t="s">
        <v>1963</v>
      </c>
      <c r="N1034" t="s">
        <v>89</v>
      </c>
      <c r="O1034" t="s">
        <v>89</v>
      </c>
      <c r="P1034">
        <v>3</v>
      </c>
    </row>
    <row r="1035" spans="1:16" x14ac:dyDescent="0.2">
      <c r="A1035">
        <v>1703371</v>
      </c>
      <c r="B1035">
        <v>16000106458</v>
      </c>
      <c r="C1035">
        <v>2016106458</v>
      </c>
      <c r="D1035" t="s">
        <v>119</v>
      </c>
      <c r="E1035" s="4">
        <v>42457.442361111112</v>
      </c>
      <c r="F1035" s="4">
        <f t="shared" si="17"/>
        <v>42457</v>
      </c>
      <c r="G1035" t="s">
        <v>1964</v>
      </c>
      <c r="H1035" t="s">
        <v>3</v>
      </c>
      <c r="I1035" t="s">
        <v>169</v>
      </c>
      <c r="J1035">
        <v>5200.3032000000003</v>
      </c>
      <c r="K1035">
        <v>-122.32571</v>
      </c>
      <c r="L1035">
        <v>47.654335000000003</v>
      </c>
      <c r="M1035" t="s">
        <v>1965</v>
      </c>
      <c r="N1035" t="s">
        <v>119</v>
      </c>
      <c r="O1035" t="s">
        <v>118</v>
      </c>
      <c r="P1035">
        <v>1</v>
      </c>
    </row>
    <row r="1036" spans="1:16" x14ac:dyDescent="0.2">
      <c r="A1036">
        <v>1703372</v>
      </c>
      <c r="B1036">
        <v>16000106727</v>
      </c>
      <c r="C1036">
        <v>2016106727</v>
      </c>
      <c r="D1036" t="s">
        <v>60</v>
      </c>
      <c r="E1036" s="4">
        <v>42457.454861111109</v>
      </c>
      <c r="F1036" s="4">
        <f t="shared" si="17"/>
        <v>42457</v>
      </c>
      <c r="G1036" t="s">
        <v>1966</v>
      </c>
      <c r="H1036" t="s">
        <v>9</v>
      </c>
      <c r="I1036" t="s">
        <v>192</v>
      </c>
      <c r="J1036">
        <v>5200.3001000000004</v>
      </c>
      <c r="K1036">
        <v>-122.32245</v>
      </c>
      <c r="L1036">
        <v>47.656002000000001</v>
      </c>
      <c r="M1036" t="s">
        <v>1967</v>
      </c>
      <c r="N1036" t="s">
        <v>60</v>
      </c>
      <c r="O1036" t="s">
        <v>60</v>
      </c>
      <c r="P1036">
        <v>2</v>
      </c>
    </row>
    <row r="1037" spans="1:16" x14ac:dyDescent="0.2">
      <c r="A1037">
        <v>1703373</v>
      </c>
      <c r="B1037">
        <v>16000106693</v>
      </c>
      <c r="C1037">
        <v>2016106693</v>
      </c>
      <c r="D1037" t="s">
        <v>60</v>
      </c>
      <c r="E1037" s="4">
        <v>42457.447916666664</v>
      </c>
      <c r="F1037" s="4">
        <f t="shared" si="17"/>
        <v>42457</v>
      </c>
      <c r="G1037" t="s">
        <v>1968</v>
      </c>
      <c r="H1037" t="s">
        <v>4</v>
      </c>
      <c r="I1037" t="s">
        <v>243</v>
      </c>
      <c r="J1037">
        <v>9800.2009999999991</v>
      </c>
      <c r="K1037">
        <v>-122.38137</v>
      </c>
      <c r="L1037">
        <v>47.575595999999997</v>
      </c>
      <c r="M1037" t="s">
        <v>1969</v>
      </c>
      <c r="N1037" t="s">
        <v>60</v>
      </c>
      <c r="O1037" t="s">
        <v>60</v>
      </c>
      <c r="P1037">
        <v>2</v>
      </c>
    </row>
    <row r="1038" spans="1:16" x14ac:dyDescent="0.2">
      <c r="A1038">
        <v>1703374</v>
      </c>
      <c r="B1038">
        <v>16000106688</v>
      </c>
      <c r="C1038">
        <v>2016106688</v>
      </c>
      <c r="D1038" t="s">
        <v>189</v>
      </c>
      <c r="E1038" s="4">
        <v>42457.449305555558</v>
      </c>
      <c r="F1038" s="4">
        <f t="shared" si="17"/>
        <v>42457</v>
      </c>
      <c r="G1038" t="s">
        <v>1970</v>
      </c>
      <c r="H1038" t="s">
        <v>11</v>
      </c>
      <c r="I1038" t="s">
        <v>295</v>
      </c>
      <c r="J1038">
        <v>11700.400100000001</v>
      </c>
      <c r="K1038">
        <v>-122.27983</v>
      </c>
      <c r="L1038">
        <v>47.518880000000003</v>
      </c>
      <c r="M1038" t="s">
        <v>1971</v>
      </c>
      <c r="N1038" t="s">
        <v>189</v>
      </c>
      <c r="O1038" t="s">
        <v>190</v>
      </c>
      <c r="P1038">
        <v>3</v>
      </c>
    </row>
    <row r="1039" spans="1:16" x14ac:dyDescent="0.2">
      <c r="A1039">
        <v>1703375</v>
      </c>
      <c r="B1039">
        <v>16000106738</v>
      </c>
      <c r="C1039">
        <v>2016106738</v>
      </c>
      <c r="D1039" t="s">
        <v>125</v>
      </c>
      <c r="E1039" s="4">
        <v>42457.458333333336</v>
      </c>
      <c r="F1039" s="4">
        <f t="shared" si="17"/>
        <v>42457</v>
      </c>
      <c r="G1039" t="s">
        <v>1972</v>
      </c>
      <c r="H1039" t="s">
        <v>20</v>
      </c>
      <c r="I1039" t="s">
        <v>179</v>
      </c>
      <c r="J1039">
        <v>7402.1</v>
      </c>
      <c r="K1039">
        <v>-122.320885</v>
      </c>
      <c r="L1039">
        <v>47.620489999999997</v>
      </c>
      <c r="M1039" t="s">
        <v>1973</v>
      </c>
      <c r="N1039" t="s">
        <v>60</v>
      </c>
      <c r="O1039" t="s">
        <v>60</v>
      </c>
      <c r="P1039">
        <v>3</v>
      </c>
    </row>
    <row r="1040" spans="1:16" x14ac:dyDescent="0.2">
      <c r="A1040">
        <v>1703376</v>
      </c>
      <c r="B1040">
        <v>16000106719</v>
      </c>
      <c r="C1040">
        <v>2016106719</v>
      </c>
      <c r="D1040" t="s">
        <v>42</v>
      </c>
      <c r="E1040" s="4">
        <v>42457.454861111109</v>
      </c>
      <c r="F1040" s="4">
        <f t="shared" si="17"/>
        <v>42457</v>
      </c>
      <c r="G1040" t="s">
        <v>1974</v>
      </c>
      <c r="H1040" t="s">
        <v>20</v>
      </c>
      <c r="I1040" t="s">
        <v>105</v>
      </c>
      <c r="J1040">
        <v>8400.1007000000009</v>
      </c>
      <c r="K1040">
        <v>-122.32145</v>
      </c>
      <c r="L1040">
        <v>47.614069999999998</v>
      </c>
      <c r="M1040" t="s">
        <v>1975</v>
      </c>
      <c r="N1040" t="s">
        <v>42</v>
      </c>
      <c r="O1040" t="s">
        <v>42</v>
      </c>
      <c r="P1040">
        <v>3</v>
      </c>
    </row>
    <row r="1041" spans="1:16" x14ac:dyDescent="0.2">
      <c r="A1041">
        <v>1703377</v>
      </c>
      <c r="B1041">
        <v>16000106692</v>
      </c>
      <c r="C1041">
        <v>2016106692</v>
      </c>
      <c r="D1041" t="s">
        <v>49</v>
      </c>
      <c r="E1041" s="4">
        <v>42457.454861111109</v>
      </c>
      <c r="F1041" s="4">
        <f t="shared" si="17"/>
        <v>42457</v>
      </c>
      <c r="G1041" t="s">
        <v>1976</v>
      </c>
      <c r="H1041" t="s">
        <v>6</v>
      </c>
      <c r="I1041" t="s">
        <v>201</v>
      </c>
      <c r="J1041">
        <v>8100.2031999999999</v>
      </c>
      <c r="K1041">
        <v>-122.33477000000001</v>
      </c>
      <c r="L1041">
        <v>47.607284999999997</v>
      </c>
      <c r="M1041" t="s">
        <v>1977</v>
      </c>
      <c r="N1041" t="s">
        <v>49</v>
      </c>
      <c r="O1041" t="s">
        <v>48</v>
      </c>
      <c r="P1041">
        <v>4</v>
      </c>
    </row>
    <row r="1042" spans="1:16" x14ac:dyDescent="0.2">
      <c r="A1042">
        <v>1703378</v>
      </c>
      <c r="B1042">
        <v>16000106655</v>
      </c>
      <c r="C1042">
        <v>2016106655</v>
      </c>
      <c r="D1042" t="s">
        <v>49</v>
      </c>
      <c r="E1042" s="4">
        <v>42457.453472222223</v>
      </c>
      <c r="F1042" s="4">
        <f t="shared" si="17"/>
        <v>42457</v>
      </c>
      <c r="G1042" t="s">
        <v>1978</v>
      </c>
      <c r="H1042" t="s">
        <v>9</v>
      </c>
      <c r="I1042" t="s">
        <v>186</v>
      </c>
      <c r="J1042">
        <v>2400.2004999999999</v>
      </c>
      <c r="K1042">
        <v>-122.28525999999999</v>
      </c>
      <c r="L1042">
        <v>47.684852999999997</v>
      </c>
      <c r="M1042" t="s">
        <v>1979</v>
      </c>
      <c r="N1042" t="s">
        <v>49</v>
      </c>
      <c r="O1042" t="s">
        <v>48</v>
      </c>
      <c r="P1042">
        <v>1</v>
      </c>
    </row>
    <row r="1043" spans="1:16" x14ac:dyDescent="0.2">
      <c r="A1043">
        <v>1703379</v>
      </c>
      <c r="B1043">
        <v>16000106592</v>
      </c>
      <c r="C1043">
        <v>2016106592</v>
      </c>
      <c r="D1043" t="s">
        <v>49</v>
      </c>
      <c r="E1043" s="4">
        <v>42457.454861111109</v>
      </c>
      <c r="F1043" s="4">
        <f t="shared" si="17"/>
        <v>42457</v>
      </c>
      <c r="G1043" t="s">
        <v>1980</v>
      </c>
      <c r="H1043" t="s">
        <v>3</v>
      </c>
      <c r="I1043" t="s">
        <v>219</v>
      </c>
      <c r="J1043">
        <v>4700.2030999999997</v>
      </c>
      <c r="K1043">
        <v>-122.370766</v>
      </c>
      <c r="L1043">
        <v>47.665042999999997</v>
      </c>
      <c r="M1043" t="s">
        <v>1981</v>
      </c>
      <c r="N1043" t="s">
        <v>49</v>
      </c>
      <c r="O1043" t="s">
        <v>48</v>
      </c>
      <c r="P1043">
        <v>1</v>
      </c>
    </row>
    <row r="1044" spans="1:16" x14ac:dyDescent="0.2">
      <c r="A1044">
        <v>1703380</v>
      </c>
      <c r="B1044">
        <v>16000106728</v>
      </c>
      <c r="C1044">
        <v>2016106728</v>
      </c>
      <c r="D1044" t="s">
        <v>60</v>
      </c>
      <c r="E1044" s="4">
        <v>42457.460416666669</v>
      </c>
      <c r="F1044" s="4">
        <f t="shared" si="17"/>
        <v>42457</v>
      </c>
      <c r="G1044" t="s">
        <v>1909</v>
      </c>
      <c r="H1044" t="s">
        <v>18</v>
      </c>
      <c r="I1044" t="s">
        <v>351</v>
      </c>
      <c r="J1044">
        <v>10701.2011</v>
      </c>
      <c r="K1044">
        <v>-122.36215</v>
      </c>
      <c r="L1044">
        <v>47.535514999999997</v>
      </c>
      <c r="M1044" t="s">
        <v>1910</v>
      </c>
      <c r="N1044" t="s">
        <v>60</v>
      </c>
      <c r="O1044" t="s">
        <v>60</v>
      </c>
      <c r="P1044">
        <v>2</v>
      </c>
    </row>
    <row r="1045" spans="1:16" x14ac:dyDescent="0.2">
      <c r="A1045">
        <v>1703381</v>
      </c>
      <c r="B1045">
        <v>16000106612</v>
      </c>
      <c r="C1045">
        <v>2016106612</v>
      </c>
      <c r="D1045" t="s">
        <v>49</v>
      </c>
      <c r="E1045" s="4">
        <v>42457.460416666669</v>
      </c>
      <c r="F1045" s="4">
        <f t="shared" si="17"/>
        <v>42457</v>
      </c>
      <c r="G1045" t="s">
        <v>1982</v>
      </c>
      <c r="H1045" t="s">
        <v>11</v>
      </c>
      <c r="I1045" t="s">
        <v>115</v>
      </c>
      <c r="J1045">
        <v>11800.500099999999</v>
      </c>
      <c r="K1045">
        <v>-122.27694</v>
      </c>
      <c r="L1045">
        <v>47.526114999999997</v>
      </c>
      <c r="M1045" t="s">
        <v>1983</v>
      </c>
      <c r="N1045" t="s">
        <v>145</v>
      </c>
      <c r="O1045" t="s">
        <v>49</v>
      </c>
      <c r="P1045">
        <v>1</v>
      </c>
    </row>
    <row r="1046" spans="1:16" x14ac:dyDescent="0.2">
      <c r="A1046">
        <v>1703382</v>
      </c>
      <c r="B1046">
        <v>16000106547</v>
      </c>
      <c r="C1046">
        <v>2016106547</v>
      </c>
      <c r="D1046" t="s">
        <v>145</v>
      </c>
      <c r="E1046" s="4">
        <v>42457.460416666669</v>
      </c>
      <c r="F1046" s="4">
        <f t="shared" si="17"/>
        <v>42457</v>
      </c>
      <c r="G1046" t="s">
        <v>1984</v>
      </c>
      <c r="H1046" t="s">
        <v>8</v>
      </c>
      <c r="I1046" t="s">
        <v>56</v>
      </c>
      <c r="J1046">
        <v>9300.1046999999999</v>
      </c>
      <c r="K1046">
        <v>-122.32139599999999</v>
      </c>
      <c r="L1046">
        <v>47.586205</v>
      </c>
      <c r="M1046" t="s">
        <v>153</v>
      </c>
      <c r="N1046" t="s">
        <v>145</v>
      </c>
      <c r="O1046" t="s">
        <v>49</v>
      </c>
      <c r="P1046">
        <v>2</v>
      </c>
    </row>
  </sheetData>
  <autoFilter ref="A1:P104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7"/>
  <sheetViews>
    <sheetView topLeftCell="I1" workbookViewId="0">
      <selection activeCell="P226" sqref="P226"/>
    </sheetView>
  </sheetViews>
  <sheetFormatPr baseColWidth="10" defaultRowHeight="15" x14ac:dyDescent="0.2"/>
  <cols>
    <col min="5" max="5" width="62.83203125" bestFit="1" customWidth="1"/>
    <col min="6" max="6" width="27.33203125" bestFit="1" customWidth="1"/>
    <col min="7" max="7" width="34" bestFit="1" customWidth="1"/>
    <col min="8" max="8" width="20.5" bestFit="1" customWidth="1"/>
    <col min="9" max="9" width="35.1640625" bestFit="1" customWidth="1"/>
    <col min="16" max="16" width="56.33203125" bestFit="1" customWidth="1"/>
    <col min="17" max="17" width="34" bestFit="1" customWidth="1"/>
    <col min="18" max="18" width="27" bestFit="1" customWidth="1"/>
  </cols>
  <sheetData>
    <row r="1" spans="1:20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s="3" t="s">
        <v>40</v>
      </c>
    </row>
    <row r="2" spans="1:20" x14ac:dyDescent="0.2">
      <c r="A2">
        <v>1702311</v>
      </c>
      <c r="B2">
        <v>16000104983</v>
      </c>
      <c r="C2">
        <v>2016104983</v>
      </c>
      <c r="D2">
        <v>242</v>
      </c>
      <c r="E2" t="s">
        <v>41</v>
      </c>
      <c r="F2" t="s">
        <v>42</v>
      </c>
      <c r="G2" t="s">
        <v>42</v>
      </c>
      <c r="H2" s="4">
        <v>42455.720138888886</v>
      </c>
      <c r="I2" t="s">
        <v>43</v>
      </c>
      <c r="J2" t="s">
        <v>10</v>
      </c>
      <c r="K2" t="s">
        <v>44</v>
      </c>
      <c r="L2">
        <v>10100.2019</v>
      </c>
      <c r="M2">
        <v>-122.284904</v>
      </c>
      <c r="N2">
        <v>47.561256</v>
      </c>
      <c r="O2" t="s">
        <v>45</v>
      </c>
      <c r="P2" t="s">
        <v>46</v>
      </c>
      <c r="Q2" t="s">
        <v>42</v>
      </c>
      <c r="R2" t="s">
        <v>42</v>
      </c>
      <c r="T2">
        <v>2</v>
      </c>
    </row>
    <row r="3" spans="1:20" x14ac:dyDescent="0.2">
      <c r="A3">
        <v>1702312</v>
      </c>
      <c r="B3">
        <v>16000104976</v>
      </c>
      <c r="C3">
        <v>2016104976</v>
      </c>
      <c r="D3">
        <v>470</v>
      </c>
      <c r="E3" t="s">
        <v>47</v>
      </c>
      <c r="F3" t="s">
        <v>48</v>
      </c>
      <c r="G3" t="s">
        <v>49</v>
      </c>
      <c r="H3" s="4">
        <v>42455.71875</v>
      </c>
      <c r="I3" t="s">
        <v>50</v>
      </c>
      <c r="J3" t="s">
        <v>19</v>
      </c>
      <c r="K3" t="s">
        <v>51</v>
      </c>
      <c r="L3">
        <v>8800.3001999999997</v>
      </c>
      <c r="M3">
        <v>-122.29492999999999</v>
      </c>
      <c r="N3">
        <v>47.604194999999997</v>
      </c>
      <c r="O3" t="s">
        <v>52</v>
      </c>
      <c r="P3" t="s">
        <v>53</v>
      </c>
      <c r="Q3" t="s">
        <v>49</v>
      </c>
      <c r="R3" t="s">
        <v>48</v>
      </c>
      <c r="T3">
        <v>2</v>
      </c>
    </row>
    <row r="4" spans="1:20" x14ac:dyDescent="0.2">
      <c r="A4">
        <v>1702316</v>
      </c>
      <c r="B4">
        <v>16000104995</v>
      </c>
      <c r="C4">
        <v>2016104995</v>
      </c>
      <c r="D4">
        <v>460</v>
      </c>
      <c r="E4" t="s">
        <v>54</v>
      </c>
      <c r="F4" t="s">
        <v>49</v>
      </c>
      <c r="G4" t="s">
        <v>49</v>
      </c>
      <c r="H4" s="4">
        <v>42455.72152777778</v>
      </c>
      <c r="I4" t="s">
        <v>55</v>
      </c>
      <c r="J4" t="s">
        <v>8</v>
      </c>
      <c r="K4" t="s">
        <v>56</v>
      </c>
      <c r="L4">
        <v>9300.3060000000005</v>
      </c>
      <c r="M4">
        <v>-122.33524</v>
      </c>
      <c r="N4">
        <v>47.571579999999997</v>
      </c>
      <c r="O4" t="s">
        <v>57</v>
      </c>
      <c r="P4" t="s">
        <v>58</v>
      </c>
      <c r="Q4" t="s">
        <v>49</v>
      </c>
      <c r="R4" t="s">
        <v>48</v>
      </c>
      <c r="T4">
        <v>0</v>
      </c>
    </row>
    <row r="5" spans="1:20" x14ac:dyDescent="0.2">
      <c r="A5">
        <v>1702317</v>
      </c>
      <c r="B5">
        <v>16000104994</v>
      </c>
      <c r="C5">
        <v>2016104994</v>
      </c>
      <c r="D5">
        <v>280</v>
      </c>
      <c r="E5" t="s">
        <v>59</v>
      </c>
      <c r="F5" t="s">
        <v>60</v>
      </c>
      <c r="G5" t="s">
        <v>60</v>
      </c>
      <c r="H5" s="4">
        <v>42455.726388888892</v>
      </c>
      <c r="I5" t="s">
        <v>61</v>
      </c>
      <c r="J5" t="s">
        <v>13</v>
      </c>
      <c r="K5" t="s">
        <v>62</v>
      </c>
      <c r="L5">
        <v>5600.4030000000002</v>
      </c>
      <c r="M5">
        <v>-122.40237</v>
      </c>
      <c r="N5">
        <v>47.640357999999999</v>
      </c>
      <c r="O5" t="s">
        <v>63</v>
      </c>
      <c r="P5" t="s">
        <v>64</v>
      </c>
      <c r="Q5" t="s">
        <v>60</v>
      </c>
      <c r="R5" t="s">
        <v>60</v>
      </c>
      <c r="T5">
        <v>2</v>
      </c>
    </row>
    <row r="6" spans="1:20" x14ac:dyDescent="0.2">
      <c r="A6">
        <v>1702318</v>
      </c>
      <c r="B6">
        <v>16000104993</v>
      </c>
      <c r="C6">
        <v>2016104993</v>
      </c>
      <c r="D6">
        <v>281</v>
      </c>
      <c r="E6" t="s">
        <v>65</v>
      </c>
      <c r="F6" t="s">
        <v>60</v>
      </c>
      <c r="G6" t="s">
        <v>60</v>
      </c>
      <c r="H6" s="4">
        <v>42455.72152777778</v>
      </c>
      <c r="I6" t="s">
        <v>66</v>
      </c>
      <c r="J6" t="s">
        <v>19</v>
      </c>
      <c r="K6" t="s">
        <v>51</v>
      </c>
      <c r="L6">
        <v>8800.3008000000009</v>
      </c>
      <c r="M6">
        <v>-122.30109</v>
      </c>
      <c r="N6">
        <v>47.604320000000001</v>
      </c>
      <c r="O6" t="s">
        <v>67</v>
      </c>
      <c r="P6" t="s">
        <v>64</v>
      </c>
      <c r="Q6" t="s">
        <v>60</v>
      </c>
      <c r="R6" t="s">
        <v>60</v>
      </c>
      <c r="T6">
        <v>1</v>
      </c>
    </row>
    <row r="7" spans="1:20" x14ac:dyDescent="0.2">
      <c r="A7">
        <v>1702319</v>
      </c>
      <c r="B7">
        <v>16000104992</v>
      </c>
      <c r="C7">
        <v>2016104992</v>
      </c>
      <c r="D7">
        <v>176</v>
      </c>
      <c r="E7" t="s">
        <v>68</v>
      </c>
      <c r="F7" t="s">
        <v>69</v>
      </c>
      <c r="G7" t="s">
        <v>69</v>
      </c>
      <c r="H7" s="4">
        <v>42455.720138888886</v>
      </c>
      <c r="I7" t="s">
        <v>70</v>
      </c>
      <c r="J7" t="s">
        <v>11</v>
      </c>
      <c r="K7" t="s">
        <v>71</v>
      </c>
      <c r="L7">
        <v>11800.602000000001</v>
      </c>
      <c r="M7">
        <v>-122.26803</v>
      </c>
      <c r="N7">
        <v>47.519849999999998</v>
      </c>
      <c r="O7" t="s">
        <v>72</v>
      </c>
      <c r="P7" t="s">
        <v>73</v>
      </c>
      <c r="Q7" t="s">
        <v>69</v>
      </c>
      <c r="R7" t="s">
        <v>69</v>
      </c>
      <c r="T7">
        <v>2</v>
      </c>
    </row>
    <row r="8" spans="1:20" x14ac:dyDescent="0.2">
      <c r="A8">
        <v>1702321</v>
      </c>
      <c r="B8">
        <v>16000104986</v>
      </c>
      <c r="C8">
        <v>2016104986</v>
      </c>
      <c r="D8">
        <v>245</v>
      </c>
      <c r="E8" t="s">
        <v>74</v>
      </c>
      <c r="F8" t="s">
        <v>42</v>
      </c>
      <c r="G8" t="s">
        <v>42</v>
      </c>
      <c r="H8" s="4">
        <v>42455.720833333333</v>
      </c>
      <c r="I8" t="s">
        <v>75</v>
      </c>
      <c r="J8" t="s">
        <v>10</v>
      </c>
      <c r="K8" t="s">
        <v>76</v>
      </c>
      <c r="L8">
        <v>10001.100200000001</v>
      </c>
      <c r="M8">
        <v>-122.29916</v>
      </c>
      <c r="N8">
        <v>47.579673999999997</v>
      </c>
      <c r="O8" t="s">
        <v>77</v>
      </c>
      <c r="P8" t="s">
        <v>78</v>
      </c>
      <c r="Q8" t="s">
        <v>78</v>
      </c>
      <c r="R8" t="s">
        <v>78</v>
      </c>
      <c r="T8">
        <v>3</v>
      </c>
    </row>
    <row r="9" spans="1:20" x14ac:dyDescent="0.2">
      <c r="A9">
        <v>1702322</v>
      </c>
      <c r="B9">
        <v>16000104962</v>
      </c>
      <c r="C9">
        <v>2016104962</v>
      </c>
      <c r="D9">
        <v>201</v>
      </c>
      <c r="E9" t="s">
        <v>79</v>
      </c>
      <c r="F9" t="s">
        <v>80</v>
      </c>
      <c r="G9" t="s">
        <v>81</v>
      </c>
      <c r="H9" s="4">
        <v>42455.720138888886</v>
      </c>
      <c r="I9" t="s">
        <v>82</v>
      </c>
      <c r="J9" t="s">
        <v>11</v>
      </c>
      <c r="K9" t="s">
        <v>71</v>
      </c>
      <c r="L9">
        <v>11900.2016</v>
      </c>
      <c r="M9">
        <v>-122.25063</v>
      </c>
      <c r="N9">
        <v>47.506385999999999</v>
      </c>
      <c r="O9" t="s">
        <v>83</v>
      </c>
      <c r="P9" t="s">
        <v>84</v>
      </c>
      <c r="Q9" t="s">
        <v>85</v>
      </c>
      <c r="R9" t="s">
        <v>60</v>
      </c>
      <c r="T9">
        <v>1</v>
      </c>
    </row>
    <row r="10" spans="1:20" x14ac:dyDescent="0.2">
      <c r="A10">
        <v>1702323</v>
      </c>
      <c r="B10">
        <v>16000104918</v>
      </c>
      <c r="C10">
        <v>2016104918</v>
      </c>
      <c r="D10">
        <v>245</v>
      </c>
      <c r="E10" t="s">
        <v>74</v>
      </c>
      <c r="F10" t="s">
        <v>42</v>
      </c>
      <c r="G10" t="s">
        <v>42</v>
      </c>
      <c r="H10" s="4">
        <v>42455.720833333333</v>
      </c>
      <c r="I10" t="s">
        <v>86</v>
      </c>
      <c r="J10" t="s">
        <v>8</v>
      </c>
      <c r="K10" t="s">
        <v>56</v>
      </c>
      <c r="L10">
        <v>9300.3019000000004</v>
      </c>
      <c r="M10">
        <v>-122.32905599999999</v>
      </c>
      <c r="N10">
        <v>47.579807000000002</v>
      </c>
      <c r="O10" t="s">
        <v>87</v>
      </c>
      <c r="P10" t="s">
        <v>88</v>
      </c>
      <c r="Q10" t="s">
        <v>89</v>
      </c>
      <c r="R10" t="s">
        <v>89</v>
      </c>
      <c r="S10" s="4">
        <v>42455.663888888892</v>
      </c>
      <c r="T10">
        <v>3</v>
      </c>
    </row>
    <row r="11" spans="1:20" x14ac:dyDescent="0.2">
      <c r="A11">
        <v>1702324</v>
      </c>
      <c r="B11">
        <v>16000104794</v>
      </c>
      <c r="C11">
        <v>2016104794</v>
      </c>
      <c r="D11">
        <v>65</v>
      </c>
      <c r="E11" t="s">
        <v>90</v>
      </c>
      <c r="F11" t="s">
        <v>91</v>
      </c>
      <c r="G11" t="s">
        <v>92</v>
      </c>
      <c r="H11" s="4">
        <v>42455.718055555553</v>
      </c>
      <c r="I11" t="s">
        <v>93</v>
      </c>
      <c r="J11" t="s">
        <v>15</v>
      </c>
      <c r="K11" t="s">
        <v>94</v>
      </c>
      <c r="L11">
        <v>6500.3017</v>
      </c>
      <c r="M11">
        <v>-122.31459</v>
      </c>
      <c r="N11">
        <v>47.627274</v>
      </c>
      <c r="O11" t="s">
        <v>95</v>
      </c>
      <c r="P11" t="s">
        <v>96</v>
      </c>
      <c r="Q11" t="s">
        <v>92</v>
      </c>
      <c r="R11" t="s">
        <v>91</v>
      </c>
      <c r="T11">
        <v>1</v>
      </c>
    </row>
    <row r="12" spans="1:20" x14ac:dyDescent="0.2">
      <c r="A12">
        <v>1702325</v>
      </c>
      <c r="B12">
        <v>16000105010</v>
      </c>
      <c r="C12">
        <v>2016105010</v>
      </c>
      <c r="D12">
        <v>245</v>
      </c>
      <c r="E12" t="s">
        <v>74</v>
      </c>
      <c r="F12" t="s">
        <v>42</v>
      </c>
      <c r="G12" t="s">
        <v>42</v>
      </c>
      <c r="H12" s="4">
        <v>42455.73333333333</v>
      </c>
      <c r="I12" t="s">
        <v>97</v>
      </c>
      <c r="J12" t="s">
        <v>6</v>
      </c>
      <c r="K12" t="s">
        <v>98</v>
      </c>
      <c r="L12">
        <v>9200.2027999999991</v>
      </c>
      <c r="M12">
        <v>-122.33081</v>
      </c>
      <c r="N12">
        <v>47.600464000000002</v>
      </c>
      <c r="O12" t="s">
        <v>99</v>
      </c>
      <c r="P12" t="s">
        <v>100</v>
      </c>
      <c r="Q12" t="s">
        <v>42</v>
      </c>
      <c r="R12" t="s">
        <v>42</v>
      </c>
      <c r="T12">
        <v>3</v>
      </c>
    </row>
    <row r="13" spans="1:20" x14ac:dyDescent="0.2">
      <c r="A13">
        <v>1702326</v>
      </c>
      <c r="B13">
        <v>16000105007</v>
      </c>
      <c r="C13">
        <v>2016105007</v>
      </c>
      <c r="D13">
        <v>280</v>
      </c>
      <c r="E13" t="s">
        <v>59</v>
      </c>
      <c r="F13" t="s">
        <v>60</v>
      </c>
      <c r="G13" t="s">
        <v>60</v>
      </c>
      <c r="H13" s="4">
        <v>42455.729861111111</v>
      </c>
      <c r="I13" t="s">
        <v>101</v>
      </c>
      <c r="J13" t="s">
        <v>10</v>
      </c>
      <c r="K13" t="s">
        <v>44</v>
      </c>
      <c r="L13">
        <v>10300.2004</v>
      </c>
      <c r="M13">
        <v>-122.27538</v>
      </c>
      <c r="N13">
        <v>47.551909999999999</v>
      </c>
      <c r="O13" t="s">
        <v>102</v>
      </c>
      <c r="P13" t="s">
        <v>103</v>
      </c>
      <c r="Q13" t="s">
        <v>60</v>
      </c>
      <c r="R13" t="s">
        <v>60</v>
      </c>
      <c r="T13">
        <v>2</v>
      </c>
    </row>
    <row r="14" spans="1:20" x14ac:dyDescent="0.2">
      <c r="A14">
        <v>1702327</v>
      </c>
      <c r="B14">
        <v>16000105002</v>
      </c>
      <c r="C14">
        <v>2016105002</v>
      </c>
      <c r="D14">
        <v>460</v>
      </c>
      <c r="E14" t="s">
        <v>54</v>
      </c>
      <c r="F14" t="s">
        <v>49</v>
      </c>
      <c r="G14" t="s">
        <v>49</v>
      </c>
      <c r="H14" s="4">
        <v>42455.728472222225</v>
      </c>
      <c r="I14" t="s">
        <v>104</v>
      </c>
      <c r="J14" t="s">
        <v>20</v>
      </c>
      <c r="K14" t="s">
        <v>105</v>
      </c>
      <c r="L14">
        <v>7500.4005999999999</v>
      </c>
      <c r="M14">
        <v>-122.31683</v>
      </c>
      <c r="N14">
        <v>47.614105000000002</v>
      </c>
      <c r="O14" t="s">
        <v>106</v>
      </c>
      <c r="P14" t="s">
        <v>107</v>
      </c>
      <c r="Q14" t="s">
        <v>49</v>
      </c>
      <c r="R14" t="s">
        <v>49</v>
      </c>
      <c r="T14">
        <v>0</v>
      </c>
    </row>
    <row r="15" spans="1:20" x14ac:dyDescent="0.2">
      <c r="A15">
        <v>1702328</v>
      </c>
      <c r="B15">
        <v>16000104957</v>
      </c>
      <c r="C15">
        <v>2016104957</v>
      </c>
      <c r="D15">
        <v>280</v>
      </c>
      <c r="E15" t="s">
        <v>59</v>
      </c>
      <c r="F15" t="s">
        <v>60</v>
      </c>
      <c r="G15" t="s">
        <v>60</v>
      </c>
      <c r="H15" s="4">
        <v>42455.727777777778</v>
      </c>
      <c r="I15" t="s">
        <v>108</v>
      </c>
      <c r="J15" t="s">
        <v>8</v>
      </c>
      <c r="K15" t="s">
        <v>109</v>
      </c>
      <c r="L15">
        <v>9300.3166999999994</v>
      </c>
      <c r="M15">
        <v>-122.32896</v>
      </c>
      <c r="N15">
        <v>47.555633999999998</v>
      </c>
      <c r="O15" t="s">
        <v>110</v>
      </c>
      <c r="P15" t="s">
        <v>78</v>
      </c>
      <c r="Q15" t="s">
        <v>78</v>
      </c>
      <c r="R15" t="s">
        <v>78</v>
      </c>
      <c r="T15">
        <v>3</v>
      </c>
    </row>
    <row r="16" spans="1:20" x14ac:dyDescent="0.2">
      <c r="A16">
        <v>1702329</v>
      </c>
      <c r="B16">
        <v>16000104941</v>
      </c>
      <c r="C16">
        <v>2016104941</v>
      </c>
      <c r="D16">
        <v>245</v>
      </c>
      <c r="E16" t="s">
        <v>74</v>
      </c>
      <c r="F16" t="s">
        <v>42</v>
      </c>
      <c r="G16" t="s">
        <v>42</v>
      </c>
      <c r="H16" s="4">
        <v>42455.729166666664</v>
      </c>
      <c r="I16" t="s">
        <v>111</v>
      </c>
      <c r="J16" t="s">
        <v>12</v>
      </c>
      <c r="K16" t="s">
        <v>112</v>
      </c>
      <c r="L16">
        <v>2900.1</v>
      </c>
      <c r="M16">
        <v>-122.3553</v>
      </c>
      <c r="N16">
        <v>47.689835000000002</v>
      </c>
      <c r="O16" t="s">
        <v>113</v>
      </c>
      <c r="P16" t="s">
        <v>100</v>
      </c>
      <c r="Q16" t="s">
        <v>42</v>
      </c>
      <c r="R16" t="s">
        <v>42</v>
      </c>
      <c r="T16">
        <v>3</v>
      </c>
    </row>
    <row r="17" spans="1:20" x14ac:dyDescent="0.2">
      <c r="A17">
        <v>1702330</v>
      </c>
      <c r="B17">
        <v>16000104933</v>
      </c>
      <c r="C17">
        <v>2016104933</v>
      </c>
      <c r="D17">
        <v>281</v>
      </c>
      <c r="E17" t="s">
        <v>65</v>
      </c>
      <c r="F17" t="s">
        <v>60</v>
      </c>
      <c r="G17" t="s">
        <v>60</v>
      </c>
      <c r="H17" s="4">
        <v>42455.728472222225</v>
      </c>
      <c r="I17" t="s">
        <v>114</v>
      </c>
      <c r="J17" t="s">
        <v>11</v>
      </c>
      <c r="K17" t="s">
        <v>115</v>
      </c>
      <c r="L17">
        <v>11102.200800000001</v>
      </c>
      <c r="M17">
        <v>-122.26991</v>
      </c>
      <c r="N17">
        <v>47.542492000000003</v>
      </c>
      <c r="O17" t="s">
        <v>116</v>
      </c>
      <c r="P17" t="s">
        <v>64</v>
      </c>
      <c r="Q17" t="s">
        <v>60</v>
      </c>
      <c r="R17" t="s">
        <v>60</v>
      </c>
      <c r="T17">
        <v>3</v>
      </c>
    </row>
    <row r="18" spans="1:20" x14ac:dyDescent="0.2">
      <c r="A18">
        <v>1702331</v>
      </c>
      <c r="B18">
        <v>16000104823</v>
      </c>
      <c r="C18">
        <v>2016104823</v>
      </c>
      <c r="D18">
        <v>52</v>
      </c>
      <c r="E18" t="s">
        <v>117</v>
      </c>
      <c r="F18" t="s">
        <v>118</v>
      </c>
      <c r="G18" t="s">
        <v>119</v>
      </c>
      <c r="H18" s="4">
        <v>42455.730555555558</v>
      </c>
      <c r="I18" t="s">
        <v>120</v>
      </c>
      <c r="J18" t="s">
        <v>10</v>
      </c>
      <c r="K18" t="s">
        <v>76</v>
      </c>
      <c r="L18">
        <v>10100.3009</v>
      </c>
      <c r="M18">
        <v>-122.29204</v>
      </c>
      <c r="N18">
        <v>47.560780000000001</v>
      </c>
      <c r="O18" t="s">
        <v>121</v>
      </c>
      <c r="P18" t="s">
        <v>122</v>
      </c>
      <c r="Q18" t="s">
        <v>60</v>
      </c>
      <c r="R18" t="s">
        <v>60</v>
      </c>
      <c r="S18" s="4">
        <v>42455.63958333333</v>
      </c>
      <c r="T18">
        <v>2</v>
      </c>
    </row>
    <row r="19" spans="1:20" x14ac:dyDescent="0.2">
      <c r="A19">
        <v>1702332</v>
      </c>
      <c r="B19">
        <v>16000104752</v>
      </c>
      <c r="C19">
        <v>2016104752</v>
      </c>
      <c r="D19">
        <v>250</v>
      </c>
      <c r="E19" t="s">
        <v>123</v>
      </c>
      <c r="F19" t="s">
        <v>124</v>
      </c>
      <c r="G19" t="s">
        <v>125</v>
      </c>
      <c r="H19" s="4">
        <v>42455.729166666664</v>
      </c>
      <c r="I19" t="s">
        <v>126</v>
      </c>
      <c r="J19" t="s">
        <v>10</v>
      </c>
      <c r="K19" t="s">
        <v>44</v>
      </c>
      <c r="L19">
        <v>10200.4025</v>
      </c>
      <c r="M19">
        <v>-122.27476</v>
      </c>
      <c r="N19">
        <v>47.551909999999999</v>
      </c>
      <c r="O19" t="s">
        <v>127</v>
      </c>
      <c r="P19" t="s">
        <v>128</v>
      </c>
      <c r="Q19" t="s">
        <v>42</v>
      </c>
      <c r="R19" t="s">
        <v>42</v>
      </c>
      <c r="T19">
        <v>4</v>
      </c>
    </row>
    <row r="20" spans="1:20" x14ac:dyDescent="0.2">
      <c r="A20">
        <v>1702333</v>
      </c>
      <c r="B20">
        <v>16000105020</v>
      </c>
      <c r="C20">
        <v>2016105020</v>
      </c>
      <c r="D20">
        <v>177</v>
      </c>
      <c r="E20" t="s">
        <v>129</v>
      </c>
      <c r="F20" t="s">
        <v>69</v>
      </c>
      <c r="G20" t="s">
        <v>69</v>
      </c>
      <c r="H20" s="4">
        <v>42455.73541666667</v>
      </c>
      <c r="I20" t="s">
        <v>130</v>
      </c>
      <c r="J20" t="s">
        <v>8</v>
      </c>
      <c r="K20" t="s">
        <v>56</v>
      </c>
      <c r="L20">
        <v>9300.3014000000003</v>
      </c>
      <c r="M20">
        <v>-122.32999</v>
      </c>
      <c r="N20">
        <v>47.579807000000002</v>
      </c>
      <c r="O20" t="s">
        <v>131</v>
      </c>
      <c r="P20" t="s">
        <v>132</v>
      </c>
      <c r="Q20" t="s">
        <v>69</v>
      </c>
      <c r="R20" t="s">
        <v>69</v>
      </c>
      <c r="T20">
        <v>0</v>
      </c>
    </row>
    <row r="21" spans="1:20" x14ac:dyDescent="0.2">
      <c r="A21">
        <v>1702334</v>
      </c>
      <c r="B21">
        <v>16000105018</v>
      </c>
      <c r="C21">
        <v>2016105018</v>
      </c>
      <c r="D21">
        <v>363</v>
      </c>
      <c r="E21" t="s">
        <v>133</v>
      </c>
      <c r="F21" t="s">
        <v>134</v>
      </c>
      <c r="G21" t="s">
        <v>134</v>
      </c>
      <c r="H21" s="4">
        <v>42455.734027777777</v>
      </c>
      <c r="I21" t="s">
        <v>135</v>
      </c>
      <c r="J21" t="s">
        <v>5</v>
      </c>
      <c r="K21" t="s">
        <v>136</v>
      </c>
      <c r="L21">
        <v>10600.600399999999</v>
      </c>
      <c r="M21">
        <v>-122.39117400000001</v>
      </c>
      <c r="N21">
        <v>47.54945</v>
      </c>
      <c r="O21" t="s">
        <v>137</v>
      </c>
      <c r="P21" t="s">
        <v>138</v>
      </c>
      <c r="Q21" t="s">
        <v>134</v>
      </c>
      <c r="R21" t="s">
        <v>134</v>
      </c>
      <c r="T21">
        <v>2</v>
      </c>
    </row>
    <row r="22" spans="1:20" x14ac:dyDescent="0.2">
      <c r="A22">
        <v>1702335</v>
      </c>
      <c r="B22">
        <v>16000105001</v>
      </c>
      <c r="C22">
        <v>2016105001</v>
      </c>
      <c r="D22">
        <v>245</v>
      </c>
      <c r="E22" t="s">
        <v>74</v>
      </c>
      <c r="F22" t="s">
        <v>42</v>
      </c>
      <c r="G22" t="s">
        <v>42</v>
      </c>
      <c r="H22" s="4">
        <v>42455.736111111109</v>
      </c>
      <c r="I22" t="s">
        <v>139</v>
      </c>
      <c r="J22" t="s">
        <v>16</v>
      </c>
      <c r="K22" t="s">
        <v>140</v>
      </c>
      <c r="L22">
        <v>8200.1010000000006</v>
      </c>
      <c r="M22">
        <v>-122.332245</v>
      </c>
      <c r="N22">
        <v>47.612071999999998</v>
      </c>
      <c r="O22" t="s">
        <v>141</v>
      </c>
      <c r="P22" t="s">
        <v>142</v>
      </c>
      <c r="Q22" t="s">
        <v>143</v>
      </c>
      <c r="R22" t="s">
        <v>143</v>
      </c>
      <c r="T22">
        <v>3</v>
      </c>
    </row>
    <row r="23" spans="1:20" x14ac:dyDescent="0.2">
      <c r="A23">
        <v>1702336</v>
      </c>
      <c r="B23">
        <v>16000104999</v>
      </c>
      <c r="C23">
        <v>2016104999</v>
      </c>
      <c r="D23">
        <v>430</v>
      </c>
      <c r="E23" t="s">
        <v>144</v>
      </c>
      <c r="F23" t="s">
        <v>49</v>
      </c>
      <c r="G23" t="s">
        <v>145</v>
      </c>
      <c r="H23" s="4">
        <v>42455.73541666667</v>
      </c>
      <c r="I23" t="s">
        <v>146</v>
      </c>
      <c r="J23" t="s">
        <v>4</v>
      </c>
      <c r="K23" t="s">
        <v>147</v>
      </c>
      <c r="L23">
        <v>9900.2019</v>
      </c>
      <c r="M23">
        <v>-122.36287</v>
      </c>
      <c r="N23">
        <v>47.561084999999999</v>
      </c>
      <c r="O23" t="s">
        <v>148</v>
      </c>
      <c r="P23" t="s">
        <v>149</v>
      </c>
      <c r="Q23" t="s">
        <v>145</v>
      </c>
      <c r="R23" t="s">
        <v>49</v>
      </c>
      <c r="T23">
        <v>1</v>
      </c>
    </row>
    <row r="24" spans="1:20" x14ac:dyDescent="0.2">
      <c r="A24">
        <v>1702337</v>
      </c>
      <c r="B24">
        <v>16000104988</v>
      </c>
      <c r="C24">
        <v>2016104988</v>
      </c>
      <c r="D24">
        <v>280</v>
      </c>
      <c r="E24" t="s">
        <v>59</v>
      </c>
      <c r="F24" t="s">
        <v>60</v>
      </c>
      <c r="G24" t="s">
        <v>60</v>
      </c>
      <c r="H24" s="4">
        <v>42455.729166666664</v>
      </c>
      <c r="I24" t="s">
        <v>150</v>
      </c>
      <c r="J24" t="s">
        <v>12</v>
      </c>
      <c r="K24" t="s">
        <v>112</v>
      </c>
      <c r="L24">
        <v>2900.2003</v>
      </c>
      <c r="M24">
        <v>-122.3553</v>
      </c>
      <c r="N24">
        <v>47.684745999999997</v>
      </c>
      <c r="O24" t="s">
        <v>151</v>
      </c>
      <c r="P24" t="s">
        <v>64</v>
      </c>
      <c r="Q24" t="s">
        <v>60</v>
      </c>
      <c r="R24" t="s">
        <v>60</v>
      </c>
      <c r="T24">
        <v>1</v>
      </c>
    </row>
    <row r="25" spans="1:20" x14ac:dyDescent="0.2">
      <c r="A25">
        <v>1702338</v>
      </c>
      <c r="B25">
        <v>16000104984</v>
      </c>
      <c r="C25">
        <v>2016104984</v>
      </c>
      <c r="D25">
        <v>280</v>
      </c>
      <c r="E25" t="s">
        <v>59</v>
      </c>
      <c r="F25" t="s">
        <v>60</v>
      </c>
      <c r="G25" t="s">
        <v>60</v>
      </c>
      <c r="H25" s="4">
        <v>42455.736111111109</v>
      </c>
      <c r="I25" t="s">
        <v>152</v>
      </c>
      <c r="J25" t="s">
        <v>8</v>
      </c>
      <c r="K25" t="s">
        <v>56</v>
      </c>
      <c r="L25">
        <v>9300.1046999999999</v>
      </c>
      <c r="M25">
        <v>-122.32139599999999</v>
      </c>
      <c r="N25">
        <v>47.586205</v>
      </c>
      <c r="O25" t="s">
        <v>153</v>
      </c>
      <c r="P25" t="s">
        <v>154</v>
      </c>
      <c r="Q25" t="s">
        <v>155</v>
      </c>
      <c r="R25" t="s">
        <v>155</v>
      </c>
      <c r="T25">
        <v>2</v>
      </c>
    </row>
    <row r="26" spans="1:20" x14ac:dyDescent="0.2">
      <c r="A26">
        <v>1702339</v>
      </c>
      <c r="B26">
        <v>16000104855</v>
      </c>
      <c r="C26">
        <v>2016104855</v>
      </c>
      <c r="D26">
        <v>186</v>
      </c>
      <c r="E26" t="s">
        <v>156</v>
      </c>
      <c r="F26" t="s">
        <v>157</v>
      </c>
      <c r="G26" t="s">
        <v>157</v>
      </c>
      <c r="H26" s="4">
        <v>42455.729861111111</v>
      </c>
      <c r="I26" t="s">
        <v>158</v>
      </c>
      <c r="J26" t="s">
        <v>3</v>
      </c>
      <c r="K26" t="s">
        <v>159</v>
      </c>
      <c r="L26">
        <v>3300.3013000000001</v>
      </c>
      <c r="M26">
        <v>-122.37888</v>
      </c>
      <c r="N26">
        <v>47.673819999999999</v>
      </c>
      <c r="O26" t="s">
        <v>160</v>
      </c>
      <c r="P26" t="s">
        <v>161</v>
      </c>
      <c r="Q26" t="s">
        <v>157</v>
      </c>
      <c r="R26" t="s">
        <v>157</v>
      </c>
      <c r="S26" s="4">
        <v>42455.645138888889</v>
      </c>
      <c r="T26">
        <v>3</v>
      </c>
    </row>
    <row r="27" spans="1:20" x14ac:dyDescent="0.2">
      <c r="A27">
        <v>1702340</v>
      </c>
      <c r="B27">
        <v>16000104782</v>
      </c>
      <c r="C27">
        <v>2016104782</v>
      </c>
      <c r="D27">
        <v>245</v>
      </c>
      <c r="E27" t="s">
        <v>74</v>
      </c>
      <c r="F27" t="s">
        <v>42</v>
      </c>
      <c r="G27" t="s">
        <v>42</v>
      </c>
      <c r="H27" s="4">
        <v>42455.734722222223</v>
      </c>
      <c r="I27" t="s">
        <v>162</v>
      </c>
      <c r="J27" t="s">
        <v>7</v>
      </c>
      <c r="K27" t="s">
        <v>163</v>
      </c>
      <c r="L27">
        <v>7200.2001</v>
      </c>
      <c r="M27">
        <v>-122.34137</v>
      </c>
      <c r="N27">
        <v>47.618546000000002</v>
      </c>
      <c r="O27" t="s">
        <v>164</v>
      </c>
      <c r="P27" t="s">
        <v>165</v>
      </c>
      <c r="Q27" t="s">
        <v>143</v>
      </c>
      <c r="R27" t="s">
        <v>143</v>
      </c>
      <c r="S27" s="4">
        <v>42455.585416666669</v>
      </c>
      <c r="T27">
        <v>0</v>
      </c>
    </row>
    <row r="28" spans="1:20" x14ac:dyDescent="0.2">
      <c r="A28">
        <v>1702341</v>
      </c>
      <c r="B28">
        <v>16000104525</v>
      </c>
      <c r="C28">
        <v>2016104525</v>
      </c>
      <c r="D28">
        <v>372</v>
      </c>
      <c r="E28" t="s">
        <v>166</v>
      </c>
      <c r="F28" t="s">
        <v>167</v>
      </c>
      <c r="G28" t="s">
        <v>167</v>
      </c>
      <c r="H28" s="4">
        <v>42455.729166666664</v>
      </c>
      <c r="I28" t="s">
        <v>168</v>
      </c>
      <c r="J28" t="s">
        <v>3</v>
      </c>
      <c r="K28" t="s">
        <v>169</v>
      </c>
      <c r="L28">
        <v>5100.2025999999996</v>
      </c>
      <c r="M28">
        <v>-122.32904000000001</v>
      </c>
      <c r="N28">
        <v>47.656120000000001</v>
      </c>
      <c r="O28" t="s">
        <v>170</v>
      </c>
      <c r="P28" t="s">
        <v>171</v>
      </c>
      <c r="Q28" t="s">
        <v>167</v>
      </c>
      <c r="R28" t="s">
        <v>167</v>
      </c>
      <c r="S28" s="4">
        <v>42455.680555555555</v>
      </c>
      <c r="T28">
        <v>2</v>
      </c>
    </row>
    <row r="29" spans="1:20" x14ac:dyDescent="0.2">
      <c r="A29">
        <v>1702342</v>
      </c>
      <c r="B29">
        <v>16000104508</v>
      </c>
      <c r="C29">
        <v>2016104508</v>
      </c>
      <c r="D29">
        <v>63</v>
      </c>
      <c r="E29" t="s">
        <v>172</v>
      </c>
      <c r="F29" t="s">
        <v>173</v>
      </c>
      <c r="G29" t="s">
        <v>173</v>
      </c>
      <c r="H29" s="4">
        <v>42455.731249999997</v>
      </c>
      <c r="I29" t="s">
        <v>174</v>
      </c>
      <c r="J29" t="s">
        <v>13</v>
      </c>
      <c r="K29" t="s">
        <v>175</v>
      </c>
      <c r="L29">
        <v>7000.6008000000002</v>
      </c>
      <c r="M29">
        <v>-122.35796000000001</v>
      </c>
      <c r="N29">
        <v>47.628219999999999</v>
      </c>
      <c r="O29" t="s">
        <v>176</v>
      </c>
      <c r="P29" t="s">
        <v>177</v>
      </c>
      <c r="Q29" t="s">
        <v>92</v>
      </c>
      <c r="R29" t="s">
        <v>91</v>
      </c>
      <c r="S29" s="4">
        <v>42455.62777777778</v>
      </c>
      <c r="T29">
        <v>3</v>
      </c>
    </row>
    <row r="30" spans="1:20" x14ac:dyDescent="0.2">
      <c r="A30">
        <v>1702343</v>
      </c>
      <c r="B30">
        <v>16000104981</v>
      </c>
      <c r="C30">
        <v>2016104981</v>
      </c>
      <c r="D30">
        <v>470</v>
      </c>
      <c r="E30" t="s">
        <v>47</v>
      </c>
      <c r="F30" t="s">
        <v>48</v>
      </c>
      <c r="G30" t="s">
        <v>49</v>
      </c>
      <c r="H30" s="4">
        <v>42455.738194444442</v>
      </c>
      <c r="I30" t="s">
        <v>178</v>
      </c>
      <c r="J30" t="s">
        <v>20</v>
      </c>
      <c r="K30" t="s">
        <v>179</v>
      </c>
      <c r="L30">
        <v>7500.5003999999999</v>
      </c>
      <c r="M30">
        <v>-122.32088</v>
      </c>
      <c r="N30">
        <v>47.619903999999998</v>
      </c>
      <c r="O30" t="s">
        <v>180</v>
      </c>
      <c r="P30" t="s">
        <v>53</v>
      </c>
      <c r="Q30" t="s">
        <v>49</v>
      </c>
      <c r="R30" t="s">
        <v>48</v>
      </c>
      <c r="T30">
        <v>0</v>
      </c>
    </row>
    <row r="31" spans="1:20" x14ac:dyDescent="0.2">
      <c r="A31">
        <v>1702344</v>
      </c>
      <c r="B31">
        <v>16000104978</v>
      </c>
      <c r="C31">
        <v>2016104978</v>
      </c>
      <c r="D31">
        <v>161</v>
      </c>
      <c r="E31" t="s">
        <v>78</v>
      </c>
      <c r="F31" t="s">
        <v>78</v>
      </c>
      <c r="G31" t="s">
        <v>78</v>
      </c>
      <c r="H31" s="4">
        <v>42455.738194444442</v>
      </c>
      <c r="I31" t="s">
        <v>181</v>
      </c>
      <c r="J31" t="s">
        <v>19</v>
      </c>
      <c r="K31" t="s">
        <v>182</v>
      </c>
      <c r="L31">
        <v>9100.1002000000008</v>
      </c>
      <c r="M31">
        <v>-122.31843000000001</v>
      </c>
      <c r="N31">
        <v>47.599186000000003</v>
      </c>
      <c r="O31" t="s">
        <v>183</v>
      </c>
      <c r="P31" t="s">
        <v>78</v>
      </c>
      <c r="Q31" t="s">
        <v>78</v>
      </c>
      <c r="R31" t="s">
        <v>78</v>
      </c>
      <c r="T31">
        <v>2</v>
      </c>
    </row>
    <row r="32" spans="1:20" x14ac:dyDescent="0.2">
      <c r="A32">
        <v>1702345</v>
      </c>
      <c r="B32">
        <v>16000104969</v>
      </c>
      <c r="C32">
        <v>2016104969</v>
      </c>
      <c r="D32">
        <v>74</v>
      </c>
      <c r="E32" t="s">
        <v>184</v>
      </c>
      <c r="F32" t="s">
        <v>173</v>
      </c>
      <c r="G32" t="s">
        <v>173</v>
      </c>
      <c r="H32" s="4">
        <v>42455.740972222222</v>
      </c>
      <c r="I32" t="s">
        <v>185</v>
      </c>
      <c r="J32" t="s">
        <v>9</v>
      </c>
      <c r="K32" t="s">
        <v>186</v>
      </c>
      <c r="L32">
        <v>4200.4005999999999</v>
      </c>
      <c r="M32">
        <v>-122.29026</v>
      </c>
      <c r="N32">
        <v>47.674885000000003</v>
      </c>
      <c r="O32" t="s">
        <v>187</v>
      </c>
      <c r="P32" t="s">
        <v>188</v>
      </c>
      <c r="Q32" t="s">
        <v>189</v>
      </c>
      <c r="R32" t="s">
        <v>190</v>
      </c>
      <c r="S32" s="4">
        <v>42455.706944444442</v>
      </c>
      <c r="T32">
        <v>4</v>
      </c>
    </row>
    <row r="33" spans="1:20" x14ac:dyDescent="0.2">
      <c r="A33">
        <v>1702346</v>
      </c>
      <c r="B33">
        <v>16000104932</v>
      </c>
      <c r="C33">
        <v>2016104932</v>
      </c>
      <c r="D33">
        <v>430</v>
      </c>
      <c r="E33" t="s">
        <v>144</v>
      </c>
      <c r="F33" t="s">
        <v>49</v>
      </c>
      <c r="G33" t="s">
        <v>145</v>
      </c>
      <c r="H33" s="4">
        <v>42455.737500000003</v>
      </c>
      <c r="I33" t="s">
        <v>191</v>
      </c>
      <c r="J33" t="s">
        <v>9</v>
      </c>
      <c r="K33" t="s">
        <v>192</v>
      </c>
      <c r="L33">
        <v>5301.2006000000001</v>
      </c>
      <c r="M33">
        <v>-122.31742</v>
      </c>
      <c r="N33">
        <v>47.663116000000002</v>
      </c>
      <c r="O33" t="s">
        <v>193</v>
      </c>
      <c r="P33" t="s">
        <v>194</v>
      </c>
      <c r="Q33" t="s">
        <v>145</v>
      </c>
      <c r="R33" t="s">
        <v>49</v>
      </c>
      <c r="S33" s="4">
        <v>42455.676388888889</v>
      </c>
      <c r="T33">
        <v>1</v>
      </c>
    </row>
    <row r="34" spans="1:20" x14ac:dyDescent="0.2">
      <c r="A34">
        <v>1702347</v>
      </c>
      <c r="B34">
        <v>16000104898</v>
      </c>
      <c r="C34">
        <v>2016104898</v>
      </c>
      <c r="D34">
        <v>280</v>
      </c>
      <c r="E34" t="s">
        <v>59</v>
      </c>
      <c r="F34" t="s">
        <v>60</v>
      </c>
      <c r="G34" t="s">
        <v>60</v>
      </c>
      <c r="H34" s="4">
        <v>42455.744444444441</v>
      </c>
      <c r="I34" t="s">
        <v>195</v>
      </c>
      <c r="J34" t="s">
        <v>16</v>
      </c>
      <c r="K34" t="s">
        <v>196</v>
      </c>
      <c r="L34">
        <v>8100.1014999999998</v>
      </c>
      <c r="M34">
        <v>-122.34087</v>
      </c>
      <c r="N34">
        <v>47.606406999999997</v>
      </c>
      <c r="O34" t="s">
        <v>197</v>
      </c>
      <c r="P34" t="s">
        <v>198</v>
      </c>
      <c r="Q34" t="s">
        <v>199</v>
      </c>
      <c r="R34" t="s">
        <v>199</v>
      </c>
      <c r="T34">
        <v>2</v>
      </c>
    </row>
    <row r="35" spans="1:20" x14ac:dyDescent="0.2">
      <c r="A35">
        <v>1702348</v>
      </c>
      <c r="B35">
        <v>16000104893</v>
      </c>
      <c r="C35">
        <v>2016104893</v>
      </c>
      <c r="D35">
        <v>245</v>
      </c>
      <c r="E35" t="s">
        <v>74</v>
      </c>
      <c r="F35" t="s">
        <v>42</v>
      </c>
      <c r="G35" t="s">
        <v>42</v>
      </c>
      <c r="H35" s="4">
        <v>42455.739583333336</v>
      </c>
      <c r="I35" t="s">
        <v>200</v>
      </c>
      <c r="J35" t="s">
        <v>6</v>
      </c>
      <c r="K35" t="s">
        <v>201</v>
      </c>
      <c r="L35">
        <v>8100.1036000000004</v>
      </c>
      <c r="M35">
        <v>-122.33404</v>
      </c>
      <c r="N35">
        <v>47.601723</v>
      </c>
      <c r="O35" t="s">
        <v>202</v>
      </c>
      <c r="P35" t="s">
        <v>100</v>
      </c>
      <c r="Q35" t="s">
        <v>42</v>
      </c>
      <c r="R35" t="s">
        <v>42</v>
      </c>
      <c r="S35" s="4">
        <v>42455.656944444447</v>
      </c>
      <c r="T35">
        <v>3</v>
      </c>
    </row>
    <row r="36" spans="1:20" x14ac:dyDescent="0.2">
      <c r="A36">
        <v>1702349</v>
      </c>
      <c r="B36">
        <v>16000105036</v>
      </c>
      <c r="C36">
        <v>2016105036</v>
      </c>
      <c r="D36">
        <v>460</v>
      </c>
      <c r="E36" t="s">
        <v>54</v>
      </c>
      <c r="F36" t="s">
        <v>49</v>
      </c>
      <c r="G36" t="s">
        <v>49</v>
      </c>
      <c r="H36" s="4">
        <v>42455.74722222222</v>
      </c>
      <c r="I36" t="s">
        <v>203</v>
      </c>
      <c r="J36" t="s">
        <v>18</v>
      </c>
      <c r="K36" t="s">
        <v>204</v>
      </c>
      <c r="L36">
        <v>11200.2066</v>
      </c>
      <c r="M36">
        <v>-122.33490999999999</v>
      </c>
      <c r="N36">
        <v>47.534717999999998</v>
      </c>
      <c r="O36" t="s">
        <v>205</v>
      </c>
      <c r="P36" t="s">
        <v>58</v>
      </c>
      <c r="Q36" t="s">
        <v>49</v>
      </c>
      <c r="R36" t="s">
        <v>48</v>
      </c>
      <c r="T36">
        <v>2</v>
      </c>
    </row>
    <row r="37" spans="1:20" x14ac:dyDescent="0.2">
      <c r="A37">
        <v>1702350</v>
      </c>
      <c r="B37">
        <v>16000105030</v>
      </c>
      <c r="C37">
        <v>2016105030</v>
      </c>
      <c r="D37">
        <v>245</v>
      </c>
      <c r="E37" t="s">
        <v>74</v>
      </c>
      <c r="F37" t="s">
        <v>42</v>
      </c>
      <c r="G37" t="s">
        <v>42</v>
      </c>
      <c r="H37" s="4">
        <v>42455.751388888886</v>
      </c>
      <c r="I37" t="s">
        <v>206</v>
      </c>
      <c r="J37" t="s">
        <v>16</v>
      </c>
      <c r="K37" t="s">
        <v>140</v>
      </c>
      <c r="L37">
        <v>7200.1061</v>
      </c>
      <c r="M37">
        <v>-122.33794</v>
      </c>
      <c r="N37">
        <v>47.614170000000001</v>
      </c>
      <c r="O37" t="s">
        <v>207</v>
      </c>
      <c r="P37" t="s">
        <v>78</v>
      </c>
      <c r="Q37" t="s">
        <v>78</v>
      </c>
      <c r="R37" t="s">
        <v>78</v>
      </c>
      <c r="T37">
        <v>1</v>
      </c>
    </row>
    <row r="38" spans="1:20" x14ac:dyDescent="0.2">
      <c r="A38">
        <v>1702351</v>
      </c>
      <c r="B38">
        <v>16000105026</v>
      </c>
      <c r="C38">
        <v>2016105026</v>
      </c>
      <c r="D38">
        <v>341</v>
      </c>
      <c r="E38" t="s">
        <v>208</v>
      </c>
      <c r="F38" t="s">
        <v>209</v>
      </c>
      <c r="G38" t="s">
        <v>209</v>
      </c>
      <c r="H38" s="4">
        <v>42455.738888888889</v>
      </c>
      <c r="I38" t="s">
        <v>210</v>
      </c>
      <c r="J38" t="s">
        <v>3</v>
      </c>
      <c r="K38" t="s">
        <v>169</v>
      </c>
      <c r="L38">
        <v>5400.2012000000004</v>
      </c>
      <c r="M38">
        <v>-122.3325</v>
      </c>
      <c r="N38">
        <v>47.648296000000002</v>
      </c>
      <c r="O38" t="s">
        <v>211</v>
      </c>
      <c r="P38" t="s">
        <v>212</v>
      </c>
      <c r="Q38" t="s">
        <v>209</v>
      </c>
      <c r="R38" t="s">
        <v>209</v>
      </c>
      <c r="T38">
        <v>3</v>
      </c>
    </row>
    <row r="39" spans="1:20" x14ac:dyDescent="0.2">
      <c r="A39">
        <v>1702352</v>
      </c>
      <c r="B39">
        <v>16000105021</v>
      </c>
      <c r="C39">
        <v>2016105021</v>
      </c>
      <c r="D39">
        <v>245</v>
      </c>
      <c r="E39" t="s">
        <v>74</v>
      </c>
      <c r="F39" t="s">
        <v>42</v>
      </c>
      <c r="G39" t="s">
        <v>42</v>
      </c>
      <c r="H39" s="4">
        <v>42455.750694444447</v>
      </c>
      <c r="I39" t="s">
        <v>213</v>
      </c>
      <c r="J39" t="s">
        <v>4</v>
      </c>
      <c r="K39" t="s">
        <v>214</v>
      </c>
      <c r="L39">
        <v>401.10059999999999</v>
      </c>
      <c r="M39">
        <v>-122.34777</v>
      </c>
      <c r="N39">
        <v>47.731678000000002</v>
      </c>
      <c r="O39" t="s">
        <v>215</v>
      </c>
      <c r="P39" t="s">
        <v>78</v>
      </c>
      <c r="Q39" t="s">
        <v>78</v>
      </c>
      <c r="R39" t="s">
        <v>78</v>
      </c>
      <c r="T39">
        <v>1</v>
      </c>
    </row>
    <row r="40" spans="1:20" x14ac:dyDescent="0.2">
      <c r="A40">
        <v>1702353</v>
      </c>
      <c r="B40">
        <v>16000105011</v>
      </c>
      <c r="C40">
        <v>2016105011</v>
      </c>
      <c r="D40">
        <v>245</v>
      </c>
      <c r="E40" t="s">
        <v>74</v>
      </c>
      <c r="F40" t="s">
        <v>42</v>
      </c>
      <c r="G40" t="s">
        <v>42</v>
      </c>
      <c r="H40" s="4">
        <v>42455.751388888886</v>
      </c>
      <c r="I40" t="s">
        <v>216</v>
      </c>
      <c r="J40" t="s">
        <v>20</v>
      </c>
      <c r="K40" t="s">
        <v>105</v>
      </c>
      <c r="L40">
        <v>7500.4005999999999</v>
      </c>
      <c r="M40">
        <v>-122.31814</v>
      </c>
      <c r="N40">
        <v>47.614094000000001</v>
      </c>
      <c r="O40" t="s">
        <v>217</v>
      </c>
      <c r="P40" t="s">
        <v>100</v>
      </c>
      <c r="Q40" t="s">
        <v>42</v>
      </c>
      <c r="R40" t="s">
        <v>42</v>
      </c>
      <c r="T40">
        <v>3</v>
      </c>
    </row>
    <row r="41" spans="1:20" x14ac:dyDescent="0.2">
      <c r="A41">
        <v>1702354</v>
      </c>
      <c r="B41">
        <v>16000105000</v>
      </c>
      <c r="C41">
        <v>2016105000</v>
      </c>
      <c r="D41">
        <v>280</v>
      </c>
      <c r="E41" t="s">
        <v>59</v>
      </c>
      <c r="F41" t="s">
        <v>60</v>
      </c>
      <c r="G41" t="s">
        <v>60</v>
      </c>
      <c r="H41" s="4">
        <v>42455.747916666667</v>
      </c>
      <c r="I41" t="s">
        <v>218</v>
      </c>
      <c r="J41" t="s">
        <v>3</v>
      </c>
      <c r="K41" t="s">
        <v>219</v>
      </c>
      <c r="L41">
        <v>3500.2015999999999</v>
      </c>
      <c r="M41">
        <v>-122.35436</v>
      </c>
      <c r="N41">
        <v>47.674570000000003</v>
      </c>
      <c r="O41" t="s">
        <v>220</v>
      </c>
      <c r="P41" t="s">
        <v>64</v>
      </c>
      <c r="Q41" t="s">
        <v>60</v>
      </c>
      <c r="R41" t="s">
        <v>60</v>
      </c>
      <c r="T41">
        <v>3</v>
      </c>
    </row>
    <row r="42" spans="1:20" x14ac:dyDescent="0.2">
      <c r="A42">
        <v>1702355</v>
      </c>
      <c r="B42">
        <v>16000104920</v>
      </c>
      <c r="C42">
        <v>2016104920</v>
      </c>
      <c r="D42">
        <v>363</v>
      </c>
      <c r="E42" t="s">
        <v>133</v>
      </c>
      <c r="F42" t="s">
        <v>134</v>
      </c>
      <c r="G42" t="s">
        <v>134</v>
      </c>
      <c r="H42" s="4">
        <v>42455.74722222222</v>
      </c>
      <c r="I42" t="s">
        <v>221</v>
      </c>
      <c r="J42" t="s">
        <v>15</v>
      </c>
      <c r="K42" t="s">
        <v>222</v>
      </c>
      <c r="L42">
        <v>7600.2002000000002</v>
      </c>
      <c r="M42">
        <v>-122.3047</v>
      </c>
      <c r="N42">
        <v>47.622295000000001</v>
      </c>
      <c r="O42" t="s">
        <v>223</v>
      </c>
      <c r="P42" t="s">
        <v>138</v>
      </c>
      <c r="Q42" t="s">
        <v>134</v>
      </c>
      <c r="R42" t="s">
        <v>134</v>
      </c>
      <c r="S42" s="4">
        <v>42455.677777777775</v>
      </c>
      <c r="T42">
        <v>1</v>
      </c>
    </row>
    <row r="43" spans="1:20" x14ac:dyDescent="0.2">
      <c r="A43">
        <v>1702356</v>
      </c>
      <c r="B43">
        <v>16000104880</v>
      </c>
      <c r="C43">
        <v>2016104880</v>
      </c>
      <c r="D43">
        <v>51</v>
      </c>
      <c r="E43" t="s">
        <v>224</v>
      </c>
      <c r="F43" t="s">
        <v>225</v>
      </c>
      <c r="G43" t="s">
        <v>119</v>
      </c>
      <c r="H43" s="4">
        <v>42455.748611111114</v>
      </c>
      <c r="I43" t="s">
        <v>226</v>
      </c>
      <c r="J43" t="s">
        <v>4</v>
      </c>
      <c r="K43" t="s">
        <v>147</v>
      </c>
      <c r="L43">
        <v>9200.2013999999999</v>
      </c>
      <c r="M43">
        <v>-122.33112</v>
      </c>
      <c r="N43">
        <v>47.60172</v>
      </c>
      <c r="O43" t="s">
        <v>227</v>
      </c>
      <c r="P43" t="s">
        <v>228</v>
      </c>
      <c r="Q43" t="s">
        <v>119</v>
      </c>
      <c r="R43" t="s">
        <v>225</v>
      </c>
      <c r="T43">
        <v>2</v>
      </c>
    </row>
    <row r="44" spans="1:20" x14ac:dyDescent="0.2">
      <c r="A44">
        <v>1702357</v>
      </c>
      <c r="B44">
        <v>16000104619</v>
      </c>
      <c r="C44">
        <v>2016104619</v>
      </c>
      <c r="D44">
        <v>40</v>
      </c>
      <c r="E44" t="s">
        <v>229</v>
      </c>
      <c r="F44" t="s">
        <v>230</v>
      </c>
      <c r="G44" t="s">
        <v>230</v>
      </c>
      <c r="H44" s="4">
        <v>42455.744444444441</v>
      </c>
      <c r="I44" t="s">
        <v>231</v>
      </c>
      <c r="J44" t="s">
        <v>12</v>
      </c>
      <c r="K44" t="s">
        <v>232</v>
      </c>
      <c r="L44">
        <v>2900.1001000000001</v>
      </c>
      <c r="M44">
        <v>-122.35799</v>
      </c>
      <c r="N44">
        <v>47.69061</v>
      </c>
      <c r="O44" t="s">
        <v>233</v>
      </c>
      <c r="P44" t="s">
        <v>46</v>
      </c>
      <c r="Q44" t="s">
        <v>42</v>
      </c>
      <c r="R44" t="s">
        <v>42</v>
      </c>
      <c r="S44" s="4">
        <v>42455.486805555556</v>
      </c>
      <c r="T44">
        <v>1</v>
      </c>
    </row>
    <row r="45" spans="1:20" x14ac:dyDescent="0.2">
      <c r="A45">
        <v>1702358</v>
      </c>
      <c r="B45">
        <v>16000104605</v>
      </c>
      <c r="C45">
        <v>2016104605</v>
      </c>
      <c r="D45">
        <v>100</v>
      </c>
      <c r="E45" t="s">
        <v>234</v>
      </c>
      <c r="F45" t="s">
        <v>199</v>
      </c>
      <c r="G45" t="s">
        <v>199</v>
      </c>
      <c r="H45" s="4">
        <v>42455.743750000001</v>
      </c>
      <c r="I45" t="s">
        <v>235</v>
      </c>
      <c r="J45" t="s">
        <v>3</v>
      </c>
      <c r="K45" t="s">
        <v>219</v>
      </c>
      <c r="L45">
        <v>3400.1007</v>
      </c>
      <c r="M45">
        <v>-122.366035</v>
      </c>
      <c r="N45">
        <v>47.675624999999997</v>
      </c>
      <c r="O45" t="s">
        <v>236</v>
      </c>
      <c r="P45" t="s">
        <v>198</v>
      </c>
      <c r="Q45" t="s">
        <v>199</v>
      </c>
      <c r="R45" t="s">
        <v>199</v>
      </c>
      <c r="S45" s="4">
        <v>42455.688888888886</v>
      </c>
      <c r="T45">
        <v>0</v>
      </c>
    </row>
    <row r="46" spans="1:20" x14ac:dyDescent="0.2">
      <c r="A46">
        <v>1702360</v>
      </c>
      <c r="B46">
        <v>16000104739</v>
      </c>
      <c r="C46">
        <v>2016104739</v>
      </c>
      <c r="D46">
        <v>430</v>
      </c>
      <c r="E46" t="s">
        <v>144</v>
      </c>
      <c r="F46" t="s">
        <v>49</v>
      </c>
      <c r="G46" t="s">
        <v>145</v>
      </c>
      <c r="H46" s="4">
        <v>42455.754861111112</v>
      </c>
      <c r="I46" t="s">
        <v>237</v>
      </c>
      <c r="J46" t="s">
        <v>9</v>
      </c>
      <c r="K46" t="s">
        <v>186</v>
      </c>
      <c r="L46">
        <v>4100.1001999999999</v>
      </c>
      <c r="M46">
        <v>-122.26142</v>
      </c>
      <c r="N46">
        <v>47.674934</v>
      </c>
      <c r="O46" t="s">
        <v>238</v>
      </c>
      <c r="P46" t="s">
        <v>239</v>
      </c>
      <c r="Q46" t="s">
        <v>145</v>
      </c>
      <c r="R46" t="s">
        <v>49</v>
      </c>
      <c r="S46" s="4">
        <v>42455.622916666667</v>
      </c>
      <c r="T46">
        <v>4</v>
      </c>
    </row>
    <row r="47" spans="1:20" x14ac:dyDescent="0.2">
      <c r="A47">
        <v>1702361</v>
      </c>
      <c r="B47">
        <v>16000104607</v>
      </c>
      <c r="C47">
        <v>2016104607</v>
      </c>
      <c r="D47">
        <v>250</v>
      </c>
      <c r="E47" t="s">
        <v>123</v>
      </c>
      <c r="F47" t="s">
        <v>124</v>
      </c>
      <c r="G47" t="s">
        <v>125</v>
      </c>
      <c r="H47" s="4">
        <v>42455.759722222225</v>
      </c>
      <c r="I47" t="s">
        <v>240</v>
      </c>
      <c r="J47" t="s">
        <v>3</v>
      </c>
      <c r="K47" t="s">
        <v>169</v>
      </c>
      <c r="L47">
        <v>5100.1012000000001</v>
      </c>
      <c r="M47">
        <v>-122.33135</v>
      </c>
      <c r="N47">
        <v>47.661999999999999</v>
      </c>
      <c r="O47" t="s">
        <v>241</v>
      </c>
      <c r="P47" t="s">
        <v>64</v>
      </c>
      <c r="Q47" t="s">
        <v>60</v>
      </c>
      <c r="R47" t="s">
        <v>60</v>
      </c>
      <c r="S47" s="4">
        <v>42455.67083333333</v>
      </c>
      <c r="T47">
        <v>1</v>
      </c>
    </row>
    <row r="48" spans="1:20" x14ac:dyDescent="0.2">
      <c r="A48">
        <v>1702362</v>
      </c>
      <c r="B48">
        <v>16000105056</v>
      </c>
      <c r="C48">
        <v>2016105056</v>
      </c>
      <c r="D48">
        <v>177</v>
      </c>
      <c r="E48" t="s">
        <v>129</v>
      </c>
      <c r="F48" t="s">
        <v>69</v>
      </c>
      <c r="G48" t="s">
        <v>69</v>
      </c>
      <c r="H48" s="4">
        <v>42455.763888888891</v>
      </c>
      <c r="I48" t="s">
        <v>242</v>
      </c>
      <c r="J48" t="s">
        <v>4</v>
      </c>
      <c r="K48" t="s">
        <v>243</v>
      </c>
      <c r="L48">
        <v>9100.2003000000004</v>
      </c>
      <c r="M48">
        <v>-122.327675</v>
      </c>
      <c r="N48">
        <v>47.598354</v>
      </c>
      <c r="O48" t="s">
        <v>244</v>
      </c>
      <c r="P48" t="s">
        <v>245</v>
      </c>
      <c r="Q48" t="s">
        <v>69</v>
      </c>
      <c r="R48" t="s">
        <v>69</v>
      </c>
      <c r="T48">
        <v>3</v>
      </c>
    </row>
    <row r="49" spans="1:20" x14ac:dyDescent="0.2">
      <c r="A49">
        <v>1702363</v>
      </c>
      <c r="B49">
        <v>16000105022</v>
      </c>
      <c r="C49">
        <v>2016105022</v>
      </c>
      <c r="D49">
        <v>245</v>
      </c>
      <c r="E49" t="s">
        <v>74</v>
      </c>
      <c r="F49" t="s">
        <v>42</v>
      </c>
      <c r="G49" t="s">
        <v>42</v>
      </c>
      <c r="H49" s="4">
        <v>42455.765972222223</v>
      </c>
      <c r="I49" t="s">
        <v>246</v>
      </c>
      <c r="J49" t="s">
        <v>16</v>
      </c>
      <c r="K49" t="s">
        <v>140</v>
      </c>
      <c r="L49">
        <v>8100.2001</v>
      </c>
      <c r="M49">
        <v>-122.33797</v>
      </c>
      <c r="N49">
        <v>47.612423</v>
      </c>
      <c r="O49" t="s">
        <v>247</v>
      </c>
      <c r="P49" t="s">
        <v>248</v>
      </c>
      <c r="Q49" t="s">
        <v>92</v>
      </c>
      <c r="R49" t="s">
        <v>91</v>
      </c>
      <c r="T49">
        <v>3</v>
      </c>
    </row>
    <row r="50" spans="1:20" x14ac:dyDescent="0.2">
      <c r="A50">
        <v>1702364</v>
      </c>
      <c r="B50">
        <v>16000105013</v>
      </c>
      <c r="C50">
        <v>2016105013</v>
      </c>
      <c r="D50">
        <v>161</v>
      </c>
      <c r="E50" t="s">
        <v>78</v>
      </c>
      <c r="F50" t="s">
        <v>78</v>
      </c>
      <c r="G50" t="s">
        <v>78</v>
      </c>
      <c r="H50" s="4">
        <v>42455.759722222225</v>
      </c>
      <c r="I50" t="s">
        <v>249</v>
      </c>
      <c r="J50" t="s">
        <v>4</v>
      </c>
      <c r="K50" t="s">
        <v>243</v>
      </c>
      <c r="L50">
        <v>7500.3005000000003</v>
      </c>
      <c r="M50">
        <v>-122.320915</v>
      </c>
      <c r="N50">
        <v>47.62256</v>
      </c>
      <c r="O50" t="s">
        <v>250</v>
      </c>
      <c r="P50" t="s">
        <v>100</v>
      </c>
      <c r="Q50" t="s">
        <v>42</v>
      </c>
      <c r="R50" t="s">
        <v>42</v>
      </c>
      <c r="T50">
        <v>1</v>
      </c>
    </row>
    <row r="51" spans="1:20" x14ac:dyDescent="0.2">
      <c r="A51">
        <v>1702365</v>
      </c>
      <c r="B51">
        <v>16000104997</v>
      </c>
      <c r="C51">
        <v>2016104997</v>
      </c>
      <c r="D51">
        <v>280</v>
      </c>
      <c r="E51" t="s">
        <v>59</v>
      </c>
      <c r="F51" t="s">
        <v>60</v>
      </c>
      <c r="G51" t="s">
        <v>60</v>
      </c>
      <c r="H51" s="4">
        <v>42455.761805555558</v>
      </c>
      <c r="I51" t="s">
        <v>251</v>
      </c>
      <c r="J51" t="s">
        <v>14</v>
      </c>
      <c r="K51" t="s">
        <v>252</v>
      </c>
      <c r="L51">
        <v>100.30029999999999</v>
      </c>
      <c r="M51">
        <v>-122.292496</v>
      </c>
      <c r="N51">
        <v>47.72101</v>
      </c>
      <c r="O51" t="s">
        <v>253</v>
      </c>
      <c r="P51" t="s">
        <v>254</v>
      </c>
      <c r="Q51" t="s">
        <v>255</v>
      </c>
      <c r="R51" t="s">
        <v>255</v>
      </c>
      <c r="S51" s="4">
        <v>42455.722916666666</v>
      </c>
      <c r="T51">
        <v>1</v>
      </c>
    </row>
    <row r="52" spans="1:20" x14ac:dyDescent="0.2">
      <c r="A52">
        <v>1702366</v>
      </c>
      <c r="B52">
        <v>16000104948</v>
      </c>
      <c r="C52">
        <v>2016104948</v>
      </c>
      <c r="D52">
        <v>430</v>
      </c>
      <c r="E52" t="s">
        <v>144</v>
      </c>
      <c r="F52" t="s">
        <v>49</v>
      </c>
      <c r="G52" t="s">
        <v>145</v>
      </c>
      <c r="H52" s="4">
        <v>42455.763194444444</v>
      </c>
      <c r="I52" t="s">
        <v>256</v>
      </c>
      <c r="J52" t="s">
        <v>11</v>
      </c>
      <c r="K52" t="s">
        <v>71</v>
      </c>
      <c r="L52">
        <v>11700.401099999999</v>
      </c>
      <c r="M52">
        <v>-122.27003000000001</v>
      </c>
      <c r="N52">
        <v>47.517150000000001</v>
      </c>
      <c r="O52" t="s">
        <v>257</v>
      </c>
      <c r="P52" t="s">
        <v>258</v>
      </c>
      <c r="Q52" t="s">
        <v>145</v>
      </c>
      <c r="R52" t="s">
        <v>49</v>
      </c>
      <c r="S52" s="4">
        <v>42455.697916666664</v>
      </c>
      <c r="T52">
        <v>1</v>
      </c>
    </row>
    <row r="53" spans="1:20" x14ac:dyDescent="0.2">
      <c r="A53">
        <v>1702367</v>
      </c>
      <c r="B53">
        <v>16000104928</v>
      </c>
      <c r="C53">
        <v>2016104928</v>
      </c>
      <c r="D53">
        <v>41</v>
      </c>
      <c r="E53" t="s">
        <v>259</v>
      </c>
      <c r="F53" t="s">
        <v>89</v>
      </c>
      <c r="G53" t="s">
        <v>89</v>
      </c>
      <c r="H53" s="4">
        <v>42455.756944444445</v>
      </c>
      <c r="I53" t="s">
        <v>249</v>
      </c>
      <c r="J53" t="s">
        <v>20</v>
      </c>
      <c r="K53" t="s">
        <v>179</v>
      </c>
      <c r="L53">
        <v>7400.2</v>
      </c>
      <c r="M53">
        <v>-122.320915</v>
      </c>
      <c r="N53">
        <v>47.62256</v>
      </c>
      <c r="O53" t="s">
        <v>250</v>
      </c>
      <c r="P53" t="s">
        <v>88</v>
      </c>
      <c r="Q53" t="s">
        <v>89</v>
      </c>
      <c r="R53" t="s">
        <v>89</v>
      </c>
      <c r="S53" s="4">
        <v>42455.680555555555</v>
      </c>
      <c r="T53">
        <v>3</v>
      </c>
    </row>
    <row r="54" spans="1:20" x14ac:dyDescent="0.2">
      <c r="A54">
        <v>1702368</v>
      </c>
      <c r="B54">
        <v>16000104919</v>
      </c>
      <c r="C54">
        <v>2016104919</v>
      </c>
      <c r="D54">
        <v>430</v>
      </c>
      <c r="E54" t="s">
        <v>144</v>
      </c>
      <c r="F54" t="s">
        <v>49</v>
      </c>
      <c r="G54" t="s">
        <v>145</v>
      </c>
      <c r="H54" s="4">
        <v>42455.759722222225</v>
      </c>
      <c r="I54" t="s">
        <v>260</v>
      </c>
      <c r="J54" t="s">
        <v>7</v>
      </c>
      <c r="K54" t="s">
        <v>261</v>
      </c>
      <c r="L54">
        <v>8002.2016000000003</v>
      </c>
      <c r="M54">
        <v>-122.34564</v>
      </c>
      <c r="N54">
        <v>47.611404</v>
      </c>
      <c r="O54" t="s">
        <v>262</v>
      </c>
      <c r="P54" t="s">
        <v>239</v>
      </c>
      <c r="Q54" t="s">
        <v>145</v>
      </c>
      <c r="R54" t="s">
        <v>49</v>
      </c>
      <c r="S54" s="4">
        <v>42455.696527777778</v>
      </c>
      <c r="T54">
        <v>1</v>
      </c>
    </row>
    <row r="55" spans="1:20" x14ac:dyDescent="0.2">
      <c r="A55">
        <v>1702369</v>
      </c>
      <c r="B55">
        <v>16000104843</v>
      </c>
      <c r="C55">
        <v>2016104843</v>
      </c>
      <c r="D55">
        <v>430</v>
      </c>
      <c r="E55" t="s">
        <v>144</v>
      </c>
      <c r="F55" t="s">
        <v>49</v>
      </c>
      <c r="G55" t="s">
        <v>145</v>
      </c>
      <c r="H55" s="4">
        <v>42455.761805555558</v>
      </c>
      <c r="I55" t="s">
        <v>263</v>
      </c>
      <c r="J55" t="s">
        <v>20</v>
      </c>
      <c r="K55" t="s">
        <v>179</v>
      </c>
      <c r="L55">
        <v>7500.5</v>
      </c>
      <c r="M55">
        <v>-122.31693</v>
      </c>
      <c r="N55">
        <v>47.619934000000001</v>
      </c>
      <c r="O55" t="s">
        <v>264</v>
      </c>
      <c r="P55" t="s">
        <v>194</v>
      </c>
      <c r="Q55" t="s">
        <v>145</v>
      </c>
      <c r="R55" t="s">
        <v>49</v>
      </c>
      <c r="S55" s="4">
        <v>42455.623611111114</v>
      </c>
      <c r="T55">
        <v>2</v>
      </c>
    </row>
    <row r="56" spans="1:20" x14ac:dyDescent="0.2">
      <c r="A56">
        <v>1702370</v>
      </c>
      <c r="B56">
        <v>16000104571</v>
      </c>
      <c r="C56">
        <v>2016104571</v>
      </c>
      <c r="D56">
        <v>63</v>
      </c>
      <c r="E56" t="s">
        <v>172</v>
      </c>
      <c r="F56" t="s">
        <v>173</v>
      </c>
      <c r="G56" t="s">
        <v>173</v>
      </c>
      <c r="H56" s="4">
        <v>42455.758333333331</v>
      </c>
      <c r="I56" t="s">
        <v>265</v>
      </c>
      <c r="J56" t="s">
        <v>18</v>
      </c>
      <c r="K56" t="s">
        <v>204</v>
      </c>
      <c r="L56">
        <v>11200.300800000001</v>
      </c>
      <c r="M56">
        <v>-122.31492</v>
      </c>
      <c r="N56">
        <v>47.526015999999998</v>
      </c>
      <c r="O56" t="s">
        <v>266</v>
      </c>
      <c r="P56" t="s">
        <v>177</v>
      </c>
      <c r="Q56" t="s">
        <v>92</v>
      </c>
      <c r="R56" t="s">
        <v>91</v>
      </c>
      <c r="S56" s="4">
        <v>42455.628472222219</v>
      </c>
      <c r="T56">
        <v>1</v>
      </c>
    </row>
    <row r="57" spans="1:20" x14ac:dyDescent="0.2">
      <c r="A57">
        <v>1702372</v>
      </c>
      <c r="B57">
        <v>16000104753</v>
      </c>
      <c r="C57">
        <v>2016104753</v>
      </c>
      <c r="D57">
        <v>242</v>
      </c>
      <c r="E57" t="s">
        <v>41</v>
      </c>
      <c r="F57" t="s">
        <v>42</v>
      </c>
      <c r="G57" t="s">
        <v>42</v>
      </c>
      <c r="H57" s="4">
        <v>42455.76666666667</v>
      </c>
      <c r="I57" t="s">
        <v>267</v>
      </c>
      <c r="J57" t="s">
        <v>11</v>
      </c>
      <c r="K57" t="s">
        <v>71</v>
      </c>
      <c r="L57">
        <v>11800.401</v>
      </c>
      <c r="M57">
        <v>-122.26972000000001</v>
      </c>
      <c r="N57">
        <v>47.520144999999999</v>
      </c>
      <c r="O57" t="s">
        <v>268</v>
      </c>
      <c r="P57" t="s">
        <v>269</v>
      </c>
      <c r="Q57" t="s">
        <v>42</v>
      </c>
      <c r="R57" t="s">
        <v>42</v>
      </c>
      <c r="S57" s="4">
        <v>42455.572222222225</v>
      </c>
      <c r="T57">
        <v>2</v>
      </c>
    </row>
    <row r="58" spans="1:20" x14ac:dyDescent="0.2">
      <c r="A58">
        <v>1702373</v>
      </c>
      <c r="B58">
        <v>16000105076</v>
      </c>
      <c r="C58">
        <v>2016105076</v>
      </c>
      <c r="D58">
        <v>410</v>
      </c>
      <c r="E58" t="s">
        <v>270</v>
      </c>
      <c r="F58" t="s">
        <v>48</v>
      </c>
      <c r="G58" t="s">
        <v>49</v>
      </c>
      <c r="H58" s="4">
        <v>42455.776388888888</v>
      </c>
      <c r="I58" t="s">
        <v>271</v>
      </c>
      <c r="J58" t="s">
        <v>4</v>
      </c>
      <c r="K58" t="s">
        <v>214</v>
      </c>
      <c r="L58">
        <v>11900.501200000001</v>
      </c>
      <c r="M58">
        <v>-122.264786</v>
      </c>
      <c r="N58">
        <v>47.506573000000003</v>
      </c>
      <c r="O58" t="s">
        <v>272</v>
      </c>
      <c r="P58" t="s">
        <v>270</v>
      </c>
      <c r="Q58" t="s">
        <v>49</v>
      </c>
      <c r="R58" t="s">
        <v>48</v>
      </c>
      <c r="T58">
        <v>2</v>
      </c>
    </row>
    <row r="59" spans="1:20" x14ac:dyDescent="0.2">
      <c r="A59">
        <v>1702374</v>
      </c>
      <c r="B59">
        <v>16000104946</v>
      </c>
      <c r="C59">
        <v>2016104946</v>
      </c>
      <c r="D59">
        <v>71</v>
      </c>
      <c r="E59" t="s">
        <v>273</v>
      </c>
      <c r="F59" t="s">
        <v>189</v>
      </c>
      <c r="G59" t="s">
        <v>189</v>
      </c>
      <c r="H59" s="4">
        <v>42455.772222222222</v>
      </c>
      <c r="I59" t="s">
        <v>274</v>
      </c>
      <c r="J59" t="s">
        <v>3</v>
      </c>
      <c r="K59" t="s">
        <v>219</v>
      </c>
      <c r="L59">
        <v>4900.2021000000004</v>
      </c>
      <c r="M59">
        <v>-122.35290500000001</v>
      </c>
      <c r="N59">
        <v>47.650112</v>
      </c>
      <c r="O59" t="s">
        <v>275</v>
      </c>
      <c r="P59" t="s">
        <v>276</v>
      </c>
      <c r="Q59" t="s">
        <v>189</v>
      </c>
      <c r="R59" t="s">
        <v>190</v>
      </c>
      <c r="S59" s="4">
        <v>42455.711805555555</v>
      </c>
      <c r="T59">
        <v>3</v>
      </c>
    </row>
    <row r="60" spans="1:20" x14ac:dyDescent="0.2">
      <c r="A60">
        <v>1702375</v>
      </c>
      <c r="B60">
        <v>16000104929</v>
      </c>
      <c r="C60">
        <v>2016104929</v>
      </c>
      <c r="D60">
        <v>430</v>
      </c>
      <c r="E60" t="s">
        <v>144</v>
      </c>
      <c r="F60" t="s">
        <v>49</v>
      </c>
      <c r="G60" t="s">
        <v>145</v>
      </c>
      <c r="H60" s="4">
        <v>42455.770833333336</v>
      </c>
      <c r="I60" t="s">
        <v>277</v>
      </c>
      <c r="J60" t="s">
        <v>12</v>
      </c>
      <c r="K60" t="s">
        <v>112</v>
      </c>
      <c r="L60">
        <v>3600.4011999999998</v>
      </c>
      <c r="M60">
        <v>-122.326836</v>
      </c>
      <c r="N60">
        <v>47.678555000000003</v>
      </c>
      <c r="O60" t="s">
        <v>278</v>
      </c>
      <c r="P60" t="s">
        <v>239</v>
      </c>
      <c r="Q60" t="s">
        <v>145</v>
      </c>
      <c r="R60" t="s">
        <v>49</v>
      </c>
      <c r="S60" s="4">
        <v>42455.724999999999</v>
      </c>
      <c r="T60">
        <v>3</v>
      </c>
    </row>
    <row r="61" spans="1:20" x14ac:dyDescent="0.2">
      <c r="A61">
        <v>1702376</v>
      </c>
      <c r="B61">
        <v>16000104888</v>
      </c>
      <c r="C61">
        <v>2016104888</v>
      </c>
      <c r="D61">
        <v>430</v>
      </c>
      <c r="E61" t="s">
        <v>144</v>
      </c>
      <c r="F61" t="s">
        <v>49</v>
      </c>
      <c r="G61" t="s">
        <v>145</v>
      </c>
      <c r="H61" s="4">
        <v>42455.777083333334</v>
      </c>
      <c r="I61" t="s">
        <v>279</v>
      </c>
      <c r="J61" t="s">
        <v>17</v>
      </c>
      <c r="K61" t="s">
        <v>280</v>
      </c>
      <c r="L61">
        <v>1200.5008</v>
      </c>
      <c r="M61">
        <v>-122.33266</v>
      </c>
      <c r="N61">
        <v>47.708655999999998</v>
      </c>
      <c r="O61" t="s">
        <v>281</v>
      </c>
      <c r="P61" t="s">
        <v>258</v>
      </c>
      <c r="Q61" t="s">
        <v>145</v>
      </c>
      <c r="R61" t="s">
        <v>49</v>
      </c>
      <c r="S61" s="4">
        <v>42455.65625</v>
      </c>
      <c r="T61">
        <v>4</v>
      </c>
    </row>
    <row r="62" spans="1:20" x14ac:dyDescent="0.2">
      <c r="A62">
        <v>1702377</v>
      </c>
      <c r="B62">
        <v>16000105081</v>
      </c>
      <c r="C62">
        <v>2016105081</v>
      </c>
      <c r="D62">
        <v>177</v>
      </c>
      <c r="E62" t="s">
        <v>129</v>
      </c>
      <c r="F62" t="s">
        <v>69</v>
      </c>
      <c r="G62" t="s">
        <v>69</v>
      </c>
      <c r="H62" s="4">
        <v>42455.78402777778</v>
      </c>
      <c r="I62" t="s">
        <v>282</v>
      </c>
      <c r="J62" t="s">
        <v>19</v>
      </c>
      <c r="K62" t="s">
        <v>182</v>
      </c>
      <c r="L62">
        <v>9100.1003999999994</v>
      </c>
      <c r="M62">
        <v>-122.31722000000001</v>
      </c>
      <c r="N62">
        <v>47.599186000000003</v>
      </c>
      <c r="O62" t="s">
        <v>283</v>
      </c>
      <c r="P62" t="s">
        <v>132</v>
      </c>
      <c r="Q62" t="s">
        <v>69</v>
      </c>
      <c r="R62" t="s">
        <v>69</v>
      </c>
      <c r="T62">
        <v>3</v>
      </c>
    </row>
    <row r="63" spans="1:20" x14ac:dyDescent="0.2">
      <c r="A63">
        <v>1702378</v>
      </c>
      <c r="B63">
        <v>16000105045</v>
      </c>
      <c r="C63">
        <v>2016105045</v>
      </c>
      <c r="D63">
        <v>184</v>
      </c>
      <c r="E63" t="s">
        <v>284</v>
      </c>
      <c r="F63" t="s">
        <v>157</v>
      </c>
      <c r="G63" t="s">
        <v>157</v>
      </c>
      <c r="H63" s="4">
        <v>42455.789583333331</v>
      </c>
      <c r="I63" t="s">
        <v>285</v>
      </c>
      <c r="J63" t="s">
        <v>15</v>
      </c>
      <c r="K63" t="s">
        <v>94</v>
      </c>
      <c r="L63">
        <v>7500.2002000000002</v>
      </c>
      <c r="M63">
        <v>-122.31561000000001</v>
      </c>
      <c r="N63">
        <v>47.61936</v>
      </c>
      <c r="O63" t="s">
        <v>286</v>
      </c>
      <c r="P63" t="s">
        <v>161</v>
      </c>
      <c r="Q63" t="s">
        <v>157</v>
      </c>
      <c r="R63" t="s">
        <v>157</v>
      </c>
      <c r="T63">
        <v>1</v>
      </c>
    </row>
    <row r="64" spans="1:20" x14ac:dyDescent="0.2">
      <c r="A64">
        <v>1702379</v>
      </c>
      <c r="B64">
        <v>16000105034</v>
      </c>
      <c r="C64">
        <v>2016105034</v>
      </c>
      <c r="D64">
        <v>245</v>
      </c>
      <c r="E64" t="s">
        <v>74</v>
      </c>
      <c r="F64" t="s">
        <v>42</v>
      </c>
      <c r="G64" t="s">
        <v>42</v>
      </c>
      <c r="H64" s="4">
        <v>42455.789583333331</v>
      </c>
      <c r="I64" t="s">
        <v>287</v>
      </c>
      <c r="J64" t="s">
        <v>15</v>
      </c>
      <c r="K64" t="s">
        <v>288</v>
      </c>
      <c r="L64">
        <v>7900.3001999999997</v>
      </c>
      <c r="M64">
        <v>-122.31148</v>
      </c>
      <c r="N64">
        <v>47.612225000000002</v>
      </c>
      <c r="O64" t="s">
        <v>289</v>
      </c>
      <c r="P64" t="s">
        <v>100</v>
      </c>
      <c r="Q64" t="s">
        <v>42</v>
      </c>
      <c r="R64" t="s">
        <v>42</v>
      </c>
      <c r="T64">
        <v>2</v>
      </c>
    </row>
    <row r="65" spans="1:20" x14ac:dyDescent="0.2">
      <c r="A65">
        <v>1702380</v>
      </c>
      <c r="B65">
        <v>16000104895</v>
      </c>
      <c r="C65">
        <v>2016104895</v>
      </c>
      <c r="D65">
        <v>53</v>
      </c>
      <c r="E65" t="s">
        <v>290</v>
      </c>
      <c r="F65" t="s">
        <v>225</v>
      </c>
      <c r="G65" t="s">
        <v>119</v>
      </c>
      <c r="H65" s="4">
        <v>42455.78125</v>
      </c>
      <c r="I65" t="s">
        <v>291</v>
      </c>
      <c r="J65" t="s">
        <v>7</v>
      </c>
      <c r="K65" t="s">
        <v>292</v>
      </c>
      <c r="L65">
        <v>6100.3015999999998</v>
      </c>
      <c r="M65">
        <v>-122.32588</v>
      </c>
      <c r="N65">
        <v>47.645057999999999</v>
      </c>
      <c r="O65" t="s">
        <v>293</v>
      </c>
      <c r="P65" t="s">
        <v>228</v>
      </c>
      <c r="Q65" t="s">
        <v>119</v>
      </c>
      <c r="R65" t="s">
        <v>225</v>
      </c>
      <c r="S65" s="4">
        <v>42455.701388888891</v>
      </c>
      <c r="T65">
        <v>1</v>
      </c>
    </row>
    <row r="66" spans="1:20" x14ac:dyDescent="0.2">
      <c r="A66">
        <v>1702381</v>
      </c>
      <c r="B66">
        <v>16000104530</v>
      </c>
      <c r="C66">
        <v>2016104530</v>
      </c>
      <c r="D66">
        <v>63</v>
      </c>
      <c r="E66" t="s">
        <v>172</v>
      </c>
      <c r="F66" t="s">
        <v>173</v>
      </c>
      <c r="G66" t="s">
        <v>173</v>
      </c>
      <c r="H66" s="4">
        <v>42455.779166666667</v>
      </c>
      <c r="I66" t="s">
        <v>294</v>
      </c>
      <c r="J66" t="s">
        <v>11</v>
      </c>
      <c r="K66" t="s">
        <v>295</v>
      </c>
      <c r="L66">
        <v>10401.3006</v>
      </c>
      <c r="M66">
        <v>-122.29541999999999</v>
      </c>
      <c r="N66">
        <v>47.549895999999997</v>
      </c>
      <c r="O66" t="s">
        <v>296</v>
      </c>
      <c r="P66" t="s">
        <v>96</v>
      </c>
      <c r="Q66" t="s">
        <v>92</v>
      </c>
      <c r="R66" t="s">
        <v>91</v>
      </c>
      <c r="S66" s="4">
        <v>42455.506944444445</v>
      </c>
      <c r="T66">
        <v>0</v>
      </c>
    </row>
    <row r="67" spans="1:20" x14ac:dyDescent="0.2">
      <c r="A67">
        <v>1702382</v>
      </c>
      <c r="B67">
        <v>16000105093</v>
      </c>
      <c r="C67">
        <v>2016105093</v>
      </c>
      <c r="D67">
        <v>64</v>
      </c>
      <c r="E67" t="s">
        <v>297</v>
      </c>
      <c r="F67" t="s">
        <v>91</v>
      </c>
      <c r="G67" t="s">
        <v>298</v>
      </c>
      <c r="H67" s="4">
        <v>42455.786111111112</v>
      </c>
      <c r="I67" t="s">
        <v>299</v>
      </c>
      <c r="J67" t="s">
        <v>7</v>
      </c>
      <c r="K67" t="s">
        <v>163</v>
      </c>
      <c r="L67">
        <v>7300.3019999999997</v>
      </c>
      <c r="M67">
        <v>-122.33844000000001</v>
      </c>
      <c r="N67">
        <v>47.618243999999997</v>
      </c>
      <c r="O67" t="s">
        <v>300</v>
      </c>
      <c r="P67" t="s">
        <v>301</v>
      </c>
      <c r="Q67" t="s">
        <v>298</v>
      </c>
      <c r="R67" t="s">
        <v>91</v>
      </c>
      <c r="T67">
        <v>2</v>
      </c>
    </row>
    <row r="68" spans="1:20" x14ac:dyDescent="0.2">
      <c r="A68">
        <v>1702383</v>
      </c>
      <c r="B68">
        <v>16000105067</v>
      </c>
      <c r="C68">
        <v>2016105067</v>
      </c>
      <c r="D68">
        <v>470</v>
      </c>
      <c r="E68" t="s">
        <v>47</v>
      </c>
      <c r="F68" t="s">
        <v>48</v>
      </c>
      <c r="G68" t="s">
        <v>49</v>
      </c>
      <c r="H68" s="4">
        <v>42455.791666666664</v>
      </c>
      <c r="I68" t="s">
        <v>302</v>
      </c>
      <c r="J68" t="s">
        <v>3</v>
      </c>
      <c r="K68" t="s">
        <v>219</v>
      </c>
      <c r="L68">
        <v>4900.2007000000003</v>
      </c>
      <c r="M68">
        <v>-122.34859</v>
      </c>
      <c r="N68">
        <v>47.65343</v>
      </c>
      <c r="O68" t="s">
        <v>303</v>
      </c>
      <c r="P68" t="s">
        <v>53</v>
      </c>
      <c r="Q68" t="s">
        <v>49</v>
      </c>
      <c r="R68" t="s">
        <v>48</v>
      </c>
      <c r="T68">
        <v>2</v>
      </c>
    </row>
    <row r="69" spans="1:20" x14ac:dyDescent="0.2">
      <c r="A69">
        <v>1702384</v>
      </c>
      <c r="B69">
        <v>16000105053</v>
      </c>
      <c r="C69">
        <v>2016105053</v>
      </c>
      <c r="D69">
        <v>203</v>
      </c>
      <c r="E69" t="s">
        <v>304</v>
      </c>
      <c r="F69" t="s">
        <v>305</v>
      </c>
      <c r="G69" t="s">
        <v>81</v>
      </c>
      <c r="H69" s="4">
        <v>42455.786805555559</v>
      </c>
      <c r="I69" t="s">
        <v>306</v>
      </c>
      <c r="J69" t="s">
        <v>4</v>
      </c>
      <c r="K69" t="s">
        <v>147</v>
      </c>
      <c r="L69">
        <v>4700.3010999999997</v>
      </c>
      <c r="M69">
        <v>-122.38055</v>
      </c>
      <c r="N69">
        <v>47.670906000000002</v>
      </c>
      <c r="O69" t="s">
        <v>307</v>
      </c>
      <c r="P69" t="s">
        <v>308</v>
      </c>
      <c r="Q69" t="s">
        <v>85</v>
      </c>
      <c r="R69" t="s">
        <v>60</v>
      </c>
      <c r="T69">
        <v>1</v>
      </c>
    </row>
    <row r="70" spans="1:20" x14ac:dyDescent="0.2">
      <c r="A70">
        <v>1702385</v>
      </c>
      <c r="B70">
        <v>16000104977</v>
      </c>
      <c r="C70">
        <v>2016104977</v>
      </c>
      <c r="D70">
        <v>430</v>
      </c>
      <c r="E70" t="s">
        <v>144</v>
      </c>
      <c r="F70" t="s">
        <v>49</v>
      </c>
      <c r="G70" t="s">
        <v>145</v>
      </c>
      <c r="H70" s="4">
        <v>42455.789583333331</v>
      </c>
      <c r="I70" t="s">
        <v>309</v>
      </c>
      <c r="J70" t="s">
        <v>15</v>
      </c>
      <c r="K70" t="s">
        <v>222</v>
      </c>
      <c r="L70">
        <v>6200.2042000000001</v>
      </c>
      <c r="M70">
        <v>-122.30461</v>
      </c>
      <c r="N70">
        <v>47.645553999999997</v>
      </c>
      <c r="O70" t="s">
        <v>310</v>
      </c>
      <c r="P70" t="s">
        <v>194</v>
      </c>
      <c r="Q70" t="s">
        <v>145</v>
      </c>
      <c r="R70" t="s">
        <v>49</v>
      </c>
      <c r="S70" s="4">
        <v>42455.725694444445</v>
      </c>
      <c r="T70">
        <v>2</v>
      </c>
    </row>
    <row r="71" spans="1:20" x14ac:dyDescent="0.2">
      <c r="A71">
        <v>1702386</v>
      </c>
      <c r="B71">
        <v>16000105069</v>
      </c>
      <c r="C71">
        <v>2016105069</v>
      </c>
      <c r="D71">
        <v>470</v>
      </c>
      <c r="E71" t="s">
        <v>47</v>
      </c>
      <c r="F71" t="s">
        <v>48</v>
      </c>
      <c r="G71" t="s">
        <v>49</v>
      </c>
      <c r="H71" s="4">
        <v>42455.794444444444</v>
      </c>
      <c r="I71" t="s">
        <v>311</v>
      </c>
      <c r="J71" t="s">
        <v>20</v>
      </c>
      <c r="K71" t="s">
        <v>179</v>
      </c>
      <c r="L71">
        <v>7402.3009000000002</v>
      </c>
      <c r="M71">
        <v>-122.32653999999999</v>
      </c>
      <c r="N71">
        <v>47.617404999999998</v>
      </c>
      <c r="O71" t="s">
        <v>312</v>
      </c>
      <c r="P71" t="s">
        <v>53</v>
      </c>
      <c r="Q71" t="s">
        <v>49</v>
      </c>
      <c r="R71" t="s">
        <v>48</v>
      </c>
      <c r="T71">
        <v>1</v>
      </c>
    </row>
    <row r="72" spans="1:20" x14ac:dyDescent="0.2">
      <c r="A72">
        <v>1702387</v>
      </c>
      <c r="B72">
        <v>16000105058</v>
      </c>
      <c r="C72">
        <v>2016105058</v>
      </c>
      <c r="D72">
        <v>470</v>
      </c>
      <c r="E72" t="s">
        <v>47</v>
      </c>
      <c r="F72" t="s">
        <v>48</v>
      </c>
      <c r="G72" t="s">
        <v>49</v>
      </c>
      <c r="H72" s="4">
        <v>42455.793749999997</v>
      </c>
      <c r="I72" t="s">
        <v>313</v>
      </c>
      <c r="J72" t="s">
        <v>4</v>
      </c>
      <c r="K72" t="s">
        <v>243</v>
      </c>
      <c r="L72">
        <v>8800.1007000000009</v>
      </c>
      <c r="M72">
        <v>-122.30141999999999</v>
      </c>
      <c r="N72">
        <v>47.612262999999999</v>
      </c>
      <c r="O72" t="s">
        <v>314</v>
      </c>
      <c r="P72" t="s">
        <v>53</v>
      </c>
      <c r="Q72" t="s">
        <v>49</v>
      </c>
      <c r="R72" t="s">
        <v>48</v>
      </c>
      <c r="T72">
        <v>1</v>
      </c>
    </row>
    <row r="73" spans="1:20" x14ac:dyDescent="0.2">
      <c r="A73">
        <v>1702388</v>
      </c>
      <c r="B73">
        <v>16000104970</v>
      </c>
      <c r="C73">
        <v>2016104970</v>
      </c>
      <c r="D73">
        <v>281</v>
      </c>
      <c r="E73" t="s">
        <v>65</v>
      </c>
      <c r="F73" t="s">
        <v>60</v>
      </c>
      <c r="G73" t="s">
        <v>60</v>
      </c>
      <c r="H73" s="4">
        <v>42455.793749999997</v>
      </c>
      <c r="I73" t="s">
        <v>315</v>
      </c>
      <c r="J73" t="s">
        <v>12</v>
      </c>
      <c r="K73" t="s">
        <v>232</v>
      </c>
      <c r="L73">
        <v>1701.2014999999999</v>
      </c>
      <c r="M73">
        <v>-122.35397</v>
      </c>
      <c r="N73">
        <v>47.694214000000002</v>
      </c>
      <c r="O73" t="s">
        <v>316</v>
      </c>
      <c r="P73" t="s">
        <v>64</v>
      </c>
      <c r="Q73" t="s">
        <v>60</v>
      </c>
      <c r="R73" t="s">
        <v>60</v>
      </c>
      <c r="T73">
        <v>3</v>
      </c>
    </row>
    <row r="74" spans="1:20" x14ac:dyDescent="0.2">
      <c r="A74">
        <v>1702389</v>
      </c>
      <c r="B74">
        <v>16000104961</v>
      </c>
      <c r="C74">
        <v>2016104961</v>
      </c>
      <c r="D74">
        <v>430</v>
      </c>
      <c r="E74" t="s">
        <v>144</v>
      </c>
      <c r="F74" t="s">
        <v>49</v>
      </c>
      <c r="G74" t="s">
        <v>145</v>
      </c>
      <c r="H74" s="4">
        <v>42455.792361111111</v>
      </c>
      <c r="I74" t="s">
        <v>317</v>
      </c>
      <c r="J74" t="s">
        <v>3</v>
      </c>
      <c r="K74" t="s">
        <v>159</v>
      </c>
      <c r="L74">
        <v>4700.4007000000001</v>
      </c>
      <c r="M74">
        <v>-122.38473999999999</v>
      </c>
      <c r="N74">
        <v>47.669820000000001</v>
      </c>
      <c r="O74" t="s">
        <v>318</v>
      </c>
      <c r="P74" t="s">
        <v>239</v>
      </c>
      <c r="Q74" t="s">
        <v>145</v>
      </c>
      <c r="R74" t="s">
        <v>49</v>
      </c>
      <c r="S74" s="4">
        <v>42455.714583333334</v>
      </c>
      <c r="T74">
        <v>3</v>
      </c>
    </row>
    <row r="75" spans="1:20" x14ac:dyDescent="0.2">
      <c r="A75">
        <v>1702390</v>
      </c>
      <c r="B75">
        <v>16000105047</v>
      </c>
      <c r="C75">
        <v>2016105047</v>
      </c>
      <c r="D75">
        <v>470</v>
      </c>
      <c r="E75" t="s">
        <v>47</v>
      </c>
      <c r="F75" t="s">
        <v>48</v>
      </c>
      <c r="G75" t="s">
        <v>49</v>
      </c>
      <c r="H75" s="4">
        <v>42455.802777777775</v>
      </c>
      <c r="I75" t="s">
        <v>319</v>
      </c>
      <c r="J75" t="s">
        <v>16</v>
      </c>
      <c r="K75" t="s">
        <v>196</v>
      </c>
      <c r="L75">
        <v>8100.3011999999999</v>
      </c>
      <c r="M75">
        <v>-122.3408</v>
      </c>
      <c r="N75">
        <v>47.608494</v>
      </c>
      <c r="O75" t="s">
        <v>320</v>
      </c>
      <c r="P75" t="s">
        <v>53</v>
      </c>
      <c r="Q75" t="s">
        <v>49</v>
      </c>
      <c r="R75" t="s">
        <v>48</v>
      </c>
      <c r="T75">
        <v>2</v>
      </c>
    </row>
    <row r="76" spans="1:20" x14ac:dyDescent="0.2">
      <c r="A76">
        <v>1702391</v>
      </c>
      <c r="B76">
        <v>16000105015</v>
      </c>
      <c r="C76">
        <v>2016105015</v>
      </c>
      <c r="D76">
        <v>292</v>
      </c>
      <c r="E76" t="s">
        <v>321</v>
      </c>
      <c r="F76" t="s">
        <v>143</v>
      </c>
      <c r="G76" t="s">
        <v>143</v>
      </c>
      <c r="H76" s="4">
        <v>42455.801388888889</v>
      </c>
      <c r="I76" t="s">
        <v>322</v>
      </c>
      <c r="J76" t="s">
        <v>20</v>
      </c>
      <c r="K76" t="s">
        <v>105</v>
      </c>
      <c r="L76">
        <v>7500.4016000000001</v>
      </c>
      <c r="M76">
        <v>-122.32077</v>
      </c>
      <c r="N76">
        <v>47.613517999999999</v>
      </c>
      <c r="O76" t="s">
        <v>323</v>
      </c>
      <c r="P76" t="s">
        <v>165</v>
      </c>
      <c r="Q76" t="s">
        <v>143</v>
      </c>
      <c r="R76" t="s">
        <v>143</v>
      </c>
      <c r="S76" s="4">
        <v>42455.731944444444</v>
      </c>
      <c r="T76">
        <v>1</v>
      </c>
    </row>
    <row r="77" spans="1:20" x14ac:dyDescent="0.2">
      <c r="A77">
        <v>1702392</v>
      </c>
      <c r="B77">
        <v>16000104998</v>
      </c>
      <c r="C77">
        <v>2016104998</v>
      </c>
      <c r="D77">
        <v>281</v>
      </c>
      <c r="E77" t="s">
        <v>65</v>
      </c>
      <c r="F77" t="s">
        <v>60</v>
      </c>
      <c r="G77" t="s">
        <v>60</v>
      </c>
      <c r="H77" s="4">
        <v>42455.8</v>
      </c>
      <c r="I77" t="s">
        <v>324</v>
      </c>
      <c r="J77" t="s">
        <v>15</v>
      </c>
      <c r="K77" t="s">
        <v>288</v>
      </c>
      <c r="L77">
        <v>7900.2002000000002</v>
      </c>
      <c r="M77">
        <v>-122.308846</v>
      </c>
      <c r="N77">
        <v>47.615704000000001</v>
      </c>
      <c r="O77" t="s">
        <v>325</v>
      </c>
      <c r="P77" t="s">
        <v>161</v>
      </c>
      <c r="Q77" t="s">
        <v>157</v>
      </c>
      <c r="R77" t="s">
        <v>157</v>
      </c>
      <c r="S77" s="4">
        <v>42455.725694444445</v>
      </c>
      <c r="T77">
        <v>2</v>
      </c>
    </row>
    <row r="78" spans="1:20" x14ac:dyDescent="0.2">
      <c r="A78">
        <v>1702393</v>
      </c>
      <c r="B78">
        <v>16000104824</v>
      </c>
      <c r="C78">
        <v>2016104824</v>
      </c>
      <c r="D78">
        <v>430</v>
      </c>
      <c r="E78" t="s">
        <v>144</v>
      </c>
      <c r="F78" t="s">
        <v>49</v>
      </c>
      <c r="G78" t="s">
        <v>145</v>
      </c>
      <c r="H78" s="4">
        <v>42455.802777777775</v>
      </c>
      <c r="I78" t="s">
        <v>326</v>
      </c>
      <c r="J78" t="s">
        <v>9</v>
      </c>
      <c r="K78" t="s">
        <v>186</v>
      </c>
      <c r="L78">
        <v>3900.1001999999999</v>
      </c>
      <c r="M78">
        <v>-122.28507</v>
      </c>
      <c r="N78">
        <v>47.681457999999999</v>
      </c>
      <c r="O78" t="s">
        <v>327</v>
      </c>
      <c r="P78" t="s">
        <v>239</v>
      </c>
      <c r="Q78" t="s">
        <v>145</v>
      </c>
      <c r="R78" t="s">
        <v>49</v>
      </c>
      <c r="S78" s="4">
        <v>42455.760416666664</v>
      </c>
      <c r="T78">
        <v>3</v>
      </c>
    </row>
    <row r="79" spans="1:20" x14ac:dyDescent="0.2">
      <c r="A79">
        <v>1702394</v>
      </c>
      <c r="B79">
        <v>16000104819</v>
      </c>
      <c r="C79">
        <v>2016104819</v>
      </c>
      <c r="D79">
        <v>220</v>
      </c>
      <c r="E79" t="s">
        <v>328</v>
      </c>
      <c r="F79" t="s">
        <v>329</v>
      </c>
      <c r="G79" t="s">
        <v>330</v>
      </c>
      <c r="H79" s="4">
        <v>42455.802083333336</v>
      </c>
      <c r="I79" t="s">
        <v>331</v>
      </c>
      <c r="J79" t="s">
        <v>20</v>
      </c>
      <c r="K79" t="s">
        <v>179</v>
      </c>
      <c r="L79">
        <v>7402.3001000000004</v>
      </c>
      <c r="M79">
        <v>-122.32785</v>
      </c>
      <c r="N79">
        <v>47.619038000000003</v>
      </c>
      <c r="O79" t="s">
        <v>332</v>
      </c>
      <c r="P79" t="s">
        <v>333</v>
      </c>
      <c r="Q79" t="s">
        <v>330</v>
      </c>
      <c r="R79" t="s">
        <v>329</v>
      </c>
      <c r="S79" s="4">
        <v>42455.611111111109</v>
      </c>
      <c r="T79">
        <v>1</v>
      </c>
    </row>
    <row r="80" spans="1:20" x14ac:dyDescent="0.2">
      <c r="A80">
        <v>1702395</v>
      </c>
      <c r="B80">
        <v>16000105066</v>
      </c>
      <c r="C80">
        <v>2016105066</v>
      </c>
      <c r="D80">
        <v>280</v>
      </c>
      <c r="E80" t="s">
        <v>59</v>
      </c>
      <c r="F80" t="s">
        <v>60</v>
      </c>
      <c r="G80" t="s">
        <v>60</v>
      </c>
      <c r="H80" s="4">
        <v>42455.811111111114</v>
      </c>
      <c r="I80" t="s">
        <v>334</v>
      </c>
      <c r="J80" t="s">
        <v>9</v>
      </c>
      <c r="K80" t="s">
        <v>186</v>
      </c>
      <c r="L80">
        <v>4100.1018999999997</v>
      </c>
      <c r="M80">
        <v>-122.258095</v>
      </c>
      <c r="N80">
        <v>47.669952000000002</v>
      </c>
      <c r="O80" t="s">
        <v>335</v>
      </c>
      <c r="P80" t="s">
        <v>64</v>
      </c>
      <c r="Q80" t="s">
        <v>60</v>
      </c>
      <c r="R80" t="s">
        <v>60</v>
      </c>
      <c r="T80">
        <v>1</v>
      </c>
    </row>
    <row r="81" spans="1:20" x14ac:dyDescent="0.2">
      <c r="A81">
        <v>1702396</v>
      </c>
      <c r="B81">
        <v>16000105051</v>
      </c>
      <c r="C81">
        <v>2016105051</v>
      </c>
      <c r="D81">
        <v>250</v>
      </c>
      <c r="E81" t="s">
        <v>123</v>
      </c>
      <c r="F81" t="s">
        <v>124</v>
      </c>
      <c r="G81" t="s">
        <v>125</v>
      </c>
      <c r="H81" s="4">
        <v>42455.806944444441</v>
      </c>
      <c r="I81" t="s">
        <v>336</v>
      </c>
      <c r="J81" t="s">
        <v>3</v>
      </c>
      <c r="K81" t="s">
        <v>219</v>
      </c>
      <c r="L81">
        <v>4700.2067999999999</v>
      </c>
      <c r="M81">
        <v>-122.37076999999999</v>
      </c>
      <c r="N81">
        <v>47.662196999999999</v>
      </c>
      <c r="O81" t="s">
        <v>337</v>
      </c>
      <c r="P81" t="s">
        <v>100</v>
      </c>
      <c r="Q81" t="s">
        <v>42</v>
      </c>
      <c r="R81" t="s">
        <v>42</v>
      </c>
      <c r="T81">
        <v>1</v>
      </c>
    </row>
    <row r="82" spans="1:20" x14ac:dyDescent="0.2">
      <c r="A82">
        <v>1702397</v>
      </c>
      <c r="B82">
        <v>16000105041</v>
      </c>
      <c r="C82">
        <v>2016105041</v>
      </c>
      <c r="D82">
        <v>280</v>
      </c>
      <c r="E82" t="s">
        <v>59</v>
      </c>
      <c r="F82" t="s">
        <v>60</v>
      </c>
      <c r="G82" t="s">
        <v>60</v>
      </c>
      <c r="H82" s="4">
        <v>42455.807638888888</v>
      </c>
      <c r="I82" t="s">
        <v>338</v>
      </c>
      <c r="J82" t="s">
        <v>20</v>
      </c>
      <c r="K82" t="s">
        <v>339</v>
      </c>
      <c r="L82">
        <v>8200.3004000000001</v>
      </c>
      <c r="M82">
        <v>-122.32922000000001</v>
      </c>
      <c r="N82">
        <v>47.609603999999997</v>
      </c>
      <c r="O82" t="s">
        <v>340</v>
      </c>
      <c r="P82" t="s">
        <v>161</v>
      </c>
      <c r="Q82" t="s">
        <v>157</v>
      </c>
      <c r="R82" t="s">
        <v>157</v>
      </c>
      <c r="S82" s="4">
        <v>42455.753472222219</v>
      </c>
      <c r="T82">
        <v>0</v>
      </c>
    </row>
    <row r="83" spans="1:20" x14ac:dyDescent="0.2">
      <c r="A83">
        <v>1702398</v>
      </c>
      <c r="B83">
        <v>16000104990</v>
      </c>
      <c r="C83">
        <v>2016104990</v>
      </c>
      <c r="D83">
        <v>220</v>
      </c>
      <c r="E83" t="s">
        <v>328</v>
      </c>
      <c r="F83" t="s">
        <v>329</v>
      </c>
      <c r="G83" t="s">
        <v>330</v>
      </c>
      <c r="H83" s="4">
        <v>42455.809027777781</v>
      </c>
      <c r="I83" t="s">
        <v>341</v>
      </c>
      <c r="J83" t="s">
        <v>16</v>
      </c>
      <c r="K83" t="s">
        <v>196</v>
      </c>
      <c r="L83">
        <v>8002.1004000000003</v>
      </c>
      <c r="M83">
        <v>-122.34175999999999</v>
      </c>
      <c r="N83">
        <v>47.611732000000003</v>
      </c>
      <c r="O83" t="s">
        <v>342</v>
      </c>
      <c r="P83" t="s">
        <v>333</v>
      </c>
      <c r="Q83" t="s">
        <v>330</v>
      </c>
      <c r="R83" t="s">
        <v>329</v>
      </c>
      <c r="S83" s="4">
        <v>42455.720833333333</v>
      </c>
      <c r="T83">
        <v>0</v>
      </c>
    </row>
    <row r="84" spans="1:20" x14ac:dyDescent="0.2">
      <c r="A84">
        <v>1702399</v>
      </c>
      <c r="B84">
        <v>16000104982</v>
      </c>
      <c r="C84">
        <v>2016104982</v>
      </c>
      <c r="D84">
        <v>242</v>
      </c>
      <c r="E84" t="s">
        <v>41</v>
      </c>
      <c r="F84" t="s">
        <v>42</v>
      </c>
      <c r="G84" t="s">
        <v>42</v>
      </c>
      <c r="H84" s="4">
        <v>42455.811805555553</v>
      </c>
      <c r="I84" t="s">
        <v>343</v>
      </c>
      <c r="J84" t="s">
        <v>6</v>
      </c>
      <c r="K84" t="s">
        <v>98</v>
      </c>
      <c r="L84">
        <v>9200.2001999999993</v>
      </c>
      <c r="M84">
        <v>-122.33139</v>
      </c>
      <c r="N84">
        <v>47.601073999999997</v>
      </c>
      <c r="O84" t="s">
        <v>344</v>
      </c>
      <c r="P84" t="s">
        <v>46</v>
      </c>
      <c r="Q84" t="s">
        <v>42</v>
      </c>
      <c r="R84" t="s">
        <v>42</v>
      </c>
      <c r="S84" s="4">
        <v>42455.713194444441</v>
      </c>
      <c r="T84">
        <v>0</v>
      </c>
    </row>
    <row r="85" spans="1:20" x14ac:dyDescent="0.2">
      <c r="A85">
        <v>1702400</v>
      </c>
      <c r="B85">
        <v>16000104965</v>
      </c>
      <c r="C85">
        <v>2016104965</v>
      </c>
      <c r="D85">
        <v>64</v>
      </c>
      <c r="E85" t="s">
        <v>297</v>
      </c>
      <c r="F85" t="s">
        <v>91</v>
      </c>
      <c r="G85" t="s">
        <v>298</v>
      </c>
      <c r="H85" s="4">
        <v>42455.805555555555</v>
      </c>
      <c r="I85" t="s">
        <v>345</v>
      </c>
      <c r="J85" t="s">
        <v>18</v>
      </c>
      <c r="K85" t="s">
        <v>346</v>
      </c>
      <c r="L85">
        <v>11402.102800000001</v>
      </c>
      <c r="M85">
        <v>-122.36521999999999</v>
      </c>
      <c r="N85">
        <v>47.521023</v>
      </c>
      <c r="O85" t="s">
        <v>347</v>
      </c>
      <c r="P85" t="s">
        <v>301</v>
      </c>
      <c r="Q85" t="s">
        <v>298</v>
      </c>
      <c r="R85" t="s">
        <v>91</v>
      </c>
      <c r="S85" s="4">
        <v>42455.70208333333</v>
      </c>
      <c r="T85">
        <v>1</v>
      </c>
    </row>
    <row r="86" spans="1:20" x14ac:dyDescent="0.2">
      <c r="A86">
        <v>1702401</v>
      </c>
      <c r="B86">
        <v>16000104627</v>
      </c>
      <c r="C86">
        <v>2016104627</v>
      </c>
      <c r="D86">
        <v>63</v>
      </c>
      <c r="E86" t="s">
        <v>172</v>
      </c>
      <c r="F86" t="s">
        <v>173</v>
      </c>
      <c r="G86" t="s">
        <v>173</v>
      </c>
      <c r="H86" s="4">
        <v>42455.813888888886</v>
      </c>
      <c r="I86" t="s">
        <v>348</v>
      </c>
      <c r="J86" t="s">
        <v>15</v>
      </c>
      <c r="K86" t="s">
        <v>94</v>
      </c>
      <c r="L86">
        <v>6100.2007000000003</v>
      </c>
      <c r="M86">
        <v>-122.320854</v>
      </c>
      <c r="N86">
        <v>47.643810000000002</v>
      </c>
      <c r="O86" t="s">
        <v>349</v>
      </c>
      <c r="P86" t="s">
        <v>177</v>
      </c>
      <c r="Q86" t="s">
        <v>92</v>
      </c>
      <c r="R86" t="s">
        <v>91</v>
      </c>
      <c r="S86" s="4">
        <v>42455.629861111112</v>
      </c>
      <c r="T86">
        <v>1</v>
      </c>
    </row>
    <row r="87" spans="1:20" x14ac:dyDescent="0.2">
      <c r="A87">
        <v>1702402</v>
      </c>
      <c r="B87">
        <v>16000104579</v>
      </c>
      <c r="C87">
        <v>2016104579</v>
      </c>
      <c r="D87">
        <v>100</v>
      </c>
      <c r="E87" t="s">
        <v>234</v>
      </c>
      <c r="F87" t="s">
        <v>199</v>
      </c>
      <c r="G87" t="s">
        <v>199</v>
      </c>
      <c r="H87" s="4">
        <v>42455.805555555555</v>
      </c>
      <c r="I87" t="s">
        <v>350</v>
      </c>
      <c r="J87" t="s">
        <v>18</v>
      </c>
      <c r="K87" t="s">
        <v>351</v>
      </c>
      <c r="L87">
        <v>10701.1016</v>
      </c>
      <c r="M87">
        <v>-122.36165</v>
      </c>
      <c r="N87">
        <v>47.544969999999999</v>
      </c>
      <c r="O87" t="s">
        <v>352</v>
      </c>
      <c r="P87" t="s">
        <v>198</v>
      </c>
      <c r="Q87" t="s">
        <v>199</v>
      </c>
      <c r="R87" t="s">
        <v>199</v>
      </c>
      <c r="S87" s="4">
        <v>42455.486111111109</v>
      </c>
      <c r="T87">
        <v>0</v>
      </c>
    </row>
    <row r="88" spans="1:20" x14ac:dyDescent="0.2">
      <c r="A88">
        <v>1702403</v>
      </c>
      <c r="B88">
        <v>16000105092</v>
      </c>
      <c r="C88">
        <v>2016105092</v>
      </c>
      <c r="D88">
        <v>245</v>
      </c>
      <c r="E88" t="s">
        <v>74</v>
      </c>
      <c r="F88" t="s">
        <v>42</v>
      </c>
      <c r="G88" t="s">
        <v>42</v>
      </c>
      <c r="H88" s="4">
        <v>42455.818749999999</v>
      </c>
      <c r="I88" t="s">
        <v>353</v>
      </c>
      <c r="J88" t="s">
        <v>20</v>
      </c>
      <c r="K88" t="s">
        <v>105</v>
      </c>
      <c r="L88">
        <v>7500.4008000000003</v>
      </c>
      <c r="M88">
        <v>-122.316734</v>
      </c>
      <c r="N88">
        <v>47.61289</v>
      </c>
      <c r="O88" t="s">
        <v>354</v>
      </c>
      <c r="P88" t="s">
        <v>64</v>
      </c>
      <c r="Q88" t="s">
        <v>60</v>
      </c>
      <c r="R88" t="s">
        <v>60</v>
      </c>
      <c r="T88">
        <v>4</v>
      </c>
    </row>
    <row r="89" spans="1:20" x14ac:dyDescent="0.2">
      <c r="A89">
        <v>1702404</v>
      </c>
      <c r="B89">
        <v>16000105090</v>
      </c>
      <c r="C89">
        <v>2016105090</v>
      </c>
      <c r="D89">
        <v>200</v>
      </c>
      <c r="E89" t="s">
        <v>355</v>
      </c>
      <c r="F89" t="s">
        <v>80</v>
      </c>
      <c r="G89" t="s">
        <v>81</v>
      </c>
      <c r="H89" s="4">
        <v>42455.818055555559</v>
      </c>
      <c r="I89" t="s">
        <v>356</v>
      </c>
      <c r="J89" t="s">
        <v>19</v>
      </c>
      <c r="K89" t="s">
        <v>182</v>
      </c>
      <c r="L89">
        <v>9000.2014999999992</v>
      </c>
      <c r="M89">
        <v>-122.31568</v>
      </c>
      <c r="N89">
        <v>47.599200000000003</v>
      </c>
      <c r="O89" t="s">
        <v>357</v>
      </c>
      <c r="P89" t="s">
        <v>358</v>
      </c>
      <c r="Q89" t="s">
        <v>85</v>
      </c>
      <c r="R89" t="s">
        <v>60</v>
      </c>
      <c r="T89">
        <v>3</v>
      </c>
    </row>
    <row r="90" spans="1:20" x14ac:dyDescent="0.2">
      <c r="A90">
        <v>1702405</v>
      </c>
      <c r="B90">
        <v>16000105082</v>
      </c>
      <c r="C90">
        <v>2016105082</v>
      </c>
      <c r="D90">
        <v>245</v>
      </c>
      <c r="E90" t="s">
        <v>74</v>
      </c>
      <c r="F90" t="s">
        <v>42</v>
      </c>
      <c r="G90" t="s">
        <v>42</v>
      </c>
      <c r="H90" s="4">
        <v>42455.813194444447</v>
      </c>
      <c r="I90" t="s">
        <v>359</v>
      </c>
      <c r="J90" t="s">
        <v>13</v>
      </c>
      <c r="K90" t="s">
        <v>360</v>
      </c>
      <c r="L90">
        <v>6800.2012000000004</v>
      </c>
      <c r="M90">
        <v>-122.35696</v>
      </c>
      <c r="N90">
        <v>47.635956</v>
      </c>
      <c r="O90" t="s">
        <v>361</v>
      </c>
      <c r="P90" t="s">
        <v>333</v>
      </c>
      <c r="Q90" t="s">
        <v>330</v>
      </c>
      <c r="R90" t="s">
        <v>329</v>
      </c>
      <c r="T90">
        <v>2</v>
      </c>
    </row>
    <row r="91" spans="1:20" x14ac:dyDescent="0.2">
      <c r="A91">
        <v>1702406</v>
      </c>
      <c r="B91">
        <v>16000105071</v>
      </c>
      <c r="C91">
        <v>2016105071</v>
      </c>
      <c r="D91">
        <v>280</v>
      </c>
      <c r="E91" t="s">
        <v>59</v>
      </c>
      <c r="F91" t="s">
        <v>60</v>
      </c>
      <c r="G91" t="s">
        <v>60</v>
      </c>
      <c r="H91" s="4">
        <v>42455.814583333333</v>
      </c>
      <c r="I91" t="s">
        <v>362</v>
      </c>
      <c r="J91" t="s">
        <v>3</v>
      </c>
      <c r="K91" t="s">
        <v>169</v>
      </c>
      <c r="L91">
        <v>5400.2003999999997</v>
      </c>
      <c r="M91">
        <v>-122.32738000000001</v>
      </c>
      <c r="N91">
        <v>47.653404000000002</v>
      </c>
      <c r="O91" t="s">
        <v>363</v>
      </c>
      <c r="P91" t="s">
        <v>96</v>
      </c>
      <c r="Q91" t="s">
        <v>92</v>
      </c>
      <c r="R91" t="s">
        <v>91</v>
      </c>
      <c r="S91" s="4">
        <v>42455.78125</v>
      </c>
      <c r="T91">
        <v>0</v>
      </c>
    </row>
    <row r="92" spans="1:20" x14ac:dyDescent="0.2">
      <c r="A92">
        <v>1702407</v>
      </c>
      <c r="B92">
        <v>16000105062</v>
      </c>
      <c r="C92">
        <v>2016105062</v>
      </c>
      <c r="D92">
        <v>40</v>
      </c>
      <c r="E92" t="s">
        <v>229</v>
      </c>
      <c r="F92" t="s">
        <v>230</v>
      </c>
      <c r="G92" t="s">
        <v>230</v>
      </c>
      <c r="H92" s="4">
        <v>42455.817361111112</v>
      </c>
      <c r="I92" t="s">
        <v>97</v>
      </c>
      <c r="J92" t="s">
        <v>6</v>
      </c>
      <c r="K92" t="s">
        <v>98</v>
      </c>
      <c r="L92">
        <v>9200.2027999999991</v>
      </c>
      <c r="M92">
        <v>-122.33081</v>
      </c>
      <c r="N92">
        <v>47.600464000000002</v>
      </c>
      <c r="O92" t="s">
        <v>99</v>
      </c>
      <c r="P92" t="s">
        <v>364</v>
      </c>
      <c r="Q92" t="s">
        <v>230</v>
      </c>
      <c r="R92" t="s">
        <v>230</v>
      </c>
      <c r="S92" s="4">
        <v>42455.768055555556</v>
      </c>
      <c r="T92">
        <v>1</v>
      </c>
    </row>
    <row r="93" spans="1:20" x14ac:dyDescent="0.2">
      <c r="A93">
        <v>1702408</v>
      </c>
      <c r="B93">
        <v>16000105025</v>
      </c>
      <c r="C93">
        <v>2016105025</v>
      </c>
      <c r="D93">
        <v>40</v>
      </c>
      <c r="E93" t="s">
        <v>229</v>
      </c>
      <c r="F93" t="s">
        <v>230</v>
      </c>
      <c r="G93" t="s">
        <v>230</v>
      </c>
      <c r="H93" s="4">
        <v>42455.818055555559</v>
      </c>
      <c r="I93" t="s">
        <v>75</v>
      </c>
      <c r="J93" t="s">
        <v>10</v>
      </c>
      <c r="K93" t="s">
        <v>76</v>
      </c>
      <c r="L93">
        <v>10001.100200000001</v>
      </c>
      <c r="M93">
        <v>-122.29916</v>
      </c>
      <c r="N93">
        <v>47.579673999999997</v>
      </c>
      <c r="O93" t="s">
        <v>77</v>
      </c>
      <c r="P93" t="s">
        <v>364</v>
      </c>
      <c r="Q93" t="s">
        <v>230</v>
      </c>
      <c r="R93" t="s">
        <v>230</v>
      </c>
      <c r="S93" s="4">
        <v>42455.738888888889</v>
      </c>
      <c r="T93">
        <v>1</v>
      </c>
    </row>
    <row r="94" spans="1:20" x14ac:dyDescent="0.2">
      <c r="A94">
        <v>1702409</v>
      </c>
      <c r="B94">
        <v>16000105024</v>
      </c>
      <c r="C94">
        <v>2016105024</v>
      </c>
      <c r="D94">
        <v>71</v>
      </c>
      <c r="E94" t="s">
        <v>273</v>
      </c>
      <c r="F94" t="s">
        <v>189</v>
      </c>
      <c r="G94" t="s">
        <v>189</v>
      </c>
      <c r="H94" s="4">
        <v>42455.819444444445</v>
      </c>
      <c r="I94" t="s">
        <v>365</v>
      </c>
      <c r="J94" t="s">
        <v>8</v>
      </c>
      <c r="K94" t="s">
        <v>109</v>
      </c>
      <c r="L94">
        <v>9300.3186999999998</v>
      </c>
      <c r="M94">
        <v>-122.33678999999999</v>
      </c>
      <c r="N94">
        <v>47.561599999999999</v>
      </c>
      <c r="O94" t="s">
        <v>366</v>
      </c>
      <c r="P94" t="s">
        <v>276</v>
      </c>
      <c r="Q94" t="s">
        <v>189</v>
      </c>
      <c r="R94" t="s">
        <v>190</v>
      </c>
      <c r="S94" s="4">
        <v>42455.748611111114</v>
      </c>
      <c r="T94">
        <v>2</v>
      </c>
    </row>
    <row r="95" spans="1:20" x14ac:dyDescent="0.2">
      <c r="A95">
        <v>1702410</v>
      </c>
      <c r="B95">
        <v>16000105012</v>
      </c>
      <c r="C95">
        <v>2016105012</v>
      </c>
      <c r="D95">
        <v>430</v>
      </c>
      <c r="E95" t="s">
        <v>144</v>
      </c>
      <c r="F95" t="s">
        <v>49</v>
      </c>
      <c r="G95" t="s">
        <v>145</v>
      </c>
      <c r="H95" s="4">
        <v>42455.814583333333</v>
      </c>
      <c r="I95" t="s">
        <v>367</v>
      </c>
      <c r="J95" t="s">
        <v>16</v>
      </c>
      <c r="K95" t="s">
        <v>368</v>
      </c>
      <c r="L95">
        <v>8100.2004999999999</v>
      </c>
      <c r="M95">
        <v>-122.33557999999999</v>
      </c>
      <c r="N95">
        <v>47.610675999999998</v>
      </c>
      <c r="O95" t="s">
        <v>369</v>
      </c>
      <c r="P95" t="s">
        <v>194</v>
      </c>
      <c r="Q95" t="s">
        <v>145</v>
      </c>
      <c r="R95" t="s">
        <v>49</v>
      </c>
      <c r="S95" s="4">
        <v>42455.752083333333</v>
      </c>
      <c r="T95">
        <v>0</v>
      </c>
    </row>
    <row r="96" spans="1:20" x14ac:dyDescent="0.2">
      <c r="A96">
        <v>1702411</v>
      </c>
      <c r="B96">
        <v>16000104967</v>
      </c>
      <c r="C96">
        <v>2016104967</v>
      </c>
      <c r="D96">
        <v>470</v>
      </c>
      <c r="E96" t="s">
        <v>47</v>
      </c>
      <c r="F96" t="s">
        <v>48</v>
      </c>
      <c r="G96" t="s">
        <v>49</v>
      </c>
      <c r="H96" s="4">
        <v>42455.818055555559</v>
      </c>
      <c r="I96" t="s">
        <v>370</v>
      </c>
      <c r="J96" t="s">
        <v>11</v>
      </c>
      <c r="K96" t="s">
        <v>115</v>
      </c>
      <c r="L96">
        <v>11101.2003</v>
      </c>
      <c r="M96">
        <v>-122.28079</v>
      </c>
      <c r="N96">
        <v>47.539825</v>
      </c>
      <c r="O96" t="s">
        <v>371</v>
      </c>
      <c r="P96" t="s">
        <v>53</v>
      </c>
      <c r="Q96" t="s">
        <v>49</v>
      </c>
      <c r="R96" t="s">
        <v>48</v>
      </c>
      <c r="T96">
        <v>3</v>
      </c>
    </row>
    <row r="97" spans="1:20" x14ac:dyDescent="0.2">
      <c r="A97">
        <v>1702412</v>
      </c>
      <c r="B97">
        <v>16000104940</v>
      </c>
      <c r="C97">
        <v>2016104940</v>
      </c>
      <c r="D97">
        <v>184</v>
      </c>
      <c r="E97" t="s">
        <v>284</v>
      </c>
      <c r="F97" t="s">
        <v>157</v>
      </c>
      <c r="G97" t="s">
        <v>157</v>
      </c>
      <c r="H97" s="4">
        <v>42455.814583333333</v>
      </c>
      <c r="I97" t="s">
        <v>372</v>
      </c>
      <c r="J97" t="s">
        <v>16</v>
      </c>
      <c r="K97" t="s">
        <v>140</v>
      </c>
      <c r="L97">
        <v>8100.2003999999997</v>
      </c>
      <c r="M97">
        <v>-122.33759000000001</v>
      </c>
      <c r="N97">
        <v>47.611206000000003</v>
      </c>
      <c r="O97" t="s">
        <v>373</v>
      </c>
      <c r="P97" t="s">
        <v>161</v>
      </c>
      <c r="Q97" t="s">
        <v>157</v>
      </c>
      <c r="R97" t="s">
        <v>157</v>
      </c>
      <c r="S97" s="4">
        <v>42455.677083333336</v>
      </c>
      <c r="T97">
        <v>0</v>
      </c>
    </row>
    <row r="98" spans="1:20" x14ac:dyDescent="0.2">
      <c r="A98">
        <v>1702413</v>
      </c>
      <c r="B98">
        <v>16000104911</v>
      </c>
      <c r="C98">
        <v>2016104911</v>
      </c>
      <c r="D98">
        <v>139</v>
      </c>
      <c r="E98" t="s">
        <v>374</v>
      </c>
      <c r="F98" t="s">
        <v>255</v>
      </c>
      <c r="G98" t="s">
        <v>255</v>
      </c>
      <c r="H98" s="4">
        <v>42455.81527777778</v>
      </c>
      <c r="I98" t="s">
        <v>375</v>
      </c>
      <c r="J98" t="s">
        <v>4</v>
      </c>
      <c r="K98" t="s">
        <v>214</v>
      </c>
      <c r="L98">
        <v>1400.3</v>
      </c>
      <c r="M98">
        <v>-122.357445</v>
      </c>
      <c r="N98">
        <v>47.705097000000002</v>
      </c>
      <c r="O98" t="s">
        <v>376</v>
      </c>
      <c r="P98" t="s">
        <v>254</v>
      </c>
      <c r="Q98" t="s">
        <v>255</v>
      </c>
      <c r="R98" t="s">
        <v>255</v>
      </c>
      <c r="S98" s="4">
        <v>42455.720138888886</v>
      </c>
      <c r="T98">
        <v>2</v>
      </c>
    </row>
    <row r="99" spans="1:20" x14ac:dyDescent="0.2">
      <c r="A99">
        <v>1702414</v>
      </c>
      <c r="B99">
        <v>16000104854</v>
      </c>
      <c r="C99">
        <v>2016104854</v>
      </c>
      <c r="D99">
        <v>161</v>
      </c>
      <c r="E99" t="s">
        <v>78</v>
      </c>
      <c r="F99" t="s">
        <v>78</v>
      </c>
      <c r="G99" t="s">
        <v>78</v>
      </c>
      <c r="H99" s="4">
        <v>42455.814583333333</v>
      </c>
      <c r="I99" t="s">
        <v>377</v>
      </c>
      <c r="J99" t="s">
        <v>4</v>
      </c>
      <c r="K99" t="s">
        <v>214</v>
      </c>
      <c r="L99">
        <v>7300.2022999999999</v>
      </c>
      <c r="M99">
        <v>-122.33293999999999</v>
      </c>
      <c r="N99">
        <v>47.615882999999997</v>
      </c>
      <c r="O99" t="s">
        <v>378</v>
      </c>
      <c r="P99" t="s">
        <v>78</v>
      </c>
      <c r="Q99" t="s">
        <v>78</v>
      </c>
      <c r="R99" t="s">
        <v>78</v>
      </c>
      <c r="S99" s="4">
        <v>42455.637499999997</v>
      </c>
      <c r="T99">
        <v>2</v>
      </c>
    </row>
    <row r="100" spans="1:20" x14ac:dyDescent="0.2">
      <c r="A100">
        <v>1702415</v>
      </c>
      <c r="B100">
        <v>16000104775</v>
      </c>
      <c r="C100">
        <v>2016104775</v>
      </c>
      <c r="D100">
        <v>245</v>
      </c>
      <c r="E100" t="s">
        <v>74</v>
      </c>
      <c r="F100" t="s">
        <v>42</v>
      </c>
      <c r="G100" t="s">
        <v>42</v>
      </c>
      <c r="H100" s="4">
        <v>42455.813194444447</v>
      </c>
      <c r="I100" t="s">
        <v>379</v>
      </c>
      <c r="J100" t="s">
        <v>4</v>
      </c>
      <c r="K100" t="s">
        <v>147</v>
      </c>
      <c r="L100">
        <v>7300.201</v>
      </c>
      <c r="M100">
        <v>-122.329155</v>
      </c>
      <c r="N100">
        <v>47.618237000000001</v>
      </c>
      <c r="O100" t="s">
        <v>380</v>
      </c>
      <c r="P100" t="s">
        <v>381</v>
      </c>
      <c r="Q100" t="s">
        <v>230</v>
      </c>
      <c r="R100" t="s">
        <v>230</v>
      </c>
      <c r="S100" s="4">
        <v>42455.588888888888</v>
      </c>
      <c r="T100">
        <v>0</v>
      </c>
    </row>
    <row r="101" spans="1:20" x14ac:dyDescent="0.2">
      <c r="A101">
        <v>1702416</v>
      </c>
      <c r="B101">
        <v>16000104740</v>
      </c>
      <c r="C101">
        <v>2016104740</v>
      </c>
      <c r="D101">
        <v>281</v>
      </c>
      <c r="E101" t="s">
        <v>65</v>
      </c>
      <c r="F101" t="s">
        <v>60</v>
      </c>
      <c r="G101" t="s">
        <v>60</v>
      </c>
      <c r="H101" s="4">
        <v>42455.813888888886</v>
      </c>
      <c r="I101" t="s">
        <v>382</v>
      </c>
      <c r="J101" t="s">
        <v>3</v>
      </c>
      <c r="K101" t="s">
        <v>219</v>
      </c>
      <c r="L101">
        <v>4800.3008</v>
      </c>
      <c r="M101">
        <v>-122.36399</v>
      </c>
      <c r="N101">
        <v>47.658943000000001</v>
      </c>
      <c r="O101" t="s">
        <v>383</v>
      </c>
      <c r="P101" t="s">
        <v>384</v>
      </c>
      <c r="Q101" t="s">
        <v>60</v>
      </c>
      <c r="R101" t="s">
        <v>60</v>
      </c>
      <c r="S101" s="4">
        <v>42455.556944444441</v>
      </c>
      <c r="T101">
        <v>1</v>
      </c>
    </row>
    <row r="102" spans="1:20" x14ac:dyDescent="0.2">
      <c r="A102">
        <v>1702417</v>
      </c>
      <c r="B102">
        <v>16000105131</v>
      </c>
      <c r="C102">
        <v>2016105131</v>
      </c>
      <c r="D102">
        <v>460</v>
      </c>
      <c r="E102" t="s">
        <v>54</v>
      </c>
      <c r="F102" t="s">
        <v>49</v>
      </c>
      <c r="G102" t="s">
        <v>49</v>
      </c>
      <c r="H102" s="4">
        <v>42455.837500000001</v>
      </c>
      <c r="I102" t="s">
        <v>385</v>
      </c>
      <c r="J102" t="s">
        <v>17</v>
      </c>
      <c r="K102" t="s">
        <v>280</v>
      </c>
      <c r="L102">
        <v>1300.2007000000001</v>
      </c>
      <c r="M102">
        <v>-122.344696</v>
      </c>
      <c r="N102">
        <v>47.705047999999998</v>
      </c>
      <c r="O102" t="s">
        <v>386</v>
      </c>
      <c r="P102" t="s">
        <v>58</v>
      </c>
      <c r="Q102" t="s">
        <v>49</v>
      </c>
      <c r="R102" t="s">
        <v>48</v>
      </c>
      <c r="T102">
        <v>3</v>
      </c>
    </row>
    <row r="103" spans="1:20" x14ac:dyDescent="0.2">
      <c r="A103">
        <v>1702418</v>
      </c>
      <c r="B103">
        <v>16000105124</v>
      </c>
      <c r="C103">
        <v>2016105124</v>
      </c>
      <c r="D103">
        <v>460</v>
      </c>
      <c r="E103" t="s">
        <v>54</v>
      </c>
      <c r="F103" t="s">
        <v>49</v>
      </c>
      <c r="G103" t="s">
        <v>49</v>
      </c>
      <c r="H103" s="4">
        <v>42455.822222222225</v>
      </c>
      <c r="I103" t="s">
        <v>387</v>
      </c>
      <c r="J103" t="s">
        <v>4</v>
      </c>
      <c r="K103" t="s">
        <v>214</v>
      </c>
      <c r="L103">
        <v>8100.2021999999997</v>
      </c>
      <c r="M103">
        <v>-122.33244999999999</v>
      </c>
      <c r="N103">
        <v>47.607264999999998</v>
      </c>
      <c r="O103" t="s">
        <v>388</v>
      </c>
      <c r="P103" t="s">
        <v>107</v>
      </c>
      <c r="Q103" t="s">
        <v>49</v>
      </c>
      <c r="R103" t="s">
        <v>49</v>
      </c>
      <c r="T103">
        <v>1</v>
      </c>
    </row>
    <row r="104" spans="1:20" x14ac:dyDescent="0.2">
      <c r="A104">
        <v>1702419</v>
      </c>
      <c r="B104">
        <v>16000105108</v>
      </c>
      <c r="C104">
        <v>2016105108</v>
      </c>
      <c r="D104">
        <v>242</v>
      </c>
      <c r="E104" t="s">
        <v>41</v>
      </c>
      <c r="F104" t="s">
        <v>42</v>
      </c>
      <c r="G104" t="s">
        <v>42</v>
      </c>
      <c r="H104" s="4">
        <v>42455.822222222225</v>
      </c>
      <c r="I104" t="s">
        <v>389</v>
      </c>
      <c r="J104" t="s">
        <v>14</v>
      </c>
      <c r="K104" t="s">
        <v>252</v>
      </c>
      <c r="L104">
        <v>100.2002</v>
      </c>
      <c r="M104">
        <v>-122.29231</v>
      </c>
      <c r="N104">
        <v>47.730114</v>
      </c>
      <c r="O104" t="s">
        <v>390</v>
      </c>
      <c r="P104" t="s">
        <v>46</v>
      </c>
      <c r="Q104" t="s">
        <v>42</v>
      </c>
      <c r="R104" t="s">
        <v>42</v>
      </c>
      <c r="T104">
        <v>1</v>
      </c>
    </row>
    <row r="105" spans="1:20" x14ac:dyDescent="0.2">
      <c r="A105">
        <v>1702420</v>
      </c>
      <c r="B105">
        <v>16000105089</v>
      </c>
      <c r="C105">
        <v>2016105089</v>
      </c>
      <c r="D105">
        <v>200</v>
      </c>
      <c r="E105" t="s">
        <v>355</v>
      </c>
      <c r="F105" t="s">
        <v>80</v>
      </c>
      <c r="G105" t="s">
        <v>81</v>
      </c>
      <c r="H105" s="4">
        <v>42455.829861111109</v>
      </c>
      <c r="I105" t="s">
        <v>391</v>
      </c>
      <c r="J105" t="s">
        <v>20</v>
      </c>
      <c r="K105" t="s">
        <v>339</v>
      </c>
      <c r="L105">
        <v>8300.2014999999992</v>
      </c>
      <c r="M105">
        <v>-122.32836</v>
      </c>
      <c r="N105">
        <v>47.613697000000002</v>
      </c>
      <c r="O105" t="s">
        <v>392</v>
      </c>
      <c r="P105" t="s">
        <v>393</v>
      </c>
      <c r="Q105" t="s">
        <v>85</v>
      </c>
      <c r="R105" t="s">
        <v>60</v>
      </c>
      <c r="T105">
        <v>3</v>
      </c>
    </row>
    <row r="106" spans="1:20" x14ac:dyDescent="0.2">
      <c r="A106">
        <v>1702421</v>
      </c>
      <c r="B106">
        <v>16000105079</v>
      </c>
      <c r="C106">
        <v>2016105079</v>
      </c>
      <c r="D106">
        <v>280</v>
      </c>
      <c r="E106" t="s">
        <v>59</v>
      </c>
      <c r="F106" t="s">
        <v>60</v>
      </c>
      <c r="G106" t="s">
        <v>60</v>
      </c>
      <c r="H106" s="4">
        <v>42455.822222222225</v>
      </c>
      <c r="I106" t="s">
        <v>394</v>
      </c>
      <c r="J106" t="s">
        <v>9</v>
      </c>
      <c r="K106" t="s">
        <v>186</v>
      </c>
      <c r="L106">
        <v>4200.1000000000004</v>
      </c>
      <c r="M106">
        <v>-122.264465</v>
      </c>
      <c r="N106">
        <v>47.674720000000001</v>
      </c>
      <c r="O106" t="s">
        <v>395</v>
      </c>
      <c r="P106" t="s">
        <v>161</v>
      </c>
      <c r="Q106" t="s">
        <v>157</v>
      </c>
      <c r="R106" t="s">
        <v>157</v>
      </c>
      <c r="T106">
        <v>0</v>
      </c>
    </row>
    <row r="107" spans="1:20" x14ac:dyDescent="0.2">
      <c r="A107">
        <v>1702422</v>
      </c>
      <c r="B107">
        <v>16000105077</v>
      </c>
      <c r="C107">
        <v>2016105077</v>
      </c>
      <c r="D107">
        <v>261</v>
      </c>
      <c r="E107" t="s">
        <v>396</v>
      </c>
      <c r="F107" t="s">
        <v>397</v>
      </c>
      <c r="G107" t="s">
        <v>397</v>
      </c>
      <c r="H107" s="4">
        <v>42455.838194444441</v>
      </c>
      <c r="I107" t="s">
        <v>398</v>
      </c>
      <c r="J107" t="s">
        <v>5</v>
      </c>
      <c r="K107" t="s">
        <v>136</v>
      </c>
      <c r="L107">
        <v>10500.2009</v>
      </c>
      <c r="M107">
        <v>-122.38155999999999</v>
      </c>
      <c r="N107">
        <v>47.554726000000002</v>
      </c>
      <c r="O107" t="s">
        <v>399</v>
      </c>
      <c r="P107" t="s">
        <v>400</v>
      </c>
      <c r="Q107" t="s">
        <v>397</v>
      </c>
      <c r="R107" t="s">
        <v>397</v>
      </c>
      <c r="T107">
        <v>4</v>
      </c>
    </row>
    <row r="108" spans="1:20" x14ac:dyDescent="0.2">
      <c r="A108">
        <v>1702423</v>
      </c>
      <c r="B108">
        <v>16000105037</v>
      </c>
      <c r="C108">
        <v>2016105037</v>
      </c>
      <c r="D108">
        <v>250</v>
      </c>
      <c r="E108" t="s">
        <v>123</v>
      </c>
      <c r="F108" t="s">
        <v>124</v>
      </c>
      <c r="G108" t="s">
        <v>125</v>
      </c>
      <c r="H108" s="4">
        <v>42455.830555555556</v>
      </c>
      <c r="I108" t="s">
        <v>401</v>
      </c>
      <c r="J108" t="s">
        <v>3</v>
      </c>
      <c r="K108" t="s">
        <v>159</v>
      </c>
      <c r="L108">
        <v>3300.4002999999998</v>
      </c>
      <c r="M108">
        <v>-122.38589</v>
      </c>
      <c r="N108">
        <v>47.675960000000003</v>
      </c>
      <c r="O108" t="s">
        <v>402</v>
      </c>
      <c r="P108" t="s">
        <v>403</v>
      </c>
      <c r="Q108" t="s">
        <v>404</v>
      </c>
      <c r="R108" t="s">
        <v>404</v>
      </c>
      <c r="S108" s="4">
        <v>42455.756944444445</v>
      </c>
      <c r="T108">
        <v>3</v>
      </c>
    </row>
    <row r="109" spans="1:20" x14ac:dyDescent="0.2">
      <c r="A109">
        <v>1702424</v>
      </c>
      <c r="B109">
        <v>16000105033</v>
      </c>
      <c r="C109">
        <v>2016105033</v>
      </c>
      <c r="D109">
        <v>220</v>
      </c>
      <c r="E109" t="s">
        <v>328</v>
      </c>
      <c r="F109" t="s">
        <v>329</v>
      </c>
      <c r="G109" t="s">
        <v>330</v>
      </c>
      <c r="H109" s="4">
        <v>42455.822916666664</v>
      </c>
      <c r="I109" t="s">
        <v>181</v>
      </c>
      <c r="J109" t="s">
        <v>19</v>
      </c>
      <c r="K109" t="s">
        <v>182</v>
      </c>
      <c r="L109">
        <v>9100.1002000000008</v>
      </c>
      <c r="M109">
        <v>-122.31843000000001</v>
      </c>
      <c r="N109">
        <v>47.599186000000003</v>
      </c>
      <c r="O109" t="s">
        <v>183</v>
      </c>
      <c r="P109" t="s">
        <v>405</v>
      </c>
      <c r="Q109" t="s">
        <v>406</v>
      </c>
      <c r="R109" t="s">
        <v>407</v>
      </c>
      <c r="S109" s="4">
        <v>42455.747916666667</v>
      </c>
      <c r="T109">
        <v>2</v>
      </c>
    </row>
    <row r="110" spans="1:20" x14ac:dyDescent="0.2">
      <c r="A110">
        <v>1702425</v>
      </c>
      <c r="B110">
        <v>16000105009</v>
      </c>
      <c r="C110">
        <v>2016105009</v>
      </c>
      <c r="D110">
        <v>63</v>
      </c>
      <c r="E110" t="s">
        <v>172</v>
      </c>
      <c r="F110" t="s">
        <v>173</v>
      </c>
      <c r="G110" t="s">
        <v>173</v>
      </c>
      <c r="H110" s="4">
        <v>42455.835416666669</v>
      </c>
      <c r="I110" t="s">
        <v>408</v>
      </c>
      <c r="J110" t="s">
        <v>4</v>
      </c>
      <c r="K110" t="s">
        <v>147</v>
      </c>
      <c r="L110">
        <v>8100.3002999999999</v>
      </c>
      <c r="M110">
        <v>-122.33799999999999</v>
      </c>
      <c r="N110">
        <v>47.608289999999997</v>
      </c>
      <c r="O110" t="s">
        <v>409</v>
      </c>
      <c r="P110" t="s">
        <v>177</v>
      </c>
      <c r="Q110" t="s">
        <v>92</v>
      </c>
      <c r="R110" t="s">
        <v>91</v>
      </c>
      <c r="T110">
        <v>0</v>
      </c>
    </row>
    <row r="111" spans="1:20" x14ac:dyDescent="0.2">
      <c r="A111">
        <v>1702426</v>
      </c>
      <c r="B111">
        <v>16000104975</v>
      </c>
      <c r="C111">
        <v>2016104975</v>
      </c>
      <c r="D111">
        <v>50</v>
      </c>
      <c r="E111" t="s">
        <v>410</v>
      </c>
      <c r="F111" t="s">
        <v>225</v>
      </c>
      <c r="G111" t="s">
        <v>119</v>
      </c>
      <c r="H111" s="4">
        <v>42455.820833333331</v>
      </c>
      <c r="I111" t="s">
        <v>411</v>
      </c>
      <c r="J111" t="s">
        <v>4</v>
      </c>
      <c r="K111" t="s">
        <v>243</v>
      </c>
      <c r="L111">
        <v>3000.4007999999999</v>
      </c>
      <c r="M111">
        <v>-122.37893</v>
      </c>
      <c r="N111">
        <v>47.684128000000001</v>
      </c>
      <c r="O111" t="s">
        <v>412</v>
      </c>
      <c r="P111" t="s">
        <v>228</v>
      </c>
      <c r="Q111" t="s">
        <v>119</v>
      </c>
      <c r="R111" t="s">
        <v>225</v>
      </c>
      <c r="S111" s="4">
        <v>42455.736805555556</v>
      </c>
      <c r="T111">
        <v>2</v>
      </c>
    </row>
    <row r="112" spans="1:20" x14ac:dyDescent="0.2">
      <c r="A112">
        <v>1702427</v>
      </c>
      <c r="B112">
        <v>16000104972</v>
      </c>
      <c r="C112">
        <v>2016104972</v>
      </c>
      <c r="D112">
        <v>63</v>
      </c>
      <c r="E112" t="s">
        <v>172</v>
      </c>
      <c r="F112" t="s">
        <v>173</v>
      </c>
      <c r="G112" t="s">
        <v>173</v>
      </c>
      <c r="H112" s="4">
        <v>42455.832638888889</v>
      </c>
      <c r="I112" t="s">
        <v>413</v>
      </c>
      <c r="J112" t="s">
        <v>16</v>
      </c>
      <c r="K112" t="s">
        <v>368</v>
      </c>
      <c r="L112">
        <v>8100.2007000000003</v>
      </c>
      <c r="M112">
        <v>-122.339355</v>
      </c>
      <c r="N112">
        <v>47.609783</v>
      </c>
      <c r="O112" t="s">
        <v>414</v>
      </c>
      <c r="P112" t="s">
        <v>96</v>
      </c>
      <c r="Q112" t="s">
        <v>92</v>
      </c>
      <c r="R112" t="s">
        <v>91</v>
      </c>
      <c r="S112" s="4">
        <v>42455.748611111114</v>
      </c>
      <c r="T112">
        <v>1</v>
      </c>
    </row>
    <row r="113" spans="1:20" x14ac:dyDescent="0.2">
      <c r="A113">
        <v>1702428</v>
      </c>
      <c r="B113">
        <v>16000104950</v>
      </c>
      <c r="C113">
        <v>2016104950</v>
      </c>
      <c r="D113">
        <v>41</v>
      </c>
      <c r="E113" t="s">
        <v>259</v>
      </c>
      <c r="F113" t="s">
        <v>89</v>
      </c>
      <c r="G113" t="s">
        <v>89</v>
      </c>
      <c r="H113" s="4">
        <v>42455.830555555556</v>
      </c>
      <c r="I113" t="s">
        <v>415</v>
      </c>
      <c r="J113" t="s">
        <v>4</v>
      </c>
      <c r="K113" t="s">
        <v>214</v>
      </c>
      <c r="L113">
        <v>2800.1015000000002</v>
      </c>
      <c r="M113">
        <v>-122.34448999999999</v>
      </c>
      <c r="N113">
        <v>47.684401999999999</v>
      </c>
      <c r="O113" t="s">
        <v>416</v>
      </c>
      <c r="P113" t="s">
        <v>88</v>
      </c>
      <c r="Q113" t="s">
        <v>89</v>
      </c>
      <c r="R113" t="s">
        <v>89</v>
      </c>
      <c r="S113" s="4">
        <v>42455.763888888891</v>
      </c>
      <c r="T113">
        <v>2</v>
      </c>
    </row>
    <row r="114" spans="1:20" x14ac:dyDescent="0.2">
      <c r="A114">
        <v>1702429</v>
      </c>
      <c r="B114">
        <v>16000104915</v>
      </c>
      <c r="C114">
        <v>2016104915</v>
      </c>
      <c r="D114">
        <v>280</v>
      </c>
      <c r="E114" t="s">
        <v>59</v>
      </c>
      <c r="F114" t="s">
        <v>60</v>
      </c>
      <c r="G114" t="s">
        <v>60</v>
      </c>
      <c r="H114" s="4">
        <v>42455.820138888892</v>
      </c>
      <c r="I114" t="s">
        <v>417</v>
      </c>
      <c r="J114" t="s">
        <v>5</v>
      </c>
      <c r="K114" t="s">
        <v>418</v>
      </c>
      <c r="L114">
        <v>9900.4089000000004</v>
      </c>
      <c r="M114">
        <v>-122.36811</v>
      </c>
      <c r="N114">
        <v>47.56653</v>
      </c>
      <c r="O114" t="s">
        <v>419</v>
      </c>
      <c r="P114" t="s">
        <v>420</v>
      </c>
      <c r="Q114" t="s">
        <v>421</v>
      </c>
      <c r="R114" t="s">
        <v>421</v>
      </c>
      <c r="S114" s="4">
        <v>42455.665972222225</v>
      </c>
      <c r="T114">
        <v>2</v>
      </c>
    </row>
    <row r="115" spans="1:20" x14ac:dyDescent="0.2">
      <c r="A115">
        <v>1702430</v>
      </c>
      <c r="B115">
        <v>16000104790</v>
      </c>
      <c r="C115">
        <v>2016104790</v>
      </c>
      <c r="D115">
        <v>200</v>
      </c>
      <c r="E115" t="s">
        <v>355</v>
      </c>
      <c r="F115" t="s">
        <v>80</v>
      </c>
      <c r="G115" t="s">
        <v>81</v>
      </c>
      <c r="H115" s="4">
        <v>42455.821527777778</v>
      </c>
      <c r="I115" t="s">
        <v>422</v>
      </c>
      <c r="J115" t="s">
        <v>7</v>
      </c>
      <c r="K115" t="s">
        <v>292</v>
      </c>
      <c r="L115">
        <v>6100.4004999999997</v>
      </c>
      <c r="M115">
        <v>-122.32589</v>
      </c>
      <c r="N115">
        <v>47.640880000000003</v>
      </c>
      <c r="O115" t="s">
        <v>423</v>
      </c>
      <c r="P115" t="s">
        <v>393</v>
      </c>
      <c r="Q115" t="s">
        <v>85</v>
      </c>
      <c r="R115" t="s">
        <v>60</v>
      </c>
      <c r="S115" s="4">
        <v>42455.777083333334</v>
      </c>
      <c r="T115">
        <v>4</v>
      </c>
    </row>
    <row r="116" spans="1:20" x14ac:dyDescent="0.2">
      <c r="A116">
        <v>1702431</v>
      </c>
      <c r="B116">
        <v>16000104778</v>
      </c>
      <c r="C116">
        <v>2016104778</v>
      </c>
      <c r="D116">
        <v>161</v>
      </c>
      <c r="E116" t="s">
        <v>78</v>
      </c>
      <c r="F116" t="s">
        <v>78</v>
      </c>
      <c r="G116" t="s">
        <v>78</v>
      </c>
      <c r="H116" s="4">
        <v>42455.823611111111</v>
      </c>
      <c r="I116" t="s">
        <v>424</v>
      </c>
      <c r="J116" t="s">
        <v>6</v>
      </c>
      <c r="K116" t="s">
        <v>425</v>
      </c>
      <c r="L116">
        <v>9300.2016000000003</v>
      </c>
      <c r="M116">
        <v>-122.33327</v>
      </c>
      <c r="N116">
        <v>47.593837999999998</v>
      </c>
      <c r="O116" t="s">
        <v>426</v>
      </c>
      <c r="P116" t="s">
        <v>78</v>
      </c>
      <c r="Q116" t="s">
        <v>78</v>
      </c>
      <c r="R116" t="s">
        <v>78</v>
      </c>
      <c r="S116" s="4">
        <v>42455.615277777775</v>
      </c>
      <c r="T116">
        <v>4</v>
      </c>
    </row>
    <row r="117" spans="1:20" x14ac:dyDescent="0.2">
      <c r="A117">
        <v>1702432</v>
      </c>
      <c r="B117">
        <v>16000104724</v>
      </c>
      <c r="C117">
        <v>2016104724</v>
      </c>
      <c r="D117">
        <v>63</v>
      </c>
      <c r="E117" t="s">
        <v>172</v>
      </c>
      <c r="F117" t="s">
        <v>173</v>
      </c>
      <c r="G117" t="s">
        <v>173</v>
      </c>
      <c r="H117" s="4">
        <v>42455.830555555556</v>
      </c>
      <c r="I117" t="s">
        <v>427</v>
      </c>
      <c r="J117" t="s">
        <v>16</v>
      </c>
      <c r="K117" t="s">
        <v>140</v>
      </c>
      <c r="L117">
        <v>8200.1010000000006</v>
      </c>
      <c r="M117">
        <v>-122.33144</v>
      </c>
      <c r="N117">
        <v>47.611710000000002</v>
      </c>
      <c r="O117" t="s">
        <v>428</v>
      </c>
      <c r="P117" t="s">
        <v>177</v>
      </c>
      <c r="Q117" t="s">
        <v>92</v>
      </c>
      <c r="R117" t="s">
        <v>91</v>
      </c>
      <c r="S117" s="4">
        <v>42455.630555555559</v>
      </c>
      <c r="T117">
        <v>2</v>
      </c>
    </row>
    <row r="118" spans="1:20" x14ac:dyDescent="0.2">
      <c r="A118">
        <v>1702433</v>
      </c>
      <c r="B118">
        <v>16000105114</v>
      </c>
      <c r="C118">
        <v>2016105114</v>
      </c>
      <c r="D118">
        <v>250</v>
      </c>
      <c r="E118" t="s">
        <v>123</v>
      </c>
      <c r="F118" t="s">
        <v>124</v>
      </c>
      <c r="G118" t="s">
        <v>125</v>
      </c>
      <c r="H118" s="4">
        <v>42455.838888888888</v>
      </c>
      <c r="I118" t="s">
        <v>429</v>
      </c>
      <c r="J118" t="s">
        <v>11</v>
      </c>
      <c r="K118" t="s">
        <v>295</v>
      </c>
      <c r="L118">
        <v>11001.200699999999</v>
      </c>
      <c r="M118">
        <v>-122.2826</v>
      </c>
      <c r="N118">
        <v>47.539786999999997</v>
      </c>
      <c r="O118" t="s">
        <v>430</v>
      </c>
      <c r="P118" t="s">
        <v>100</v>
      </c>
      <c r="Q118" t="s">
        <v>42</v>
      </c>
      <c r="R118" t="s">
        <v>42</v>
      </c>
      <c r="T118">
        <v>1</v>
      </c>
    </row>
    <row r="119" spans="1:20" x14ac:dyDescent="0.2">
      <c r="A119">
        <v>1702434</v>
      </c>
      <c r="B119">
        <v>16000105112</v>
      </c>
      <c r="C119">
        <v>2016105112</v>
      </c>
      <c r="D119">
        <v>200</v>
      </c>
      <c r="E119" t="s">
        <v>355</v>
      </c>
      <c r="F119" t="s">
        <v>80</v>
      </c>
      <c r="G119" t="s">
        <v>81</v>
      </c>
      <c r="H119" s="4">
        <v>42455.839583333334</v>
      </c>
      <c r="I119" t="s">
        <v>431</v>
      </c>
      <c r="J119" t="s">
        <v>13</v>
      </c>
      <c r="K119" t="s">
        <v>360</v>
      </c>
      <c r="L119">
        <v>6800.2007999999996</v>
      </c>
      <c r="M119">
        <v>-122.35693000000001</v>
      </c>
      <c r="N119">
        <v>47.637774999999998</v>
      </c>
      <c r="O119" t="s">
        <v>432</v>
      </c>
      <c r="P119" t="s">
        <v>393</v>
      </c>
      <c r="Q119" t="s">
        <v>85</v>
      </c>
      <c r="R119" t="s">
        <v>60</v>
      </c>
      <c r="T119">
        <v>3</v>
      </c>
    </row>
    <row r="120" spans="1:20" x14ac:dyDescent="0.2">
      <c r="A120">
        <v>1702435</v>
      </c>
      <c r="B120">
        <v>16000105101</v>
      </c>
      <c r="C120">
        <v>2016105101</v>
      </c>
      <c r="D120">
        <v>220</v>
      </c>
      <c r="E120" t="s">
        <v>328</v>
      </c>
      <c r="F120" t="s">
        <v>329</v>
      </c>
      <c r="G120" t="s">
        <v>330</v>
      </c>
      <c r="H120" s="4">
        <v>42455.839583333334</v>
      </c>
      <c r="I120" t="s">
        <v>433</v>
      </c>
      <c r="J120" t="s">
        <v>16</v>
      </c>
      <c r="K120" t="s">
        <v>140</v>
      </c>
      <c r="L120">
        <v>8100.2</v>
      </c>
      <c r="M120">
        <v>-122.33732000000001</v>
      </c>
      <c r="N120">
        <v>47.611319999999999</v>
      </c>
      <c r="O120" t="s">
        <v>434</v>
      </c>
      <c r="P120" t="s">
        <v>165</v>
      </c>
      <c r="Q120" t="s">
        <v>143</v>
      </c>
      <c r="R120" t="s">
        <v>143</v>
      </c>
      <c r="S120" s="4">
        <v>42455.793749999997</v>
      </c>
      <c r="T120">
        <v>3</v>
      </c>
    </row>
    <row r="121" spans="1:20" x14ac:dyDescent="0.2">
      <c r="A121">
        <v>1702436</v>
      </c>
      <c r="B121">
        <v>16000105016</v>
      </c>
      <c r="C121">
        <v>2016105016</v>
      </c>
      <c r="D121">
        <v>50</v>
      </c>
      <c r="E121" t="s">
        <v>410</v>
      </c>
      <c r="F121" t="s">
        <v>225</v>
      </c>
      <c r="G121" t="s">
        <v>119</v>
      </c>
      <c r="H121" s="4">
        <v>42455.839583333334</v>
      </c>
      <c r="I121" t="s">
        <v>435</v>
      </c>
      <c r="J121" t="s">
        <v>4</v>
      </c>
      <c r="K121" t="s">
        <v>147</v>
      </c>
      <c r="L121">
        <v>3500.3004000000001</v>
      </c>
      <c r="M121">
        <v>-122.35536</v>
      </c>
      <c r="N121">
        <v>47.67183</v>
      </c>
      <c r="O121" t="s">
        <v>436</v>
      </c>
      <c r="P121" t="s">
        <v>64</v>
      </c>
      <c r="Q121" t="s">
        <v>60</v>
      </c>
      <c r="R121" t="s">
        <v>60</v>
      </c>
      <c r="S121" s="4">
        <v>42455.73541666667</v>
      </c>
      <c r="T121">
        <v>1</v>
      </c>
    </row>
    <row r="122" spans="1:20" x14ac:dyDescent="0.2">
      <c r="A122">
        <v>1702437</v>
      </c>
      <c r="B122">
        <v>16000105003</v>
      </c>
      <c r="C122">
        <v>2016105003</v>
      </c>
      <c r="D122">
        <v>201</v>
      </c>
      <c r="E122" t="s">
        <v>79</v>
      </c>
      <c r="F122" t="s">
        <v>80</v>
      </c>
      <c r="G122" t="s">
        <v>81</v>
      </c>
      <c r="H122" s="4">
        <v>42455.839583333334</v>
      </c>
      <c r="I122" t="s">
        <v>437</v>
      </c>
      <c r="J122" t="s">
        <v>10</v>
      </c>
      <c r="K122" t="s">
        <v>76</v>
      </c>
      <c r="L122">
        <v>10100.400100000001</v>
      </c>
      <c r="M122">
        <v>-122.29101</v>
      </c>
      <c r="N122">
        <v>47.57076</v>
      </c>
      <c r="O122" t="s">
        <v>438</v>
      </c>
      <c r="P122" t="s">
        <v>393</v>
      </c>
      <c r="Q122" t="s">
        <v>85</v>
      </c>
      <c r="R122" t="s">
        <v>60</v>
      </c>
      <c r="S122" s="4">
        <v>42455.730555555558</v>
      </c>
      <c r="T122">
        <v>1</v>
      </c>
    </row>
    <row r="123" spans="1:20" x14ac:dyDescent="0.2">
      <c r="A123">
        <v>1702438</v>
      </c>
      <c r="B123">
        <v>16000105162</v>
      </c>
      <c r="C123">
        <v>2016105162</v>
      </c>
      <c r="D123">
        <v>460</v>
      </c>
      <c r="E123" t="s">
        <v>54</v>
      </c>
      <c r="F123" t="s">
        <v>49</v>
      </c>
      <c r="G123" t="s">
        <v>49</v>
      </c>
      <c r="H123" s="4">
        <v>42455.850694444445</v>
      </c>
      <c r="I123" t="s">
        <v>439</v>
      </c>
      <c r="J123" t="s">
        <v>4</v>
      </c>
      <c r="K123" t="s">
        <v>147</v>
      </c>
      <c r="L123">
        <v>8800.3014999999996</v>
      </c>
      <c r="M123">
        <v>-122.29677</v>
      </c>
      <c r="N123">
        <v>47.601654000000003</v>
      </c>
      <c r="O123" t="s">
        <v>440</v>
      </c>
      <c r="P123" t="s">
        <v>107</v>
      </c>
      <c r="Q123" t="s">
        <v>49</v>
      </c>
      <c r="R123" t="s">
        <v>49</v>
      </c>
      <c r="T123">
        <v>2</v>
      </c>
    </row>
    <row r="124" spans="1:20" x14ac:dyDescent="0.2">
      <c r="A124">
        <v>1702439</v>
      </c>
      <c r="B124">
        <v>16000105152</v>
      </c>
      <c r="C124">
        <v>2016105152</v>
      </c>
      <c r="D124">
        <v>177</v>
      </c>
      <c r="E124" t="s">
        <v>129</v>
      </c>
      <c r="F124" t="s">
        <v>69</v>
      </c>
      <c r="G124" t="s">
        <v>69</v>
      </c>
      <c r="H124" s="4">
        <v>42455.842361111114</v>
      </c>
      <c r="I124" t="s">
        <v>441</v>
      </c>
      <c r="J124" t="s">
        <v>6</v>
      </c>
      <c r="K124" t="s">
        <v>98</v>
      </c>
      <c r="L124">
        <v>9200.1011999999992</v>
      </c>
      <c r="M124">
        <v>-122.32767</v>
      </c>
      <c r="N124">
        <v>47.599193999999997</v>
      </c>
      <c r="O124" t="s">
        <v>442</v>
      </c>
      <c r="P124" t="s">
        <v>132</v>
      </c>
      <c r="Q124" t="s">
        <v>69</v>
      </c>
      <c r="R124" t="s">
        <v>69</v>
      </c>
      <c r="T124">
        <v>2</v>
      </c>
    </row>
    <row r="125" spans="1:20" x14ac:dyDescent="0.2">
      <c r="A125">
        <v>1702440</v>
      </c>
      <c r="B125">
        <v>16000105149</v>
      </c>
      <c r="C125">
        <v>2016105149</v>
      </c>
      <c r="D125">
        <v>415</v>
      </c>
      <c r="E125" t="s">
        <v>443</v>
      </c>
      <c r="F125" t="s">
        <v>49</v>
      </c>
      <c r="G125" t="s">
        <v>49</v>
      </c>
      <c r="H125" s="4">
        <v>42455.84375</v>
      </c>
      <c r="I125" t="s">
        <v>444</v>
      </c>
      <c r="J125" t="s">
        <v>16</v>
      </c>
      <c r="K125" t="s">
        <v>140</v>
      </c>
      <c r="L125">
        <v>8200.1010000000006</v>
      </c>
      <c r="M125">
        <v>-122.33113</v>
      </c>
      <c r="N125">
        <v>47.612533999999997</v>
      </c>
      <c r="O125" t="s">
        <v>445</v>
      </c>
      <c r="P125" t="s">
        <v>446</v>
      </c>
      <c r="Q125" t="s">
        <v>49</v>
      </c>
      <c r="R125" t="s">
        <v>49</v>
      </c>
      <c r="T125">
        <v>4</v>
      </c>
    </row>
    <row r="126" spans="1:20" x14ac:dyDescent="0.2">
      <c r="A126">
        <v>1702441</v>
      </c>
      <c r="B126">
        <v>16000105128</v>
      </c>
      <c r="C126">
        <v>2016105128</v>
      </c>
      <c r="D126">
        <v>281</v>
      </c>
      <c r="E126" t="s">
        <v>65</v>
      </c>
      <c r="F126" t="s">
        <v>60</v>
      </c>
      <c r="G126" t="s">
        <v>60</v>
      </c>
      <c r="H126" s="4">
        <v>42455.847222222219</v>
      </c>
      <c r="I126" t="s">
        <v>447</v>
      </c>
      <c r="J126" t="s">
        <v>4</v>
      </c>
      <c r="K126" t="s">
        <v>214</v>
      </c>
      <c r="L126">
        <v>11800.600700000001</v>
      </c>
      <c r="M126">
        <v>-122.26851000000001</v>
      </c>
      <c r="N126">
        <v>47.528422999999997</v>
      </c>
      <c r="O126" t="s">
        <v>448</v>
      </c>
      <c r="P126" t="s">
        <v>64</v>
      </c>
      <c r="Q126" t="s">
        <v>60</v>
      </c>
      <c r="R126" t="s">
        <v>60</v>
      </c>
      <c r="T126">
        <v>1</v>
      </c>
    </row>
    <row r="127" spans="1:20" x14ac:dyDescent="0.2">
      <c r="A127">
        <v>1702442</v>
      </c>
      <c r="B127">
        <v>16000105123</v>
      </c>
      <c r="C127">
        <v>2016105123</v>
      </c>
      <c r="D127">
        <v>350</v>
      </c>
      <c r="E127" t="s">
        <v>155</v>
      </c>
      <c r="F127" t="s">
        <v>155</v>
      </c>
      <c r="G127" t="s">
        <v>155</v>
      </c>
      <c r="H127" s="4">
        <v>42455.842361111114</v>
      </c>
      <c r="I127" t="s">
        <v>449</v>
      </c>
      <c r="J127" t="s">
        <v>20</v>
      </c>
      <c r="K127" t="s">
        <v>339</v>
      </c>
      <c r="L127">
        <v>8500.1000999999997</v>
      </c>
      <c r="M127">
        <v>-122.32559999999999</v>
      </c>
      <c r="N127">
        <v>47.608159999999998</v>
      </c>
      <c r="O127" t="s">
        <v>450</v>
      </c>
      <c r="P127" t="s">
        <v>154</v>
      </c>
      <c r="Q127" t="s">
        <v>155</v>
      </c>
      <c r="R127" t="s">
        <v>155</v>
      </c>
      <c r="T127">
        <v>3</v>
      </c>
    </row>
    <row r="128" spans="1:20" x14ac:dyDescent="0.2">
      <c r="A128">
        <v>1702443</v>
      </c>
      <c r="B128">
        <v>16000105040</v>
      </c>
      <c r="C128">
        <v>2016105040</v>
      </c>
      <c r="D128">
        <v>470</v>
      </c>
      <c r="E128" t="s">
        <v>47</v>
      </c>
      <c r="F128" t="s">
        <v>48</v>
      </c>
      <c r="G128" t="s">
        <v>49</v>
      </c>
      <c r="H128" s="4">
        <v>42455.840277777781</v>
      </c>
      <c r="I128" t="s">
        <v>451</v>
      </c>
      <c r="J128" t="s">
        <v>12</v>
      </c>
      <c r="K128" t="s">
        <v>452</v>
      </c>
      <c r="L128">
        <v>3000.4</v>
      </c>
      <c r="M128">
        <v>-122.37679</v>
      </c>
      <c r="N128">
        <v>47.685966000000001</v>
      </c>
      <c r="O128" t="s">
        <v>453</v>
      </c>
      <c r="P128" t="s">
        <v>64</v>
      </c>
      <c r="Q128" t="s">
        <v>60</v>
      </c>
      <c r="R128" t="s">
        <v>60</v>
      </c>
      <c r="T128">
        <v>4</v>
      </c>
    </row>
    <row r="129" spans="1:20" x14ac:dyDescent="0.2">
      <c r="A129">
        <v>1702444</v>
      </c>
      <c r="B129">
        <v>16000104916</v>
      </c>
      <c r="C129">
        <v>2016104916</v>
      </c>
      <c r="D129">
        <v>245</v>
      </c>
      <c r="E129" t="s">
        <v>74</v>
      </c>
      <c r="F129" t="s">
        <v>42</v>
      </c>
      <c r="G129" t="s">
        <v>42</v>
      </c>
      <c r="H129" s="4">
        <v>42455.84097222222</v>
      </c>
      <c r="I129" t="s">
        <v>454</v>
      </c>
      <c r="J129" t="s">
        <v>5</v>
      </c>
      <c r="K129" t="s">
        <v>418</v>
      </c>
      <c r="L129">
        <v>9600.2013999999999</v>
      </c>
      <c r="M129">
        <v>-122.38714</v>
      </c>
      <c r="N129">
        <v>47.582996000000001</v>
      </c>
      <c r="O129" t="s">
        <v>455</v>
      </c>
      <c r="P129" t="s">
        <v>456</v>
      </c>
      <c r="Q129" t="s">
        <v>89</v>
      </c>
      <c r="R129" t="s">
        <v>89</v>
      </c>
      <c r="S129" s="4">
        <v>42455.688888888886</v>
      </c>
      <c r="T129">
        <v>2</v>
      </c>
    </row>
    <row r="130" spans="1:20" x14ac:dyDescent="0.2">
      <c r="A130">
        <v>1702445</v>
      </c>
      <c r="B130">
        <v>16000104846</v>
      </c>
      <c r="C130">
        <v>2016104846</v>
      </c>
      <c r="D130">
        <v>250</v>
      </c>
      <c r="E130" t="s">
        <v>123</v>
      </c>
      <c r="F130" t="s">
        <v>124</v>
      </c>
      <c r="G130" t="s">
        <v>125</v>
      </c>
      <c r="H130" s="4">
        <v>42455.847916666666</v>
      </c>
      <c r="I130" t="s">
        <v>457</v>
      </c>
      <c r="J130" t="s">
        <v>12</v>
      </c>
      <c r="K130" t="s">
        <v>452</v>
      </c>
      <c r="L130">
        <v>3200.6</v>
      </c>
      <c r="M130">
        <v>-122.40487</v>
      </c>
      <c r="N130">
        <v>47.679904999999998</v>
      </c>
      <c r="O130" t="s">
        <v>458</v>
      </c>
      <c r="P130" t="s">
        <v>403</v>
      </c>
      <c r="Q130" t="s">
        <v>404</v>
      </c>
      <c r="R130" t="s">
        <v>404</v>
      </c>
      <c r="T130">
        <v>2</v>
      </c>
    </row>
    <row r="131" spans="1:20" x14ac:dyDescent="0.2">
      <c r="A131">
        <v>1702446</v>
      </c>
      <c r="B131">
        <v>16000105181</v>
      </c>
      <c r="C131">
        <v>2016105181</v>
      </c>
      <c r="D131">
        <v>177</v>
      </c>
      <c r="E131" t="s">
        <v>129</v>
      </c>
      <c r="F131" t="s">
        <v>69</v>
      </c>
      <c r="G131" t="s">
        <v>69</v>
      </c>
      <c r="H131" s="4">
        <v>42455.854166666664</v>
      </c>
      <c r="I131" t="s">
        <v>459</v>
      </c>
      <c r="J131" t="s">
        <v>16</v>
      </c>
      <c r="K131" t="s">
        <v>196</v>
      </c>
      <c r="L131">
        <v>8100.3010999999997</v>
      </c>
      <c r="M131">
        <v>-122.34287999999999</v>
      </c>
      <c r="N131">
        <v>47.609814</v>
      </c>
      <c r="O131" t="s">
        <v>460</v>
      </c>
      <c r="P131" t="s">
        <v>132</v>
      </c>
      <c r="Q131" t="s">
        <v>69</v>
      </c>
      <c r="R131" t="s">
        <v>69</v>
      </c>
      <c r="T131">
        <v>2</v>
      </c>
    </row>
    <row r="132" spans="1:20" x14ac:dyDescent="0.2">
      <c r="A132">
        <v>1702447</v>
      </c>
      <c r="B132">
        <v>16000105171</v>
      </c>
      <c r="C132">
        <v>2016105171</v>
      </c>
      <c r="D132">
        <v>280</v>
      </c>
      <c r="E132" t="s">
        <v>59</v>
      </c>
      <c r="F132" t="s">
        <v>60</v>
      </c>
      <c r="G132" t="s">
        <v>60</v>
      </c>
      <c r="H132" s="4">
        <v>42455.857638888891</v>
      </c>
      <c r="I132" t="s">
        <v>461</v>
      </c>
      <c r="J132" t="s">
        <v>19</v>
      </c>
      <c r="K132" t="s">
        <v>182</v>
      </c>
      <c r="L132">
        <v>8600.3008000000009</v>
      </c>
      <c r="M132">
        <v>-122.31677999999999</v>
      </c>
      <c r="N132">
        <v>47.603099999999998</v>
      </c>
      <c r="O132" t="s">
        <v>462</v>
      </c>
      <c r="P132" t="s">
        <v>463</v>
      </c>
      <c r="Q132" t="s">
        <v>143</v>
      </c>
      <c r="R132" t="s">
        <v>464</v>
      </c>
      <c r="T132">
        <v>2</v>
      </c>
    </row>
    <row r="133" spans="1:20" x14ac:dyDescent="0.2">
      <c r="A133">
        <v>1702448</v>
      </c>
      <c r="B133">
        <v>16000105163</v>
      </c>
      <c r="C133">
        <v>2016105163</v>
      </c>
      <c r="D133">
        <v>177</v>
      </c>
      <c r="E133" t="s">
        <v>129</v>
      </c>
      <c r="F133" t="s">
        <v>69</v>
      </c>
      <c r="G133" t="s">
        <v>69</v>
      </c>
      <c r="H133" s="4">
        <v>42455.849305555559</v>
      </c>
      <c r="I133" t="s">
        <v>459</v>
      </c>
      <c r="J133" t="s">
        <v>4</v>
      </c>
      <c r="K133" t="s">
        <v>243</v>
      </c>
      <c r="L133">
        <v>8100.3010999999997</v>
      </c>
      <c r="M133">
        <v>-122.34287999999999</v>
      </c>
      <c r="N133">
        <v>47.609814</v>
      </c>
      <c r="O133" t="s">
        <v>460</v>
      </c>
      <c r="P133" t="s">
        <v>132</v>
      </c>
      <c r="Q133" t="s">
        <v>69</v>
      </c>
      <c r="R133" t="s">
        <v>69</v>
      </c>
      <c r="T133">
        <v>1</v>
      </c>
    </row>
    <row r="134" spans="1:20" x14ac:dyDescent="0.2">
      <c r="A134">
        <v>1702449</v>
      </c>
      <c r="B134">
        <v>16000105142</v>
      </c>
      <c r="C134">
        <v>2016105142</v>
      </c>
      <c r="D134">
        <v>245</v>
      </c>
      <c r="E134" t="s">
        <v>74</v>
      </c>
      <c r="F134" t="s">
        <v>42</v>
      </c>
      <c r="G134" t="s">
        <v>42</v>
      </c>
      <c r="H134" s="4">
        <v>42455.850694444445</v>
      </c>
      <c r="I134" t="s">
        <v>465</v>
      </c>
      <c r="J134" t="s">
        <v>6</v>
      </c>
      <c r="K134" t="s">
        <v>98</v>
      </c>
      <c r="L134">
        <v>9100.2000000000007</v>
      </c>
      <c r="M134">
        <v>-122.32375999999999</v>
      </c>
      <c r="N134">
        <v>47.598346999999997</v>
      </c>
      <c r="O134" t="s">
        <v>466</v>
      </c>
      <c r="P134" t="s">
        <v>364</v>
      </c>
      <c r="Q134" t="s">
        <v>230</v>
      </c>
      <c r="R134" t="s">
        <v>230</v>
      </c>
      <c r="T134">
        <v>2</v>
      </c>
    </row>
    <row r="135" spans="1:20" x14ac:dyDescent="0.2">
      <c r="A135">
        <v>1702450</v>
      </c>
      <c r="B135">
        <v>16000105111</v>
      </c>
      <c r="C135">
        <v>2016105111</v>
      </c>
      <c r="D135">
        <v>40</v>
      </c>
      <c r="E135" t="s">
        <v>229</v>
      </c>
      <c r="F135" t="s">
        <v>230</v>
      </c>
      <c r="G135" t="s">
        <v>230</v>
      </c>
      <c r="H135" s="4">
        <v>42455.849305555559</v>
      </c>
      <c r="I135" t="s">
        <v>467</v>
      </c>
      <c r="J135" t="s">
        <v>4</v>
      </c>
      <c r="K135" t="s">
        <v>243</v>
      </c>
      <c r="L135">
        <v>3200.3</v>
      </c>
      <c r="M135">
        <v>-122.38759</v>
      </c>
      <c r="N135">
        <v>47.670914000000003</v>
      </c>
      <c r="O135" t="s">
        <v>468</v>
      </c>
      <c r="P135" t="s">
        <v>364</v>
      </c>
      <c r="Q135" t="s">
        <v>230</v>
      </c>
      <c r="R135" t="s">
        <v>230</v>
      </c>
      <c r="S135" s="4">
        <v>42455.810416666667</v>
      </c>
      <c r="T135">
        <v>0</v>
      </c>
    </row>
    <row r="136" spans="1:20" x14ac:dyDescent="0.2">
      <c r="A136">
        <v>1702451</v>
      </c>
      <c r="B136">
        <v>16000105106</v>
      </c>
      <c r="C136">
        <v>2016105106</v>
      </c>
      <c r="D136">
        <v>192</v>
      </c>
      <c r="E136" t="s">
        <v>469</v>
      </c>
      <c r="F136" t="s">
        <v>470</v>
      </c>
      <c r="G136" t="s">
        <v>471</v>
      </c>
      <c r="H136" s="4">
        <v>42455.847916666666</v>
      </c>
      <c r="I136" t="s">
        <v>472</v>
      </c>
      <c r="J136" t="s">
        <v>12</v>
      </c>
      <c r="K136" t="s">
        <v>232</v>
      </c>
      <c r="L136">
        <v>1701.3018</v>
      </c>
      <c r="M136">
        <v>-122.35406999999999</v>
      </c>
      <c r="N136">
        <v>47.701453999999998</v>
      </c>
      <c r="O136" t="s">
        <v>473</v>
      </c>
      <c r="P136" t="s">
        <v>107</v>
      </c>
      <c r="Q136" t="s">
        <v>49</v>
      </c>
      <c r="R136" t="s">
        <v>49</v>
      </c>
      <c r="S136" s="4">
        <v>42455.798611111109</v>
      </c>
      <c r="T136">
        <v>0</v>
      </c>
    </row>
    <row r="137" spans="1:20" x14ac:dyDescent="0.2">
      <c r="A137">
        <v>1702452</v>
      </c>
      <c r="B137">
        <v>16000105075</v>
      </c>
      <c r="C137">
        <v>2016105075</v>
      </c>
      <c r="D137">
        <v>470</v>
      </c>
      <c r="E137" t="s">
        <v>47</v>
      </c>
      <c r="F137" t="s">
        <v>48</v>
      </c>
      <c r="G137" t="s">
        <v>49</v>
      </c>
      <c r="H137" s="4">
        <v>42455.850694444445</v>
      </c>
      <c r="I137" t="s">
        <v>474</v>
      </c>
      <c r="J137" t="s">
        <v>5</v>
      </c>
      <c r="K137" t="s">
        <v>136</v>
      </c>
      <c r="L137">
        <v>10500.401</v>
      </c>
      <c r="M137">
        <v>-122.38554000000001</v>
      </c>
      <c r="N137">
        <v>47.558399999999999</v>
      </c>
      <c r="O137" t="s">
        <v>475</v>
      </c>
      <c r="P137" t="s">
        <v>53</v>
      </c>
      <c r="Q137" t="s">
        <v>49</v>
      </c>
      <c r="R137" t="s">
        <v>48</v>
      </c>
      <c r="T137">
        <v>4</v>
      </c>
    </row>
    <row r="138" spans="1:20" x14ac:dyDescent="0.2">
      <c r="A138">
        <v>1702453</v>
      </c>
      <c r="B138">
        <v>16000105148</v>
      </c>
      <c r="C138">
        <v>2016105148</v>
      </c>
      <c r="D138">
        <v>64</v>
      </c>
      <c r="E138" t="s">
        <v>297</v>
      </c>
      <c r="F138" t="s">
        <v>91</v>
      </c>
      <c r="G138" t="s">
        <v>298</v>
      </c>
      <c r="H138" s="4">
        <v>42455.85833333333</v>
      </c>
      <c r="I138" t="s">
        <v>476</v>
      </c>
      <c r="J138" t="s">
        <v>13</v>
      </c>
      <c r="K138" t="s">
        <v>62</v>
      </c>
      <c r="L138">
        <v>5802.2003000000004</v>
      </c>
      <c r="M138">
        <v>-122.37614000000001</v>
      </c>
      <c r="N138">
        <v>47.636336999999997</v>
      </c>
      <c r="O138" t="s">
        <v>477</v>
      </c>
      <c r="P138" t="s">
        <v>301</v>
      </c>
      <c r="Q138" t="s">
        <v>298</v>
      </c>
      <c r="R138" t="s">
        <v>91</v>
      </c>
      <c r="T138">
        <v>1</v>
      </c>
    </row>
    <row r="139" spans="1:20" x14ac:dyDescent="0.2">
      <c r="A139">
        <v>1702454</v>
      </c>
      <c r="B139">
        <v>16000105145</v>
      </c>
      <c r="C139">
        <v>2016105145</v>
      </c>
      <c r="D139">
        <v>245</v>
      </c>
      <c r="E139" t="s">
        <v>74</v>
      </c>
      <c r="F139" t="s">
        <v>42</v>
      </c>
      <c r="G139" t="s">
        <v>42</v>
      </c>
      <c r="H139" s="4">
        <v>42455.862500000003</v>
      </c>
      <c r="I139" t="s">
        <v>478</v>
      </c>
      <c r="J139" t="s">
        <v>10</v>
      </c>
      <c r="K139" t="s">
        <v>76</v>
      </c>
      <c r="L139">
        <v>10100.400100000001</v>
      </c>
      <c r="M139">
        <v>-122.291</v>
      </c>
      <c r="N139">
        <v>47.571579999999997</v>
      </c>
      <c r="O139" t="s">
        <v>479</v>
      </c>
      <c r="P139" t="s">
        <v>480</v>
      </c>
      <c r="Q139" t="s">
        <v>397</v>
      </c>
      <c r="R139" t="s">
        <v>397</v>
      </c>
      <c r="T139">
        <v>2</v>
      </c>
    </row>
    <row r="140" spans="1:20" x14ac:dyDescent="0.2">
      <c r="A140">
        <v>1702455</v>
      </c>
      <c r="B140">
        <v>16000105085</v>
      </c>
      <c r="C140">
        <v>2016105085</v>
      </c>
      <c r="D140">
        <v>430</v>
      </c>
      <c r="E140" t="s">
        <v>144</v>
      </c>
      <c r="F140" t="s">
        <v>49</v>
      </c>
      <c r="G140" t="s">
        <v>145</v>
      </c>
      <c r="H140" s="4">
        <v>42455.85833333333</v>
      </c>
      <c r="I140" t="s">
        <v>481</v>
      </c>
      <c r="J140" t="s">
        <v>19</v>
      </c>
      <c r="K140" t="s">
        <v>51</v>
      </c>
      <c r="L140">
        <v>8800.3014999999996</v>
      </c>
      <c r="M140">
        <v>-122.29677</v>
      </c>
      <c r="N140">
        <v>47.601654000000003</v>
      </c>
      <c r="O140" t="s">
        <v>440</v>
      </c>
      <c r="P140" t="s">
        <v>239</v>
      </c>
      <c r="Q140" t="s">
        <v>145</v>
      </c>
      <c r="R140" t="s">
        <v>49</v>
      </c>
      <c r="S140" s="4">
        <v>42455.782638888886</v>
      </c>
      <c r="T140">
        <v>1</v>
      </c>
    </row>
    <row r="141" spans="1:20" x14ac:dyDescent="0.2">
      <c r="A141">
        <v>1702456</v>
      </c>
      <c r="B141">
        <v>16000105064</v>
      </c>
      <c r="C141">
        <v>2016105064</v>
      </c>
      <c r="D141">
        <v>41</v>
      </c>
      <c r="E141" t="s">
        <v>259</v>
      </c>
      <c r="F141" t="s">
        <v>89</v>
      </c>
      <c r="G141" t="s">
        <v>89</v>
      </c>
      <c r="H141" s="4">
        <v>42455.855555555558</v>
      </c>
      <c r="I141" t="s">
        <v>482</v>
      </c>
      <c r="J141" t="s">
        <v>10</v>
      </c>
      <c r="K141" t="s">
        <v>483</v>
      </c>
      <c r="L141">
        <v>9400.2049999999999</v>
      </c>
      <c r="M141">
        <v>-122.30830400000001</v>
      </c>
      <c r="N141">
        <v>47.587032000000001</v>
      </c>
      <c r="O141" t="s">
        <v>484</v>
      </c>
      <c r="P141" t="s">
        <v>88</v>
      </c>
      <c r="Q141" t="s">
        <v>89</v>
      </c>
      <c r="R141" t="s">
        <v>89</v>
      </c>
      <c r="S141" s="4">
        <v>42455.768055555556</v>
      </c>
      <c r="T141">
        <v>2</v>
      </c>
    </row>
    <row r="142" spans="1:20" x14ac:dyDescent="0.2">
      <c r="A142">
        <v>1702457</v>
      </c>
      <c r="B142">
        <v>16000105043</v>
      </c>
      <c r="C142">
        <v>2016105043</v>
      </c>
      <c r="D142">
        <v>470</v>
      </c>
      <c r="E142" t="s">
        <v>47</v>
      </c>
      <c r="F142" t="s">
        <v>48</v>
      </c>
      <c r="G142" t="s">
        <v>49</v>
      </c>
      <c r="H142" s="4">
        <v>42455.856944444444</v>
      </c>
      <c r="I142" t="s">
        <v>485</v>
      </c>
      <c r="J142" t="s">
        <v>10</v>
      </c>
      <c r="K142" t="s">
        <v>76</v>
      </c>
      <c r="L142">
        <v>9500.1031000000003</v>
      </c>
      <c r="M142">
        <v>-122.29241</v>
      </c>
      <c r="N142">
        <v>47.589877999999999</v>
      </c>
      <c r="O142" t="s">
        <v>486</v>
      </c>
      <c r="P142" t="s">
        <v>53</v>
      </c>
      <c r="Q142" t="s">
        <v>49</v>
      </c>
      <c r="R142" t="s">
        <v>48</v>
      </c>
      <c r="T142">
        <v>0</v>
      </c>
    </row>
    <row r="143" spans="1:20" x14ac:dyDescent="0.2">
      <c r="A143">
        <v>1702458</v>
      </c>
      <c r="B143">
        <v>16000104857</v>
      </c>
      <c r="C143">
        <v>2016104857</v>
      </c>
      <c r="D143">
        <v>130</v>
      </c>
      <c r="E143" t="s">
        <v>487</v>
      </c>
      <c r="F143" t="s">
        <v>255</v>
      </c>
      <c r="G143" t="s">
        <v>255</v>
      </c>
      <c r="H143" s="4">
        <v>42455.856249999997</v>
      </c>
      <c r="I143" t="s">
        <v>488</v>
      </c>
      <c r="J143" t="s">
        <v>8</v>
      </c>
      <c r="K143" t="s">
        <v>56</v>
      </c>
      <c r="L143">
        <v>9300.3024999999998</v>
      </c>
      <c r="M143">
        <v>-122.3342</v>
      </c>
      <c r="N143">
        <v>47.582934999999999</v>
      </c>
      <c r="O143" t="s">
        <v>489</v>
      </c>
      <c r="P143" t="s">
        <v>254</v>
      </c>
      <c r="Q143" t="s">
        <v>255</v>
      </c>
      <c r="R143" t="s">
        <v>255</v>
      </c>
      <c r="T143">
        <v>3</v>
      </c>
    </row>
    <row r="144" spans="1:20" x14ac:dyDescent="0.2">
      <c r="A144">
        <v>1702459</v>
      </c>
      <c r="B144">
        <v>16000105185</v>
      </c>
      <c r="C144">
        <v>2016105185</v>
      </c>
      <c r="D144">
        <v>470</v>
      </c>
      <c r="E144" t="s">
        <v>47</v>
      </c>
      <c r="F144" t="s">
        <v>48</v>
      </c>
      <c r="G144" t="s">
        <v>49</v>
      </c>
      <c r="H144" s="4">
        <v>42455.866666666669</v>
      </c>
      <c r="I144" t="s">
        <v>490</v>
      </c>
      <c r="J144" t="s">
        <v>5</v>
      </c>
      <c r="K144" t="s">
        <v>418</v>
      </c>
      <c r="L144">
        <v>9600.5</v>
      </c>
      <c r="M144">
        <v>-122.38238</v>
      </c>
      <c r="N144">
        <v>47.591312000000002</v>
      </c>
      <c r="O144" t="s">
        <v>491</v>
      </c>
      <c r="P144" t="s">
        <v>53</v>
      </c>
      <c r="Q144" t="s">
        <v>49</v>
      </c>
      <c r="R144" t="s">
        <v>48</v>
      </c>
      <c r="T144">
        <v>3</v>
      </c>
    </row>
    <row r="145" spans="1:20" x14ac:dyDescent="0.2">
      <c r="A145">
        <v>1702460</v>
      </c>
      <c r="B145">
        <v>16000105116</v>
      </c>
      <c r="C145">
        <v>2016105116</v>
      </c>
      <c r="D145">
        <v>410</v>
      </c>
      <c r="E145" t="s">
        <v>270</v>
      </c>
      <c r="F145" t="s">
        <v>48</v>
      </c>
      <c r="G145" t="s">
        <v>49</v>
      </c>
      <c r="H145" s="4">
        <v>42455.861111111109</v>
      </c>
      <c r="I145" t="s">
        <v>492</v>
      </c>
      <c r="J145" t="s">
        <v>9</v>
      </c>
      <c r="K145" t="s">
        <v>186</v>
      </c>
      <c r="L145">
        <v>4000.1026999999999</v>
      </c>
      <c r="M145">
        <v>-122.26365</v>
      </c>
      <c r="N145">
        <v>47.680743999999997</v>
      </c>
      <c r="O145" t="s">
        <v>493</v>
      </c>
      <c r="P145" t="s">
        <v>53</v>
      </c>
      <c r="Q145" t="s">
        <v>49</v>
      </c>
      <c r="R145" t="s">
        <v>48</v>
      </c>
      <c r="T145">
        <v>4</v>
      </c>
    </row>
    <row r="146" spans="1:20" x14ac:dyDescent="0.2">
      <c r="A146">
        <v>1702461</v>
      </c>
      <c r="B146">
        <v>16000105048</v>
      </c>
      <c r="C146">
        <v>2016105048</v>
      </c>
      <c r="D146">
        <v>250</v>
      </c>
      <c r="E146" t="s">
        <v>123</v>
      </c>
      <c r="F146" t="s">
        <v>124</v>
      </c>
      <c r="G146" t="s">
        <v>125</v>
      </c>
      <c r="H146" s="4">
        <v>42455.868055555555</v>
      </c>
      <c r="I146" t="s">
        <v>494</v>
      </c>
      <c r="J146" t="s">
        <v>10</v>
      </c>
      <c r="K146" t="s">
        <v>483</v>
      </c>
      <c r="L146">
        <v>10401.100399999999</v>
      </c>
      <c r="M146">
        <v>-122.295654</v>
      </c>
      <c r="N146">
        <v>47.558104999999998</v>
      </c>
      <c r="O146" t="s">
        <v>495</v>
      </c>
      <c r="P146" t="s">
        <v>128</v>
      </c>
      <c r="Q146" t="s">
        <v>42</v>
      </c>
      <c r="R146" t="s">
        <v>42</v>
      </c>
      <c r="T146">
        <v>1</v>
      </c>
    </row>
    <row r="147" spans="1:20" x14ac:dyDescent="0.2">
      <c r="A147">
        <v>1702462</v>
      </c>
      <c r="B147">
        <v>16000105046</v>
      </c>
      <c r="C147">
        <v>2016105046</v>
      </c>
      <c r="D147">
        <v>171</v>
      </c>
      <c r="E147" t="s">
        <v>496</v>
      </c>
      <c r="F147" t="s">
        <v>497</v>
      </c>
      <c r="G147" t="s">
        <v>404</v>
      </c>
      <c r="H147" s="4">
        <v>42455.861111111109</v>
      </c>
      <c r="I147" t="s">
        <v>498</v>
      </c>
      <c r="J147" t="s">
        <v>10</v>
      </c>
      <c r="K147" t="s">
        <v>483</v>
      </c>
      <c r="L147">
        <v>9400.5005999999994</v>
      </c>
      <c r="M147">
        <v>-122.31484</v>
      </c>
      <c r="N147">
        <v>47.590767</v>
      </c>
      <c r="O147" t="s">
        <v>499</v>
      </c>
      <c r="P147" t="s">
        <v>403</v>
      </c>
      <c r="Q147" t="s">
        <v>404</v>
      </c>
      <c r="R147" t="s">
        <v>404</v>
      </c>
      <c r="T147">
        <v>3</v>
      </c>
    </row>
    <row r="148" spans="1:20" x14ac:dyDescent="0.2">
      <c r="A148">
        <v>1702463</v>
      </c>
      <c r="B148">
        <v>16000105195</v>
      </c>
      <c r="C148">
        <v>2016105195</v>
      </c>
      <c r="D148">
        <v>203</v>
      </c>
      <c r="E148" t="s">
        <v>304</v>
      </c>
      <c r="F148" t="s">
        <v>305</v>
      </c>
      <c r="G148" t="s">
        <v>81</v>
      </c>
      <c r="H148" s="4">
        <v>42455.871527777781</v>
      </c>
      <c r="I148" t="s">
        <v>500</v>
      </c>
      <c r="J148" t="s">
        <v>13</v>
      </c>
      <c r="K148" t="s">
        <v>360</v>
      </c>
      <c r="L148">
        <v>6800.2008999999998</v>
      </c>
      <c r="M148">
        <v>-122.35625</v>
      </c>
      <c r="N148">
        <v>47.638382</v>
      </c>
      <c r="O148" t="s">
        <v>501</v>
      </c>
      <c r="P148" t="s">
        <v>308</v>
      </c>
      <c r="Q148" t="s">
        <v>85</v>
      </c>
      <c r="R148" t="s">
        <v>60</v>
      </c>
      <c r="T148">
        <v>3</v>
      </c>
    </row>
    <row r="149" spans="1:20" x14ac:dyDescent="0.2">
      <c r="A149">
        <v>1702464</v>
      </c>
      <c r="B149">
        <v>16000105160</v>
      </c>
      <c r="C149">
        <v>2016105160</v>
      </c>
      <c r="D149">
        <v>245</v>
      </c>
      <c r="E149" t="s">
        <v>74</v>
      </c>
      <c r="F149" t="s">
        <v>42</v>
      </c>
      <c r="G149" t="s">
        <v>42</v>
      </c>
      <c r="H149" s="4">
        <v>42455.870833333334</v>
      </c>
      <c r="I149" t="s">
        <v>502</v>
      </c>
      <c r="J149" t="s">
        <v>17</v>
      </c>
      <c r="K149" t="s">
        <v>280</v>
      </c>
      <c r="L149">
        <v>1300.3</v>
      </c>
      <c r="M149">
        <v>-122.34466</v>
      </c>
      <c r="N149">
        <v>47.701794</v>
      </c>
      <c r="O149" t="s">
        <v>503</v>
      </c>
      <c r="P149" t="s">
        <v>504</v>
      </c>
      <c r="Q149" t="s">
        <v>42</v>
      </c>
      <c r="R149" t="s">
        <v>42</v>
      </c>
      <c r="T149">
        <v>2</v>
      </c>
    </row>
    <row r="150" spans="1:20" x14ac:dyDescent="0.2">
      <c r="A150">
        <v>1702465</v>
      </c>
      <c r="B150">
        <v>16000105127</v>
      </c>
      <c r="C150">
        <v>2016105127</v>
      </c>
      <c r="D150">
        <v>64</v>
      </c>
      <c r="E150" t="s">
        <v>297</v>
      </c>
      <c r="F150" t="s">
        <v>91</v>
      </c>
      <c r="G150" t="s">
        <v>298</v>
      </c>
      <c r="H150" s="4">
        <v>42455.870833333334</v>
      </c>
      <c r="I150" t="s">
        <v>505</v>
      </c>
      <c r="J150" t="s">
        <v>16</v>
      </c>
      <c r="K150" t="s">
        <v>368</v>
      </c>
      <c r="L150">
        <v>8200.1005000000005</v>
      </c>
      <c r="M150">
        <v>-122.334816</v>
      </c>
      <c r="N150">
        <v>47.612369999999999</v>
      </c>
      <c r="O150" t="s">
        <v>506</v>
      </c>
      <c r="P150" t="s">
        <v>301</v>
      </c>
      <c r="Q150" t="s">
        <v>298</v>
      </c>
      <c r="R150" t="s">
        <v>91</v>
      </c>
      <c r="S150" s="4">
        <v>42455.82708333333</v>
      </c>
      <c r="T150">
        <v>1</v>
      </c>
    </row>
    <row r="151" spans="1:20" x14ac:dyDescent="0.2">
      <c r="A151">
        <v>1702466</v>
      </c>
      <c r="B151">
        <v>16000104719</v>
      </c>
      <c r="C151">
        <v>2016104719</v>
      </c>
      <c r="D151">
        <v>245</v>
      </c>
      <c r="E151" t="s">
        <v>74</v>
      </c>
      <c r="F151" t="s">
        <v>42</v>
      </c>
      <c r="G151" t="s">
        <v>42</v>
      </c>
      <c r="H151" s="4">
        <v>42455.868055555555</v>
      </c>
      <c r="I151" t="s">
        <v>507</v>
      </c>
      <c r="J151" t="s">
        <v>16</v>
      </c>
      <c r="K151" t="s">
        <v>196</v>
      </c>
      <c r="L151">
        <v>8100.1016</v>
      </c>
      <c r="M151">
        <v>-122.34134</v>
      </c>
      <c r="N151">
        <v>47.606903000000003</v>
      </c>
      <c r="O151" t="s">
        <v>508</v>
      </c>
      <c r="P151" t="s">
        <v>100</v>
      </c>
      <c r="Q151" t="s">
        <v>42</v>
      </c>
      <c r="R151" t="s">
        <v>42</v>
      </c>
      <c r="S151" s="4">
        <v>42455.545138888891</v>
      </c>
      <c r="T151">
        <v>1</v>
      </c>
    </row>
    <row r="152" spans="1:20" x14ac:dyDescent="0.2">
      <c r="A152">
        <v>1702467</v>
      </c>
      <c r="B152">
        <v>16000104704</v>
      </c>
      <c r="C152">
        <v>2016104704</v>
      </c>
      <c r="D152">
        <v>250</v>
      </c>
      <c r="E152" t="s">
        <v>123</v>
      </c>
      <c r="F152" t="s">
        <v>124</v>
      </c>
      <c r="G152" t="s">
        <v>125</v>
      </c>
      <c r="H152" s="4">
        <v>42455.868055555555</v>
      </c>
      <c r="I152" t="s">
        <v>509</v>
      </c>
      <c r="J152" t="s">
        <v>4</v>
      </c>
      <c r="K152" t="s">
        <v>214</v>
      </c>
      <c r="L152">
        <v>8100.1031000000003</v>
      </c>
      <c r="M152">
        <v>-122.33669</v>
      </c>
      <c r="N152">
        <v>47.603515999999999</v>
      </c>
      <c r="O152" t="s">
        <v>510</v>
      </c>
      <c r="P152" t="s">
        <v>403</v>
      </c>
      <c r="Q152" t="s">
        <v>404</v>
      </c>
      <c r="R152" t="s">
        <v>404</v>
      </c>
      <c r="S152" s="4">
        <v>42455.53402777778</v>
      </c>
      <c r="T152">
        <v>2</v>
      </c>
    </row>
    <row r="153" spans="1:20" x14ac:dyDescent="0.2">
      <c r="A153">
        <v>1702468</v>
      </c>
      <c r="B153">
        <v>16000104687</v>
      </c>
      <c r="C153">
        <v>2016104687</v>
      </c>
      <c r="D153">
        <v>250</v>
      </c>
      <c r="E153" t="s">
        <v>123</v>
      </c>
      <c r="F153" t="s">
        <v>124</v>
      </c>
      <c r="G153" t="s">
        <v>125</v>
      </c>
      <c r="H153" s="4">
        <v>42455.868055555555</v>
      </c>
      <c r="I153" t="s">
        <v>511</v>
      </c>
      <c r="J153" t="s">
        <v>6</v>
      </c>
      <c r="K153" t="s">
        <v>201</v>
      </c>
      <c r="L153">
        <v>8100.1039000000001</v>
      </c>
      <c r="M153">
        <v>-122.3364</v>
      </c>
      <c r="N153">
        <v>47.602657000000001</v>
      </c>
      <c r="O153" t="s">
        <v>512</v>
      </c>
      <c r="P153" t="s">
        <v>403</v>
      </c>
      <c r="Q153" t="s">
        <v>404</v>
      </c>
      <c r="R153" t="s">
        <v>404</v>
      </c>
      <c r="S153" s="4">
        <v>42455.523611111108</v>
      </c>
      <c r="T153">
        <v>1</v>
      </c>
    </row>
    <row r="154" spans="1:20" x14ac:dyDescent="0.2">
      <c r="A154">
        <v>1702469</v>
      </c>
      <c r="B154">
        <v>16000105214</v>
      </c>
      <c r="C154">
        <v>2016105214</v>
      </c>
      <c r="D154">
        <v>177</v>
      </c>
      <c r="E154" t="s">
        <v>129</v>
      </c>
      <c r="F154" t="s">
        <v>69</v>
      </c>
      <c r="G154" t="s">
        <v>69</v>
      </c>
      <c r="H154" s="4">
        <v>42455.885416666664</v>
      </c>
      <c r="I154" t="s">
        <v>459</v>
      </c>
      <c r="J154" t="s">
        <v>16</v>
      </c>
      <c r="K154" t="s">
        <v>196</v>
      </c>
      <c r="L154">
        <v>8100.3010999999997</v>
      </c>
      <c r="M154">
        <v>-122.34287999999999</v>
      </c>
      <c r="N154">
        <v>47.609814</v>
      </c>
      <c r="O154" t="s">
        <v>460</v>
      </c>
      <c r="P154" t="s">
        <v>132</v>
      </c>
      <c r="Q154" t="s">
        <v>69</v>
      </c>
      <c r="R154" t="s">
        <v>69</v>
      </c>
      <c r="T154">
        <v>0</v>
      </c>
    </row>
    <row r="155" spans="1:20" x14ac:dyDescent="0.2">
      <c r="A155">
        <v>1702470</v>
      </c>
      <c r="B155">
        <v>16000105147</v>
      </c>
      <c r="C155">
        <v>2016105147</v>
      </c>
      <c r="D155">
        <v>220</v>
      </c>
      <c r="E155" t="s">
        <v>328</v>
      </c>
      <c r="F155" t="s">
        <v>329</v>
      </c>
      <c r="G155" t="s">
        <v>330</v>
      </c>
      <c r="H155" s="4">
        <v>42455.875</v>
      </c>
      <c r="I155" t="s">
        <v>513</v>
      </c>
      <c r="J155" t="s">
        <v>3</v>
      </c>
      <c r="K155" t="s">
        <v>159</v>
      </c>
      <c r="L155">
        <v>4700.2046</v>
      </c>
      <c r="M155">
        <v>-122.376335</v>
      </c>
      <c r="N155">
        <v>47.662205</v>
      </c>
      <c r="O155" t="s">
        <v>514</v>
      </c>
      <c r="P155" t="s">
        <v>100</v>
      </c>
      <c r="Q155" t="s">
        <v>42</v>
      </c>
      <c r="R155" t="s">
        <v>42</v>
      </c>
      <c r="T155">
        <v>4</v>
      </c>
    </row>
    <row r="156" spans="1:20" x14ac:dyDescent="0.2">
      <c r="A156">
        <v>1702471</v>
      </c>
      <c r="B156">
        <v>16000105141</v>
      </c>
      <c r="C156">
        <v>2016105141</v>
      </c>
      <c r="D156">
        <v>470</v>
      </c>
      <c r="E156" t="s">
        <v>47</v>
      </c>
      <c r="F156" t="s">
        <v>48</v>
      </c>
      <c r="G156" t="s">
        <v>49</v>
      </c>
      <c r="H156" s="4">
        <v>42455.876388888886</v>
      </c>
      <c r="I156" t="s">
        <v>515</v>
      </c>
      <c r="J156" t="s">
        <v>13</v>
      </c>
      <c r="K156" t="s">
        <v>360</v>
      </c>
      <c r="L156">
        <v>6800.2016999999996</v>
      </c>
      <c r="M156">
        <v>-122.356285</v>
      </c>
      <c r="N156">
        <v>47.634743</v>
      </c>
      <c r="O156" t="s">
        <v>516</v>
      </c>
      <c r="P156" t="s">
        <v>53</v>
      </c>
      <c r="Q156" t="s">
        <v>49</v>
      </c>
      <c r="R156" t="s">
        <v>48</v>
      </c>
      <c r="T156">
        <v>4</v>
      </c>
    </row>
    <row r="157" spans="1:20" x14ac:dyDescent="0.2">
      <c r="A157">
        <v>1702472</v>
      </c>
      <c r="B157">
        <v>16000105094</v>
      </c>
      <c r="C157">
        <v>2016105094</v>
      </c>
      <c r="D157">
        <v>64</v>
      </c>
      <c r="E157" t="s">
        <v>297</v>
      </c>
      <c r="F157" t="s">
        <v>91</v>
      </c>
      <c r="G157" t="s">
        <v>298</v>
      </c>
      <c r="H157" s="4">
        <v>42455.876388888886</v>
      </c>
      <c r="I157" t="s">
        <v>517</v>
      </c>
      <c r="J157" t="s">
        <v>6</v>
      </c>
      <c r="K157" t="s">
        <v>98</v>
      </c>
      <c r="L157">
        <v>9300.1008999999995</v>
      </c>
      <c r="M157">
        <v>-122.327034</v>
      </c>
      <c r="N157">
        <v>47.595837000000003</v>
      </c>
      <c r="O157" t="s">
        <v>518</v>
      </c>
      <c r="P157" t="s">
        <v>301</v>
      </c>
      <c r="Q157" t="s">
        <v>298</v>
      </c>
      <c r="R157" t="s">
        <v>91</v>
      </c>
      <c r="T157">
        <v>3</v>
      </c>
    </row>
    <row r="158" spans="1:20" x14ac:dyDescent="0.2">
      <c r="A158">
        <v>1702473</v>
      </c>
      <c r="B158">
        <v>16000104939</v>
      </c>
      <c r="C158">
        <v>2016104939</v>
      </c>
      <c r="D158">
        <v>220</v>
      </c>
      <c r="E158" t="s">
        <v>328</v>
      </c>
      <c r="F158" t="s">
        <v>329</v>
      </c>
      <c r="G158" t="s">
        <v>330</v>
      </c>
      <c r="H158" s="4">
        <v>42455.879166666666</v>
      </c>
      <c r="I158" t="s">
        <v>519</v>
      </c>
      <c r="J158" t="s">
        <v>12</v>
      </c>
      <c r="K158" t="s">
        <v>232</v>
      </c>
      <c r="L158">
        <v>1702.1015</v>
      </c>
      <c r="M158">
        <v>-122.35535</v>
      </c>
      <c r="N158">
        <v>47.695120000000003</v>
      </c>
      <c r="O158" t="s">
        <v>520</v>
      </c>
      <c r="P158" t="s">
        <v>333</v>
      </c>
      <c r="Q158" t="s">
        <v>330</v>
      </c>
      <c r="R158" t="s">
        <v>329</v>
      </c>
      <c r="T158">
        <v>3</v>
      </c>
    </row>
    <row r="159" spans="1:20" x14ac:dyDescent="0.2">
      <c r="A159">
        <v>1702474</v>
      </c>
      <c r="B159">
        <v>16000105188</v>
      </c>
      <c r="C159">
        <v>2016105188</v>
      </c>
      <c r="D159">
        <v>470</v>
      </c>
      <c r="E159" t="s">
        <v>47</v>
      </c>
      <c r="F159" t="s">
        <v>48</v>
      </c>
      <c r="G159" t="s">
        <v>49</v>
      </c>
      <c r="H159" s="4">
        <v>42455.884027777778</v>
      </c>
      <c r="I159" t="s">
        <v>521</v>
      </c>
      <c r="J159" t="s">
        <v>12</v>
      </c>
      <c r="K159" t="s">
        <v>112</v>
      </c>
      <c r="L159">
        <v>3600.2022000000002</v>
      </c>
      <c r="M159">
        <v>-122.32514999999999</v>
      </c>
      <c r="N159">
        <v>47.681175000000003</v>
      </c>
      <c r="O159" t="s">
        <v>522</v>
      </c>
      <c r="P159" t="s">
        <v>53</v>
      </c>
      <c r="Q159" t="s">
        <v>49</v>
      </c>
      <c r="R159" t="s">
        <v>48</v>
      </c>
      <c r="T159">
        <v>3</v>
      </c>
    </row>
    <row r="160" spans="1:20" x14ac:dyDescent="0.2">
      <c r="A160">
        <v>1702475</v>
      </c>
      <c r="B160">
        <v>16000105138</v>
      </c>
      <c r="C160">
        <v>2016105138</v>
      </c>
      <c r="D160">
        <v>450</v>
      </c>
      <c r="E160" t="s">
        <v>523</v>
      </c>
      <c r="F160" t="s">
        <v>49</v>
      </c>
      <c r="G160" t="s">
        <v>49</v>
      </c>
      <c r="H160" s="4">
        <v>42455.888888888891</v>
      </c>
      <c r="I160" t="s">
        <v>524</v>
      </c>
      <c r="J160" t="s">
        <v>4</v>
      </c>
      <c r="K160" t="s">
        <v>147</v>
      </c>
      <c r="L160">
        <v>10200.101699999999</v>
      </c>
      <c r="M160">
        <v>-122.26053</v>
      </c>
      <c r="N160">
        <v>47.551093999999999</v>
      </c>
      <c r="O160" t="s">
        <v>525</v>
      </c>
      <c r="P160" t="s">
        <v>526</v>
      </c>
      <c r="Q160" t="s">
        <v>49</v>
      </c>
      <c r="R160" t="s">
        <v>49</v>
      </c>
      <c r="T160">
        <v>1</v>
      </c>
    </row>
    <row r="161" spans="1:20" x14ac:dyDescent="0.2">
      <c r="A161">
        <v>1702476</v>
      </c>
      <c r="B161">
        <v>16000105065</v>
      </c>
      <c r="C161">
        <v>2016105065</v>
      </c>
      <c r="D161">
        <v>63</v>
      </c>
      <c r="E161" t="s">
        <v>172</v>
      </c>
      <c r="F161" t="s">
        <v>173</v>
      </c>
      <c r="G161" t="s">
        <v>173</v>
      </c>
      <c r="H161" s="4">
        <v>42455.887499999997</v>
      </c>
      <c r="I161" t="s">
        <v>527</v>
      </c>
      <c r="J161" t="s">
        <v>20</v>
      </c>
      <c r="K161" t="s">
        <v>339</v>
      </c>
      <c r="L161">
        <v>8400.2008999999998</v>
      </c>
      <c r="M161">
        <v>-122.32135</v>
      </c>
      <c r="N161">
        <v>47.611904000000003</v>
      </c>
      <c r="O161" t="s">
        <v>528</v>
      </c>
      <c r="P161" t="s">
        <v>177</v>
      </c>
      <c r="Q161" t="s">
        <v>92</v>
      </c>
      <c r="R161" t="s">
        <v>91</v>
      </c>
      <c r="T161">
        <v>2</v>
      </c>
    </row>
    <row r="162" spans="1:20" x14ac:dyDescent="0.2">
      <c r="A162">
        <v>1702477</v>
      </c>
      <c r="B162">
        <v>16000105216</v>
      </c>
      <c r="C162">
        <v>2016105216</v>
      </c>
      <c r="D162">
        <v>450</v>
      </c>
      <c r="E162" t="s">
        <v>523</v>
      </c>
      <c r="F162" t="s">
        <v>49</v>
      </c>
      <c r="G162" t="s">
        <v>49</v>
      </c>
      <c r="H162" s="4">
        <v>42455.890277777777</v>
      </c>
      <c r="I162" t="s">
        <v>529</v>
      </c>
      <c r="J162" t="s">
        <v>11</v>
      </c>
      <c r="K162" t="s">
        <v>295</v>
      </c>
      <c r="L162">
        <v>11001.2</v>
      </c>
      <c r="M162">
        <v>-122.28564</v>
      </c>
      <c r="N162">
        <v>47.546055000000003</v>
      </c>
      <c r="O162" t="s">
        <v>530</v>
      </c>
      <c r="P162" t="s">
        <v>526</v>
      </c>
      <c r="Q162" t="s">
        <v>49</v>
      </c>
      <c r="R162" t="s">
        <v>49</v>
      </c>
      <c r="T162">
        <v>1</v>
      </c>
    </row>
    <row r="163" spans="1:20" x14ac:dyDescent="0.2">
      <c r="A163">
        <v>1702478</v>
      </c>
      <c r="B163">
        <v>16000105206</v>
      </c>
      <c r="C163">
        <v>2016105206</v>
      </c>
      <c r="D163">
        <v>460</v>
      </c>
      <c r="E163" t="s">
        <v>54</v>
      </c>
      <c r="F163" t="s">
        <v>49</v>
      </c>
      <c r="G163" t="s">
        <v>49</v>
      </c>
      <c r="H163" s="4">
        <v>42455.893055555556</v>
      </c>
      <c r="I163" t="s">
        <v>531</v>
      </c>
      <c r="J163" t="s">
        <v>10</v>
      </c>
      <c r="K163" t="s">
        <v>483</v>
      </c>
      <c r="L163">
        <v>10402.200000000001</v>
      </c>
      <c r="M163">
        <v>-122.30466</v>
      </c>
      <c r="N163">
        <v>47.559604999999998</v>
      </c>
      <c r="O163" t="s">
        <v>532</v>
      </c>
      <c r="P163" t="s">
        <v>107</v>
      </c>
      <c r="Q163" t="s">
        <v>49</v>
      </c>
      <c r="R163" t="s">
        <v>49</v>
      </c>
      <c r="T163">
        <v>2</v>
      </c>
    </row>
    <row r="164" spans="1:20" x14ac:dyDescent="0.2">
      <c r="A164">
        <v>1702479</v>
      </c>
      <c r="B164">
        <v>16000105165</v>
      </c>
      <c r="C164">
        <v>2016105165</v>
      </c>
      <c r="D164">
        <v>450</v>
      </c>
      <c r="E164" t="s">
        <v>523</v>
      </c>
      <c r="F164" t="s">
        <v>49</v>
      </c>
      <c r="G164" t="s">
        <v>49</v>
      </c>
      <c r="H164" s="4">
        <v>42455.88958333333</v>
      </c>
      <c r="I164" t="s">
        <v>533</v>
      </c>
      <c r="J164" t="s">
        <v>5</v>
      </c>
      <c r="K164" t="s">
        <v>136</v>
      </c>
      <c r="L164">
        <v>10500.101699999999</v>
      </c>
      <c r="M164">
        <v>-122.38146</v>
      </c>
      <c r="N164">
        <v>47.561104</v>
      </c>
      <c r="O164" t="s">
        <v>534</v>
      </c>
      <c r="P164" t="s">
        <v>526</v>
      </c>
      <c r="Q164" t="s">
        <v>49</v>
      </c>
      <c r="R164" t="s">
        <v>49</v>
      </c>
      <c r="T164">
        <v>2</v>
      </c>
    </row>
    <row r="165" spans="1:20" x14ac:dyDescent="0.2">
      <c r="A165">
        <v>1702480</v>
      </c>
      <c r="B165">
        <v>16000105134</v>
      </c>
      <c r="C165">
        <v>2016105134</v>
      </c>
      <c r="D165">
        <v>280</v>
      </c>
      <c r="E165" t="s">
        <v>59</v>
      </c>
      <c r="F165" t="s">
        <v>60</v>
      </c>
      <c r="G165" t="s">
        <v>60</v>
      </c>
      <c r="H165" s="4">
        <v>42455.893750000003</v>
      </c>
      <c r="I165" t="s">
        <v>535</v>
      </c>
      <c r="J165" t="s">
        <v>14</v>
      </c>
      <c r="K165" t="s">
        <v>536</v>
      </c>
      <c r="L165">
        <v>100.4</v>
      </c>
      <c r="M165">
        <v>-122.29312</v>
      </c>
      <c r="N165">
        <v>47.733756999999997</v>
      </c>
      <c r="O165" t="s">
        <v>537</v>
      </c>
      <c r="P165" t="s">
        <v>78</v>
      </c>
      <c r="Q165" t="s">
        <v>78</v>
      </c>
      <c r="R165" t="s">
        <v>78</v>
      </c>
      <c r="T165">
        <v>0</v>
      </c>
    </row>
    <row r="166" spans="1:20" x14ac:dyDescent="0.2">
      <c r="A166">
        <v>1702481</v>
      </c>
      <c r="B166">
        <v>16000105132</v>
      </c>
      <c r="C166">
        <v>2016105132</v>
      </c>
      <c r="D166">
        <v>460</v>
      </c>
      <c r="E166" t="s">
        <v>54</v>
      </c>
      <c r="F166" t="s">
        <v>49</v>
      </c>
      <c r="G166" t="s">
        <v>49</v>
      </c>
      <c r="H166" s="4">
        <v>42455.890972222223</v>
      </c>
      <c r="I166" t="s">
        <v>538</v>
      </c>
      <c r="J166" t="s">
        <v>4</v>
      </c>
      <c r="K166" t="s">
        <v>214</v>
      </c>
      <c r="L166">
        <v>8200.1005999999998</v>
      </c>
      <c r="M166">
        <v>-122.33426</v>
      </c>
      <c r="N166">
        <v>47.6126</v>
      </c>
      <c r="O166" t="s">
        <v>539</v>
      </c>
      <c r="P166" t="s">
        <v>107</v>
      </c>
      <c r="Q166" t="s">
        <v>49</v>
      </c>
      <c r="R166" t="s">
        <v>49</v>
      </c>
      <c r="S166" s="4">
        <v>42455.828472222223</v>
      </c>
      <c r="T166">
        <v>1</v>
      </c>
    </row>
    <row r="167" spans="1:20" x14ac:dyDescent="0.2">
      <c r="A167">
        <v>1702482</v>
      </c>
      <c r="B167">
        <v>16000105031</v>
      </c>
      <c r="C167">
        <v>2016105031</v>
      </c>
      <c r="D167">
        <v>280</v>
      </c>
      <c r="E167" t="s">
        <v>59</v>
      </c>
      <c r="F167" t="s">
        <v>60</v>
      </c>
      <c r="G167" t="s">
        <v>60</v>
      </c>
      <c r="H167" s="4">
        <v>42455.895833333336</v>
      </c>
      <c r="I167" t="s">
        <v>540</v>
      </c>
      <c r="J167" t="s">
        <v>7</v>
      </c>
      <c r="K167" t="s">
        <v>163</v>
      </c>
      <c r="L167">
        <v>7200.3005000000003</v>
      </c>
      <c r="M167">
        <v>-122.34574000000001</v>
      </c>
      <c r="N167">
        <v>47.617023000000003</v>
      </c>
      <c r="O167" t="s">
        <v>541</v>
      </c>
      <c r="P167" t="s">
        <v>64</v>
      </c>
      <c r="Q167" t="s">
        <v>60</v>
      </c>
      <c r="R167" t="s">
        <v>60</v>
      </c>
      <c r="T167">
        <v>2</v>
      </c>
    </row>
    <row r="168" spans="1:20" x14ac:dyDescent="0.2">
      <c r="A168">
        <v>1702483</v>
      </c>
      <c r="B168">
        <v>16000105238</v>
      </c>
      <c r="C168">
        <v>2016105238</v>
      </c>
      <c r="D168">
        <v>460</v>
      </c>
      <c r="E168" t="s">
        <v>54</v>
      </c>
      <c r="F168" t="s">
        <v>49</v>
      </c>
      <c r="G168" t="s">
        <v>49</v>
      </c>
      <c r="H168" s="4">
        <v>42455.902083333334</v>
      </c>
      <c r="I168" t="s">
        <v>542</v>
      </c>
      <c r="J168" t="s">
        <v>16</v>
      </c>
      <c r="K168" t="s">
        <v>140</v>
      </c>
      <c r="L168">
        <v>8200.1005999999998</v>
      </c>
      <c r="M168">
        <v>-122.33335</v>
      </c>
      <c r="N168">
        <v>47.611606999999999</v>
      </c>
      <c r="O168" t="s">
        <v>543</v>
      </c>
      <c r="P168" t="s">
        <v>107</v>
      </c>
      <c r="Q168" t="s">
        <v>49</v>
      </c>
      <c r="R168" t="s">
        <v>49</v>
      </c>
      <c r="T168">
        <v>2</v>
      </c>
    </row>
    <row r="169" spans="1:20" x14ac:dyDescent="0.2">
      <c r="A169">
        <v>1702484</v>
      </c>
      <c r="B169">
        <v>16000105237</v>
      </c>
      <c r="C169">
        <v>2016105237</v>
      </c>
      <c r="D169">
        <v>460</v>
      </c>
      <c r="E169" t="s">
        <v>54</v>
      </c>
      <c r="F169" t="s">
        <v>49</v>
      </c>
      <c r="G169" t="s">
        <v>49</v>
      </c>
      <c r="H169" s="4">
        <v>42455.900694444441</v>
      </c>
      <c r="I169" t="s">
        <v>544</v>
      </c>
      <c r="J169" t="s">
        <v>20</v>
      </c>
      <c r="K169" t="s">
        <v>339</v>
      </c>
      <c r="L169">
        <v>8500.1015000000007</v>
      </c>
      <c r="M169">
        <v>-122.32763</v>
      </c>
      <c r="N169">
        <v>47.605339999999998</v>
      </c>
      <c r="O169" t="s">
        <v>545</v>
      </c>
      <c r="P169" t="s">
        <v>107</v>
      </c>
      <c r="Q169" t="s">
        <v>49</v>
      </c>
      <c r="R169" t="s">
        <v>49</v>
      </c>
      <c r="T169">
        <v>1</v>
      </c>
    </row>
    <row r="170" spans="1:20" x14ac:dyDescent="0.2">
      <c r="A170">
        <v>1702485</v>
      </c>
      <c r="B170">
        <v>16000105221</v>
      </c>
      <c r="C170">
        <v>2016105221</v>
      </c>
      <c r="D170">
        <v>430</v>
      </c>
      <c r="E170" t="s">
        <v>144</v>
      </c>
      <c r="F170" t="s">
        <v>49</v>
      </c>
      <c r="G170" t="s">
        <v>145</v>
      </c>
      <c r="H170" s="4">
        <v>42455.906944444447</v>
      </c>
      <c r="I170" t="s">
        <v>546</v>
      </c>
      <c r="J170" t="s">
        <v>16</v>
      </c>
      <c r="K170" t="s">
        <v>140</v>
      </c>
      <c r="L170">
        <v>7200.1058000000003</v>
      </c>
      <c r="M170">
        <v>-122.33897</v>
      </c>
      <c r="N170">
        <v>47.614776999999997</v>
      </c>
      <c r="O170" t="s">
        <v>547</v>
      </c>
      <c r="P170" t="s">
        <v>149</v>
      </c>
      <c r="Q170" t="s">
        <v>145</v>
      </c>
      <c r="R170" t="s">
        <v>49</v>
      </c>
      <c r="T170">
        <v>0</v>
      </c>
    </row>
    <row r="171" spans="1:20" x14ac:dyDescent="0.2">
      <c r="A171">
        <v>1702486</v>
      </c>
      <c r="B171">
        <v>16000105175</v>
      </c>
      <c r="C171">
        <v>2016105175</v>
      </c>
      <c r="D171">
        <v>470</v>
      </c>
      <c r="E171" t="s">
        <v>47</v>
      </c>
      <c r="F171" t="s">
        <v>48</v>
      </c>
      <c r="G171" t="s">
        <v>49</v>
      </c>
      <c r="H171" s="4">
        <v>42455.899305555555</v>
      </c>
      <c r="I171" t="s">
        <v>548</v>
      </c>
      <c r="J171" t="s">
        <v>18</v>
      </c>
      <c r="K171" t="s">
        <v>351</v>
      </c>
      <c r="L171">
        <v>9900.2011999999995</v>
      </c>
      <c r="M171">
        <v>-122.3609</v>
      </c>
      <c r="N171">
        <v>47.560250000000003</v>
      </c>
      <c r="O171" t="s">
        <v>549</v>
      </c>
      <c r="P171" t="s">
        <v>53</v>
      </c>
      <c r="Q171" t="s">
        <v>49</v>
      </c>
      <c r="R171" t="s">
        <v>48</v>
      </c>
      <c r="S171" s="4">
        <v>42455.862500000003</v>
      </c>
      <c r="T171">
        <v>3</v>
      </c>
    </row>
    <row r="172" spans="1:20" x14ac:dyDescent="0.2">
      <c r="A172">
        <v>1702487</v>
      </c>
      <c r="B172">
        <v>16000105120</v>
      </c>
      <c r="C172">
        <v>2016105120</v>
      </c>
      <c r="D172">
        <v>245</v>
      </c>
      <c r="E172" t="s">
        <v>74</v>
      </c>
      <c r="F172" t="s">
        <v>42</v>
      </c>
      <c r="G172" t="s">
        <v>42</v>
      </c>
      <c r="H172" s="4">
        <v>42455.899305555555</v>
      </c>
      <c r="I172" t="s">
        <v>287</v>
      </c>
      <c r="J172" t="s">
        <v>15</v>
      </c>
      <c r="K172" t="s">
        <v>288</v>
      </c>
      <c r="L172">
        <v>7900.3001999999997</v>
      </c>
      <c r="M172">
        <v>-122.31148</v>
      </c>
      <c r="N172">
        <v>47.612225000000002</v>
      </c>
      <c r="O172" t="s">
        <v>289</v>
      </c>
      <c r="P172" t="s">
        <v>100</v>
      </c>
      <c r="Q172" t="s">
        <v>42</v>
      </c>
      <c r="R172" t="s">
        <v>42</v>
      </c>
      <c r="T172">
        <v>3</v>
      </c>
    </row>
    <row r="173" spans="1:20" x14ac:dyDescent="0.2">
      <c r="A173">
        <v>1702488</v>
      </c>
      <c r="B173">
        <v>16000105250</v>
      </c>
      <c r="C173">
        <v>2016105250</v>
      </c>
      <c r="D173">
        <v>200</v>
      </c>
      <c r="E173" t="s">
        <v>355</v>
      </c>
      <c r="F173" t="s">
        <v>80</v>
      </c>
      <c r="G173" t="s">
        <v>81</v>
      </c>
      <c r="H173" s="4">
        <v>42455.913194444445</v>
      </c>
      <c r="I173" t="s">
        <v>550</v>
      </c>
      <c r="J173" t="s">
        <v>10</v>
      </c>
      <c r="K173" t="s">
        <v>76</v>
      </c>
      <c r="L173">
        <v>10100.400100000001</v>
      </c>
      <c r="M173">
        <v>-122.29197000000001</v>
      </c>
      <c r="N173">
        <v>47.570390000000003</v>
      </c>
      <c r="O173" t="s">
        <v>551</v>
      </c>
      <c r="P173" t="s">
        <v>393</v>
      </c>
      <c r="Q173" t="s">
        <v>85</v>
      </c>
      <c r="R173" t="s">
        <v>60</v>
      </c>
      <c r="T173">
        <v>4</v>
      </c>
    </row>
    <row r="174" spans="1:20" x14ac:dyDescent="0.2">
      <c r="A174">
        <v>1702489</v>
      </c>
      <c r="B174">
        <v>16000105236</v>
      </c>
      <c r="C174">
        <v>2016105236</v>
      </c>
      <c r="D174">
        <v>280</v>
      </c>
      <c r="E174" t="s">
        <v>59</v>
      </c>
      <c r="F174" t="s">
        <v>60</v>
      </c>
      <c r="G174" t="s">
        <v>60</v>
      </c>
      <c r="H174" s="4">
        <v>42455.90347222222</v>
      </c>
      <c r="I174" t="s">
        <v>552</v>
      </c>
      <c r="J174" t="s">
        <v>20</v>
      </c>
      <c r="K174" t="s">
        <v>339</v>
      </c>
      <c r="L174">
        <v>8300.1008000000002</v>
      </c>
      <c r="M174">
        <v>-122.32546000000001</v>
      </c>
      <c r="N174">
        <v>47.609695000000002</v>
      </c>
      <c r="O174" t="s">
        <v>553</v>
      </c>
      <c r="P174" t="s">
        <v>64</v>
      </c>
      <c r="Q174" t="s">
        <v>60</v>
      </c>
      <c r="R174" t="s">
        <v>60</v>
      </c>
      <c r="T174">
        <v>0</v>
      </c>
    </row>
    <row r="175" spans="1:20" x14ac:dyDescent="0.2">
      <c r="A175">
        <v>1702490</v>
      </c>
      <c r="B175">
        <v>16000105095</v>
      </c>
      <c r="C175">
        <v>2016105095</v>
      </c>
      <c r="D175">
        <v>63</v>
      </c>
      <c r="E175" t="s">
        <v>172</v>
      </c>
      <c r="F175" t="s">
        <v>173</v>
      </c>
      <c r="G175" t="s">
        <v>173</v>
      </c>
      <c r="H175" s="4">
        <v>42455.902777777781</v>
      </c>
      <c r="I175" t="s">
        <v>554</v>
      </c>
      <c r="J175" t="s">
        <v>4</v>
      </c>
      <c r="K175" t="s">
        <v>214</v>
      </c>
      <c r="L175">
        <v>7000.3006999999998</v>
      </c>
      <c r="M175">
        <v>-122.355385</v>
      </c>
      <c r="N175">
        <v>47.626779999999997</v>
      </c>
      <c r="O175" t="s">
        <v>555</v>
      </c>
      <c r="P175" t="s">
        <v>96</v>
      </c>
      <c r="Q175" t="s">
        <v>92</v>
      </c>
      <c r="R175" t="s">
        <v>91</v>
      </c>
      <c r="S175" s="4">
        <v>42455.85</v>
      </c>
      <c r="T175">
        <v>3</v>
      </c>
    </row>
    <row r="176" spans="1:20" x14ac:dyDescent="0.2">
      <c r="A176">
        <v>1702491</v>
      </c>
      <c r="B176">
        <v>16000104952</v>
      </c>
      <c r="C176">
        <v>2016104952</v>
      </c>
      <c r="D176">
        <v>65</v>
      </c>
      <c r="E176" t="s">
        <v>90</v>
      </c>
      <c r="F176" t="s">
        <v>91</v>
      </c>
      <c r="G176" t="s">
        <v>92</v>
      </c>
      <c r="H176" s="4">
        <v>42455.902777777781</v>
      </c>
      <c r="I176" t="s">
        <v>556</v>
      </c>
      <c r="J176" t="s">
        <v>7</v>
      </c>
      <c r="K176" t="s">
        <v>292</v>
      </c>
      <c r="L176">
        <v>7300.2016000000003</v>
      </c>
      <c r="M176">
        <v>-122.33035</v>
      </c>
      <c r="N176">
        <v>47.617890000000003</v>
      </c>
      <c r="O176" t="s">
        <v>557</v>
      </c>
      <c r="P176" t="s">
        <v>96</v>
      </c>
      <c r="Q176" t="s">
        <v>92</v>
      </c>
      <c r="R176" t="s">
        <v>91</v>
      </c>
      <c r="S176" s="4">
        <v>42455.838888888888</v>
      </c>
      <c r="T176">
        <v>1</v>
      </c>
    </row>
    <row r="177" spans="1:20" x14ac:dyDescent="0.2">
      <c r="A177">
        <v>1702492</v>
      </c>
      <c r="B177">
        <v>16000105265</v>
      </c>
      <c r="C177">
        <v>2016105265</v>
      </c>
      <c r="D177">
        <v>177</v>
      </c>
      <c r="E177" t="s">
        <v>129</v>
      </c>
      <c r="F177" t="s">
        <v>69</v>
      </c>
      <c r="G177" t="s">
        <v>69</v>
      </c>
      <c r="H177" s="4">
        <v>42455.92291666667</v>
      </c>
      <c r="I177" t="s">
        <v>558</v>
      </c>
      <c r="J177" t="s">
        <v>10</v>
      </c>
      <c r="K177" t="s">
        <v>483</v>
      </c>
      <c r="L177">
        <v>9400.4012999999995</v>
      </c>
      <c r="M177">
        <v>-122.313805</v>
      </c>
      <c r="N177">
        <v>47.581012999999999</v>
      </c>
      <c r="O177" t="s">
        <v>559</v>
      </c>
      <c r="P177" t="s">
        <v>132</v>
      </c>
      <c r="Q177" t="s">
        <v>69</v>
      </c>
      <c r="R177" t="s">
        <v>69</v>
      </c>
      <c r="T177">
        <v>2</v>
      </c>
    </row>
    <row r="178" spans="1:20" x14ac:dyDescent="0.2">
      <c r="A178">
        <v>1702493</v>
      </c>
      <c r="B178">
        <v>16000105261</v>
      </c>
      <c r="C178">
        <v>2016105261</v>
      </c>
      <c r="D178">
        <v>246</v>
      </c>
      <c r="E178" t="s">
        <v>560</v>
      </c>
      <c r="F178" t="s">
        <v>561</v>
      </c>
      <c r="G178" t="s">
        <v>42</v>
      </c>
      <c r="H178" s="4">
        <v>42455.923611111109</v>
      </c>
      <c r="I178" t="s">
        <v>562</v>
      </c>
      <c r="J178" t="s">
        <v>18</v>
      </c>
      <c r="K178" t="s">
        <v>204</v>
      </c>
      <c r="L178">
        <v>11300.3001</v>
      </c>
      <c r="M178">
        <v>-122.348015</v>
      </c>
      <c r="N178">
        <v>47.524650000000001</v>
      </c>
      <c r="O178" t="s">
        <v>563</v>
      </c>
      <c r="P178" t="s">
        <v>463</v>
      </c>
      <c r="Q178" t="s">
        <v>143</v>
      </c>
      <c r="R178" t="s">
        <v>464</v>
      </c>
      <c r="T178">
        <v>1</v>
      </c>
    </row>
    <row r="179" spans="1:20" x14ac:dyDescent="0.2">
      <c r="A179">
        <v>1702494</v>
      </c>
      <c r="B179">
        <v>16000105247</v>
      </c>
      <c r="C179">
        <v>2016105247</v>
      </c>
      <c r="D179">
        <v>245</v>
      </c>
      <c r="E179" t="s">
        <v>74</v>
      </c>
      <c r="F179" t="s">
        <v>42</v>
      </c>
      <c r="G179" t="s">
        <v>42</v>
      </c>
      <c r="H179" s="4">
        <v>42455.915972222225</v>
      </c>
      <c r="I179" t="s">
        <v>564</v>
      </c>
      <c r="J179" t="s">
        <v>7</v>
      </c>
      <c r="K179" t="s">
        <v>163</v>
      </c>
      <c r="L179">
        <v>7200.1003000000001</v>
      </c>
      <c r="M179">
        <v>-122.33975</v>
      </c>
      <c r="N179">
        <v>47.623215000000002</v>
      </c>
      <c r="O179" t="s">
        <v>565</v>
      </c>
      <c r="P179" t="s">
        <v>100</v>
      </c>
      <c r="Q179" t="s">
        <v>42</v>
      </c>
      <c r="R179" t="s">
        <v>42</v>
      </c>
      <c r="T179">
        <v>1</v>
      </c>
    </row>
    <row r="180" spans="1:20" x14ac:dyDescent="0.2">
      <c r="A180">
        <v>1702495</v>
      </c>
      <c r="B180">
        <v>16000105227</v>
      </c>
      <c r="C180">
        <v>2016105227</v>
      </c>
      <c r="D180">
        <v>450</v>
      </c>
      <c r="E180" t="s">
        <v>523</v>
      </c>
      <c r="F180" t="s">
        <v>49</v>
      </c>
      <c r="G180" t="s">
        <v>49</v>
      </c>
      <c r="H180" s="4">
        <v>42455.911111111112</v>
      </c>
      <c r="I180" t="s">
        <v>566</v>
      </c>
      <c r="J180" t="s">
        <v>9</v>
      </c>
      <c r="K180" t="s">
        <v>186</v>
      </c>
      <c r="L180">
        <v>5302.3056999999999</v>
      </c>
      <c r="M180">
        <v>-122.304596</v>
      </c>
      <c r="N180">
        <v>47.647483999999999</v>
      </c>
      <c r="O180" t="s">
        <v>567</v>
      </c>
      <c r="P180" t="s">
        <v>526</v>
      </c>
      <c r="Q180" t="s">
        <v>49</v>
      </c>
      <c r="R180" t="s">
        <v>49</v>
      </c>
      <c r="T180">
        <v>1</v>
      </c>
    </row>
    <row r="181" spans="1:20" x14ac:dyDescent="0.2">
      <c r="A181">
        <v>1702496</v>
      </c>
      <c r="B181">
        <v>16000105218</v>
      </c>
      <c r="C181">
        <v>2016105218</v>
      </c>
      <c r="D181">
        <v>245</v>
      </c>
      <c r="E181" t="s">
        <v>74</v>
      </c>
      <c r="F181" t="s">
        <v>42</v>
      </c>
      <c r="G181" t="s">
        <v>42</v>
      </c>
      <c r="H181" s="4">
        <v>42455.913888888892</v>
      </c>
      <c r="I181" t="s">
        <v>97</v>
      </c>
      <c r="J181" t="s">
        <v>6</v>
      </c>
      <c r="K181" t="s">
        <v>98</v>
      </c>
      <c r="L181">
        <v>9200.2027999999991</v>
      </c>
      <c r="M181">
        <v>-122.33081</v>
      </c>
      <c r="N181">
        <v>47.600464000000002</v>
      </c>
      <c r="O181" t="s">
        <v>99</v>
      </c>
      <c r="P181" t="s">
        <v>568</v>
      </c>
      <c r="Q181" t="s">
        <v>42</v>
      </c>
      <c r="R181" t="s">
        <v>42</v>
      </c>
      <c r="S181" s="4">
        <v>42455.879166666666</v>
      </c>
      <c r="T181">
        <v>4</v>
      </c>
    </row>
    <row r="182" spans="1:20" x14ac:dyDescent="0.2">
      <c r="A182">
        <v>1702497</v>
      </c>
      <c r="B182">
        <v>16000105109</v>
      </c>
      <c r="C182">
        <v>2016105109</v>
      </c>
      <c r="D182">
        <v>280</v>
      </c>
      <c r="E182" t="s">
        <v>59</v>
      </c>
      <c r="F182" t="s">
        <v>60</v>
      </c>
      <c r="G182" t="s">
        <v>60</v>
      </c>
      <c r="H182" s="4">
        <v>42455.913888888892</v>
      </c>
      <c r="I182" t="s">
        <v>569</v>
      </c>
      <c r="J182" t="s">
        <v>14</v>
      </c>
      <c r="K182" t="s">
        <v>570</v>
      </c>
      <c r="L182">
        <v>1200.2</v>
      </c>
      <c r="M182">
        <v>-122.31782</v>
      </c>
      <c r="N182">
        <v>47.706283999999997</v>
      </c>
      <c r="O182" t="s">
        <v>571</v>
      </c>
      <c r="P182" t="s">
        <v>88</v>
      </c>
      <c r="Q182" t="s">
        <v>89</v>
      </c>
      <c r="R182" t="s">
        <v>89</v>
      </c>
      <c r="S182" s="4">
        <v>42455.822222222225</v>
      </c>
      <c r="T182">
        <v>2</v>
      </c>
    </row>
    <row r="183" spans="1:20" x14ac:dyDescent="0.2">
      <c r="A183">
        <v>1702498</v>
      </c>
      <c r="B183">
        <v>16000105296</v>
      </c>
      <c r="C183">
        <v>2016105296</v>
      </c>
      <c r="D183">
        <v>460</v>
      </c>
      <c r="E183" t="s">
        <v>54</v>
      </c>
      <c r="F183" t="s">
        <v>49</v>
      </c>
      <c r="G183" t="s">
        <v>49</v>
      </c>
      <c r="H183" s="4">
        <v>42455.939583333333</v>
      </c>
      <c r="I183" t="s">
        <v>572</v>
      </c>
      <c r="J183" t="s">
        <v>16</v>
      </c>
      <c r="K183" t="s">
        <v>140</v>
      </c>
      <c r="L183">
        <v>8200.1005999999998</v>
      </c>
      <c r="M183">
        <v>-122.33280000000001</v>
      </c>
      <c r="N183">
        <v>47.611840000000001</v>
      </c>
      <c r="O183" t="s">
        <v>573</v>
      </c>
      <c r="P183" t="s">
        <v>107</v>
      </c>
      <c r="Q183" t="s">
        <v>49</v>
      </c>
      <c r="R183" t="s">
        <v>49</v>
      </c>
      <c r="T183">
        <v>3</v>
      </c>
    </row>
    <row r="184" spans="1:20" x14ac:dyDescent="0.2">
      <c r="A184">
        <v>1702499</v>
      </c>
      <c r="B184">
        <v>16000105294</v>
      </c>
      <c r="C184">
        <v>2016105294</v>
      </c>
      <c r="D184">
        <v>161</v>
      </c>
      <c r="E184" t="s">
        <v>78</v>
      </c>
      <c r="F184" t="s">
        <v>78</v>
      </c>
      <c r="G184" t="s">
        <v>78</v>
      </c>
      <c r="H184" s="4">
        <v>42455.945833333331</v>
      </c>
      <c r="I184" t="s">
        <v>574</v>
      </c>
      <c r="J184" t="s">
        <v>7</v>
      </c>
      <c r="K184" t="s">
        <v>292</v>
      </c>
      <c r="L184">
        <v>7300.3013000000001</v>
      </c>
      <c r="M184">
        <v>-122.33506</v>
      </c>
      <c r="N184">
        <v>47.619680000000002</v>
      </c>
      <c r="O184" t="s">
        <v>575</v>
      </c>
      <c r="P184" t="s">
        <v>78</v>
      </c>
      <c r="Q184" t="s">
        <v>78</v>
      </c>
      <c r="R184" t="s">
        <v>78</v>
      </c>
      <c r="T184">
        <v>0</v>
      </c>
    </row>
    <row r="185" spans="1:20" x14ac:dyDescent="0.2">
      <c r="A185">
        <v>1702500</v>
      </c>
      <c r="B185">
        <v>16000105287</v>
      </c>
      <c r="C185">
        <v>2016105287</v>
      </c>
      <c r="D185">
        <v>460</v>
      </c>
      <c r="E185" t="s">
        <v>54</v>
      </c>
      <c r="F185" t="s">
        <v>49</v>
      </c>
      <c r="G185" t="s">
        <v>49</v>
      </c>
      <c r="H185" s="4">
        <v>42455.93472222222</v>
      </c>
      <c r="I185" t="s">
        <v>576</v>
      </c>
      <c r="J185" t="s">
        <v>4</v>
      </c>
      <c r="K185" t="s">
        <v>243</v>
      </c>
      <c r="L185">
        <v>8001.3023999999996</v>
      </c>
      <c r="M185">
        <v>-122.35487000000001</v>
      </c>
      <c r="N185">
        <v>47.615031999999999</v>
      </c>
      <c r="O185" t="s">
        <v>577</v>
      </c>
      <c r="P185" t="s">
        <v>107</v>
      </c>
      <c r="Q185" t="s">
        <v>49</v>
      </c>
      <c r="R185" t="s">
        <v>49</v>
      </c>
      <c r="T185">
        <v>1</v>
      </c>
    </row>
    <row r="186" spans="1:20" x14ac:dyDescent="0.2">
      <c r="A186">
        <v>1702501</v>
      </c>
      <c r="B186">
        <v>16000105281</v>
      </c>
      <c r="C186">
        <v>2016105281</v>
      </c>
      <c r="D186">
        <v>245</v>
      </c>
      <c r="E186" t="s">
        <v>74</v>
      </c>
      <c r="F186" t="s">
        <v>42</v>
      </c>
      <c r="G186" t="s">
        <v>42</v>
      </c>
      <c r="H186" s="4">
        <v>42455.944444444445</v>
      </c>
      <c r="I186" t="s">
        <v>578</v>
      </c>
      <c r="J186" t="s">
        <v>20</v>
      </c>
      <c r="K186" t="s">
        <v>179</v>
      </c>
      <c r="L186">
        <v>7500.3002999999999</v>
      </c>
      <c r="M186">
        <v>-122.31990999999999</v>
      </c>
      <c r="N186">
        <v>47.623123</v>
      </c>
      <c r="O186" t="s">
        <v>579</v>
      </c>
      <c r="P186" t="s">
        <v>100</v>
      </c>
      <c r="Q186" t="s">
        <v>42</v>
      </c>
      <c r="R186" t="s">
        <v>42</v>
      </c>
      <c r="T186">
        <v>1</v>
      </c>
    </row>
    <row r="187" spans="1:20" x14ac:dyDescent="0.2">
      <c r="A187">
        <v>1702502</v>
      </c>
      <c r="B187">
        <v>16000105280</v>
      </c>
      <c r="C187">
        <v>2016105280</v>
      </c>
      <c r="D187">
        <v>177</v>
      </c>
      <c r="E187" t="s">
        <v>129</v>
      </c>
      <c r="F187" t="s">
        <v>69</v>
      </c>
      <c r="G187" t="s">
        <v>69</v>
      </c>
      <c r="H187" s="4">
        <v>42455.927083333336</v>
      </c>
      <c r="I187" t="s">
        <v>580</v>
      </c>
      <c r="J187" t="s">
        <v>10</v>
      </c>
      <c r="K187" t="s">
        <v>483</v>
      </c>
      <c r="L187">
        <v>9400.4006000000008</v>
      </c>
      <c r="M187">
        <v>-122.31469</v>
      </c>
      <c r="N187">
        <v>47.584119999999999</v>
      </c>
      <c r="O187" t="s">
        <v>581</v>
      </c>
      <c r="P187" t="s">
        <v>132</v>
      </c>
      <c r="Q187" t="s">
        <v>69</v>
      </c>
      <c r="R187" t="s">
        <v>69</v>
      </c>
      <c r="T187">
        <v>3</v>
      </c>
    </row>
    <row r="188" spans="1:20" x14ac:dyDescent="0.2">
      <c r="A188">
        <v>1702503</v>
      </c>
      <c r="B188">
        <v>16000105278</v>
      </c>
      <c r="C188">
        <v>2016105278</v>
      </c>
      <c r="D188">
        <v>177</v>
      </c>
      <c r="E188" t="s">
        <v>129</v>
      </c>
      <c r="F188" t="s">
        <v>69</v>
      </c>
      <c r="G188" t="s">
        <v>69</v>
      </c>
      <c r="H188" s="4">
        <v>42455.927777777775</v>
      </c>
      <c r="I188" t="s">
        <v>97</v>
      </c>
      <c r="J188" t="s">
        <v>4</v>
      </c>
      <c r="K188" t="s">
        <v>243</v>
      </c>
      <c r="L188">
        <v>9200.2027999999991</v>
      </c>
      <c r="M188">
        <v>-122.33081</v>
      </c>
      <c r="N188">
        <v>47.600464000000002</v>
      </c>
      <c r="O188" t="s">
        <v>99</v>
      </c>
      <c r="P188" t="s">
        <v>132</v>
      </c>
      <c r="Q188" t="s">
        <v>69</v>
      </c>
      <c r="R188" t="s">
        <v>69</v>
      </c>
      <c r="T188">
        <v>3</v>
      </c>
    </row>
    <row r="189" spans="1:20" x14ac:dyDescent="0.2">
      <c r="A189">
        <v>1702504</v>
      </c>
      <c r="B189">
        <v>16000105275</v>
      </c>
      <c r="C189">
        <v>2016105275</v>
      </c>
      <c r="D189">
        <v>245</v>
      </c>
      <c r="E189" t="s">
        <v>74</v>
      </c>
      <c r="F189" t="s">
        <v>42</v>
      </c>
      <c r="G189" t="s">
        <v>42</v>
      </c>
      <c r="H189" s="4">
        <v>42455.931250000001</v>
      </c>
      <c r="I189" t="s">
        <v>582</v>
      </c>
      <c r="J189" t="s">
        <v>19</v>
      </c>
      <c r="K189" t="s">
        <v>51</v>
      </c>
      <c r="L189">
        <v>8700.2003000000004</v>
      </c>
      <c r="M189">
        <v>-122.306335</v>
      </c>
      <c r="N189">
        <v>47.606166999999999</v>
      </c>
      <c r="O189" t="s">
        <v>583</v>
      </c>
      <c r="P189" t="s">
        <v>103</v>
      </c>
      <c r="Q189" t="s">
        <v>60</v>
      </c>
      <c r="R189" t="s">
        <v>60</v>
      </c>
      <c r="T189">
        <v>0</v>
      </c>
    </row>
    <row r="190" spans="1:20" x14ac:dyDescent="0.2">
      <c r="A190">
        <v>1702505</v>
      </c>
      <c r="B190">
        <v>16000105270</v>
      </c>
      <c r="C190">
        <v>2016105270</v>
      </c>
      <c r="D190">
        <v>280</v>
      </c>
      <c r="E190" t="s">
        <v>59</v>
      </c>
      <c r="F190" t="s">
        <v>60</v>
      </c>
      <c r="G190" t="s">
        <v>60</v>
      </c>
      <c r="H190" s="4">
        <v>42455.927777777775</v>
      </c>
      <c r="I190" t="s">
        <v>584</v>
      </c>
      <c r="J190" t="s">
        <v>4</v>
      </c>
      <c r="K190" t="s">
        <v>243</v>
      </c>
      <c r="L190">
        <v>9800.1021000000001</v>
      </c>
      <c r="M190">
        <v>-122.38658</v>
      </c>
      <c r="N190">
        <v>47.580253999999996</v>
      </c>
      <c r="O190" t="s">
        <v>585</v>
      </c>
      <c r="P190" t="s">
        <v>128</v>
      </c>
      <c r="Q190" t="s">
        <v>42</v>
      </c>
      <c r="R190" t="s">
        <v>42</v>
      </c>
      <c r="T190">
        <v>1</v>
      </c>
    </row>
    <row r="191" spans="1:20" x14ac:dyDescent="0.2">
      <c r="A191">
        <v>1702506</v>
      </c>
      <c r="B191">
        <v>16000105267</v>
      </c>
      <c r="C191">
        <v>2016105267</v>
      </c>
      <c r="D191">
        <v>161</v>
      </c>
      <c r="E191" t="s">
        <v>78</v>
      </c>
      <c r="F191" t="s">
        <v>78</v>
      </c>
      <c r="G191" t="s">
        <v>78</v>
      </c>
      <c r="H191" s="4">
        <v>42455.934027777781</v>
      </c>
      <c r="I191" t="s">
        <v>586</v>
      </c>
      <c r="J191" t="s">
        <v>16</v>
      </c>
      <c r="K191" t="s">
        <v>196</v>
      </c>
      <c r="L191">
        <v>8002.1000999999997</v>
      </c>
      <c r="M191">
        <v>-122.3424</v>
      </c>
      <c r="N191">
        <v>47.612118000000002</v>
      </c>
      <c r="O191" t="s">
        <v>587</v>
      </c>
      <c r="P191" t="s">
        <v>78</v>
      </c>
      <c r="Q191" t="s">
        <v>78</v>
      </c>
      <c r="R191" t="s">
        <v>78</v>
      </c>
      <c r="T191">
        <v>3</v>
      </c>
    </row>
    <row r="192" spans="1:20" x14ac:dyDescent="0.2">
      <c r="A192">
        <v>1702507</v>
      </c>
      <c r="B192">
        <v>16000105260</v>
      </c>
      <c r="C192">
        <v>2016105260</v>
      </c>
      <c r="D192">
        <v>245</v>
      </c>
      <c r="E192" t="s">
        <v>74</v>
      </c>
      <c r="F192" t="s">
        <v>42</v>
      </c>
      <c r="G192" t="s">
        <v>42</v>
      </c>
      <c r="H192" s="4">
        <v>42455.932638888888</v>
      </c>
      <c r="I192" t="s">
        <v>588</v>
      </c>
      <c r="J192" t="s">
        <v>14</v>
      </c>
      <c r="K192" t="s">
        <v>252</v>
      </c>
      <c r="L192">
        <v>100.3006</v>
      </c>
      <c r="M192">
        <v>-122.29284</v>
      </c>
      <c r="N192">
        <v>47.723796999999998</v>
      </c>
      <c r="O192" t="s">
        <v>589</v>
      </c>
      <c r="P192" t="s">
        <v>568</v>
      </c>
      <c r="Q192" t="s">
        <v>42</v>
      </c>
      <c r="R192" t="s">
        <v>42</v>
      </c>
      <c r="T192">
        <v>4</v>
      </c>
    </row>
    <row r="193" spans="1:20" x14ac:dyDescent="0.2">
      <c r="A193">
        <v>1702508</v>
      </c>
      <c r="B193">
        <v>16000105258</v>
      </c>
      <c r="C193">
        <v>2016105258</v>
      </c>
      <c r="D193">
        <v>280</v>
      </c>
      <c r="E193" t="s">
        <v>59</v>
      </c>
      <c r="F193" t="s">
        <v>60</v>
      </c>
      <c r="G193" t="s">
        <v>60</v>
      </c>
      <c r="H193" s="4">
        <v>42455.939583333333</v>
      </c>
      <c r="I193" t="s">
        <v>590</v>
      </c>
      <c r="J193" t="s">
        <v>4</v>
      </c>
      <c r="K193" t="s">
        <v>147</v>
      </c>
      <c r="L193">
        <v>11402.200800000001</v>
      </c>
      <c r="M193">
        <v>-122.35583</v>
      </c>
      <c r="N193">
        <v>47.518099999999997</v>
      </c>
      <c r="O193" t="s">
        <v>591</v>
      </c>
      <c r="P193" t="s">
        <v>64</v>
      </c>
      <c r="Q193" t="s">
        <v>60</v>
      </c>
      <c r="R193" t="s">
        <v>60</v>
      </c>
      <c r="T193">
        <v>1</v>
      </c>
    </row>
    <row r="194" spans="1:20" x14ac:dyDescent="0.2">
      <c r="A194">
        <v>1702509</v>
      </c>
      <c r="B194">
        <v>16000105254</v>
      </c>
      <c r="C194">
        <v>2016105254</v>
      </c>
      <c r="D194">
        <v>245</v>
      </c>
      <c r="E194" t="s">
        <v>74</v>
      </c>
      <c r="F194" t="s">
        <v>42</v>
      </c>
      <c r="G194" t="s">
        <v>42</v>
      </c>
      <c r="H194" s="4">
        <v>42455.925694444442</v>
      </c>
      <c r="I194" t="s">
        <v>592</v>
      </c>
      <c r="J194" t="s">
        <v>6</v>
      </c>
      <c r="K194" t="s">
        <v>201</v>
      </c>
      <c r="L194">
        <v>8100.1035000000002</v>
      </c>
      <c r="M194">
        <v>-122.33428000000001</v>
      </c>
      <c r="N194">
        <v>47.602553999999998</v>
      </c>
      <c r="O194" t="s">
        <v>593</v>
      </c>
      <c r="P194" t="s">
        <v>100</v>
      </c>
      <c r="Q194" t="s">
        <v>42</v>
      </c>
      <c r="R194" t="s">
        <v>42</v>
      </c>
      <c r="S194" s="4">
        <v>42455.908333333333</v>
      </c>
      <c r="T194">
        <v>2</v>
      </c>
    </row>
    <row r="195" spans="1:20" x14ac:dyDescent="0.2">
      <c r="A195">
        <v>1702510</v>
      </c>
      <c r="B195">
        <v>16000105252</v>
      </c>
      <c r="C195">
        <v>2016105252</v>
      </c>
      <c r="D195">
        <v>363</v>
      </c>
      <c r="E195" t="s">
        <v>133</v>
      </c>
      <c r="F195" t="s">
        <v>134</v>
      </c>
      <c r="G195" t="s">
        <v>134</v>
      </c>
      <c r="H195" s="4">
        <v>42455.953472222223</v>
      </c>
      <c r="I195" t="s">
        <v>594</v>
      </c>
      <c r="J195" t="s">
        <v>14</v>
      </c>
      <c r="K195" t="s">
        <v>570</v>
      </c>
      <c r="L195">
        <v>1900.1012000000001</v>
      </c>
      <c r="M195">
        <v>-122.32777400000001</v>
      </c>
      <c r="N195">
        <v>47.696815000000001</v>
      </c>
      <c r="O195" t="s">
        <v>595</v>
      </c>
      <c r="P195" t="s">
        <v>596</v>
      </c>
      <c r="Q195" t="s">
        <v>134</v>
      </c>
      <c r="R195" t="s">
        <v>134</v>
      </c>
      <c r="T195">
        <v>2</v>
      </c>
    </row>
    <row r="196" spans="1:20" x14ac:dyDescent="0.2">
      <c r="A196">
        <v>1702511</v>
      </c>
      <c r="B196">
        <v>16000105229</v>
      </c>
      <c r="C196">
        <v>2016105229</v>
      </c>
      <c r="D196">
        <v>63</v>
      </c>
      <c r="E196" t="s">
        <v>172</v>
      </c>
      <c r="F196" t="s">
        <v>173</v>
      </c>
      <c r="G196" t="s">
        <v>173</v>
      </c>
      <c r="H196" s="4">
        <v>42455.930555555555</v>
      </c>
      <c r="I196" t="s">
        <v>235</v>
      </c>
      <c r="J196" t="s">
        <v>3</v>
      </c>
      <c r="K196" t="s">
        <v>219</v>
      </c>
      <c r="L196">
        <v>3400.1007</v>
      </c>
      <c r="M196">
        <v>-122.366035</v>
      </c>
      <c r="N196">
        <v>47.675624999999997</v>
      </c>
      <c r="O196" t="s">
        <v>236</v>
      </c>
      <c r="P196" t="s">
        <v>597</v>
      </c>
      <c r="Q196" t="s">
        <v>92</v>
      </c>
      <c r="R196" t="s">
        <v>91</v>
      </c>
      <c r="S196" s="4">
        <v>42455.9</v>
      </c>
      <c r="T196">
        <v>3</v>
      </c>
    </row>
    <row r="197" spans="1:20" x14ac:dyDescent="0.2">
      <c r="A197">
        <v>1702513</v>
      </c>
      <c r="B197">
        <v>16000105211</v>
      </c>
      <c r="C197">
        <v>2016105211</v>
      </c>
      <c r="D197">
        <v>280</v>
      </c>
      <c r="E197" t="s">
        <v>59</v>
      </c>
      <c r="F197" t="s">
        <v>60</v>
      </c>
      <c r="G197" t="s">
        <v>60</v>
      </c>
      <c r="H197" s="4">
        <v>42455.934027777781</v>
      </c>
      <c r="I197" t="s">
        <v>598</v>
      </c>
      <c r="J197" t="s">
        <v>14</v>
      </c>
      <c r="K197" t="s">
        <v>252</v>
      </c>
      <c r="L197">
        <v>100.5004</v>
      </c>
      <c r="M197">
        <v>-122.2932</v>
      </c>
      <c r="N197">
        <v>47.722900000000003</v>
      </c>
      <c r="O197" t="s">
        <v>599</v>
      </c>
      <c r="P197" t="s">
        <v>154</v>
      </c>
      <c r="Q197" t="s">
        <v>155</v>
      </c>
      <c r="R197" t="s">
        <v>155</v>
      </c>
      <c r="T197">
        <v>0</v>
      </c>
    </row>
    <row r="198" spans="1:20" x14ac:dyDescent="0.2">
      <c r="A198">
        <v>1702514</v>
      </c>
      <c r="B198">
        <v>16000105156</v>
      </c>
      <c r="C198">
        <v>2016105156</v>
      </c>
      <c r="D198">
        <v>40</v>
      </c>
      <c r="E198" t="s">
        <v>229</v>
      </c>
      <c r="F198" t="s">
        <v>230</v>
      </c>
      <c r="G198" t="s">
        <v>230</v>
      </c>
      <c r="H198" s="4">
        <v>42455.929166666669</v>
      </c>
      <c r="I198" t="s">
        <v>600</v>
      </c>
      <c r="J198" t="s">
        <v>17</v>
      </c>
      <c r="K198" t="s">
        <v>601</v>
      </c>
      <c r="L198">
        <v>401.10090000000002</v>
      </c>
      <c r="M198">
        <v>-122.34499</v>
      </c>
      <c r="N198">
        <v>47.725037</v>
      </c>
      <c r="O198" t="s">
        <v>602</v>
      </c>
      <c r="P198" t="s">
        <v>364</v>
      </c>
      <c r="Q198" t="s">
        <v>230</v>
      </c>
      <c r="R198" t="s">
        <v>230</v>
      </c>
      <c r="S198" s="4">
        <v>42455.849305555559</v>
      </c>
      <c r="T198">
        <v>2</v>
      </c>
    </row>
    <row r="199" spans="1:20" x14ac:dyDescent="0.2">
      <c r="A199">
        <v>1702515</v>
      </c>
      <c r="B199">
        <v>16000105055</v>
      </c>
      <c r="C199">
        <v>2016105055</v>
      </c>
      <c r="D199">
        <v>40</v>
      </c>
      <c r="E199" t="s">
        <v>229</v>
      </c>
      <c r="F199" t="s">
        <v>230</v>
      </c>
      <c r="G199" t="s">
        <v>230</v>
      </c>
      <c r="H199" s="4">
        <v>42455.923611111109</v>
      </c>
      <c r="I199" t="s">
        <v>535</v>
      </c>
      <c r="J199" t="s">
        <v>14</v>
      </c>
      <c r="K199" t="s">
        <v>536</v>
      </c>
      <c r="L199">
        <v>100.4</v>
      </c>
      <c r="M199">
        <v>-122.29312</v>
      </c>
      <c r="N199">
        <v>47.733756999999997</v>
      </c>
      <c r="O199" t="s">
        <v>537</v>
      </c>
      <c r="P199" t="s">
        <v>364</v>
      </c>
      <c r="Q199" t="s">
        <v>230</v>
      </c>
      <c r="R199" t="s">
        <v>230</v>
      </c>
      <c r="S199" s="4">
        <v>42455.76458333333</v>
      </c>
      <c r="T199">
        <v>0</v>
      </c>
    </row>
    <row r="200" spans="1:20" x14ac:dyDescent="0.2">
      <c r="A200">
        <v>1702516</v>
      </c>
      <c r="B200">
        <v>16000105014</v>
      </c>
      <c r="C200">
        <v>2016105014</v>
      </c>
      <c r="D200">
        <v>430</v>
      </c>
      <c r="E200" t="s">
        <v>144</v>
      </c>
      <c r="F200" t="s">
        <v>49</v>
      </c>
      <c r="G200" t="s">
        <v>145</v>
      </c>
      <c r="H200" s="4">
        <v>42455.927777777775</v>
      </c>
      <c r="I200" t="s">
        <v>603</v>
      </c>
      <c r="J200" t="s">
        <v>4</v>
      </c>
      <c r="K200" t="s">
        <v>214</v>
      </c>
      <c r="L200">
        <v>200.40010000000001</v>
      </c>
      <c r="M200">
        <v>-122.31140000000001</v>
      </c>
      <c r="N200">
        <v>47.733936</v>
      </c>
      <c r="O200" t="s">
        <v>604</v>
      </c>
      <c r="P200" t="s">
        <v>194</v>
      </c>
      <c r="Q200" t="s">
        <v>145</v>
      </c>
      <c r="R200" t="s">
        <v>49</v>
      </c>
      <c r="S200" s="4">
        <v>42455.734722222223</v>
      </c>
      <c r="T200">
        <v>2</v>
      </c>
    </row>
    <row r="201" spans="1:20" x14ac:dyDescent="0.2">
      <c r="A201">
        <v>1702517</v>
      </c>
      <c r="B201">
        <v>16000105325</v>
      </c>
      <c r="C201">
        <v>2016105325</v>
      </c>
      <c r="D201">
        <v>460</v>
      </c>
      <c r="E201" t="s">
        <v>54</v>
      </c>
      <c r="F201" t="s">
        <v>49</v>
      </c>
      <c r="G201" t="s">
        <v>49</v>
      </c>
      <c r="H201" s="4">
        <v>42455.956944444442</v>
      </c>
      <c r="I201" t="s">
        <v>605</v>
      </c>
      <c r="J201" t="s">
        <v>20</v>
      </c>
      <c r="K201" t="s">
        <v>105</v>
      </c>
      <c r="L201">
        <v>7500.5010000000002</v>
      </c>
      <c r="M201">
        <v>-122.320404</v>
      </c>
      <c r="N201">
        <v>47.61524</v>
      </c>
      <c r="O201" t="s">
        <v>606</v>
      </c>
      <c r="P201" t="s">
        <v>107</v>
      </c>
      <c r="Q201" t="s">
        <v>49</v>
      </c>
      <c r="R201" t="s">
        <v>49</v>
      </c>
      <c r="T201">
        <v>1</v>
      </c>
    </row>
    <row r="202" spans="1:20" x14ac:dyDescent="0.2">
      <c r="A202">
        <v>1702518</v>
      </c>
      <c r="B202">
        <v>16000105318</v>
      </c>
      <c r="C202">
        <v>2016105318</v>
      </c>
      <c r="D202">
        <v>245</v>
      </c>
      <c r="E202" t="s">
        <v>74</v>
      </c>
      <c r="F202" t="s">
        <v>42</v>
      </c>
      <c r="G202" t="s">
        <v>42</v>
      </c>
      <c r="H202" s="4">
        <v>42455.954861111109</v>
      </c>
      <c r="I202" t="s">
        <v>607</v>
      </c>
      <c r="J202" t="s">
        <v>6</v>
      </c>
      <c r="K202" t="s">
        <v>425</v>
      </c>
      <c r="L202">
        <v>9200.2006000000001</v>
      </c>
      <c r="M202">
        <v>-122.33288</v>
      </c>
      <c r="N202">
        <v>47.601300000000002</v>
      </c>
      <c r="O202" t="s">
        <v>608</v>
      </c>
      <c r="P202" t="s">
        <v>384</v>
      </c>
      <c r="Q202" t="s">
        <v>60</v>
      </c>
      <c r="R202" t="s">
        <v>60</v>
      </c>
      <c r="T202">
        <v>0</v>
      </c>
    </row>
    <row r="203" spans="1:20" x14ac:dyDescent="0.2">
      <c r="A203">
        <v>1702519</v>
      </c>
      <c r="B203">
        <v>16000105312</v>
      </c>
      <c r="C203">
        <v>2016105312</v>
      </c>
      <c r="D203">
        <v>460</v>
      </c>
      <c r="E203" t="s">
        <v>54</v>
      </c>
      <c r="F203" t="s">
        <v>49</v>
      </c>
      <c r="G203" t="s">
        <v>49</v>
      </c>
      <c r="H203" s="4">
        <v>42455.953472222223</v>
      </c>
      <c r="I203" t="s">
        <v>609</v>
      </c>
      <c r="J203" t="s">
        <v>16</v>
      </c>
      <c r="K203" t="s">
        <v>368</v>
      </c>
      <c r="L203">
        <v>8100.2011000000002</v>
      </c>
      <c r="M203">
        <v>-122.33653</v>
      </c>
      <c r="N203">
        <v>47.607532999999997</v>
      </c>
      <c r="O203" t="s">
        <v>610</v>
      </c>
      <c r="P203" t="s">
        <v>107</v>
      </c>
      <c r="Q203" t="s">
        <v>49</v>
      </c>
      <c r="R203" t="s">
        <v>49</v>
      </c>
      <c r="T203">
        <v>0</v>
      </c>
    </row>
    <row r="204" spans="1:20" x14ac:dyDescent="0.2">
      <c r="A204">
        <v>1702520</v>
      </c>
      <c r="B204">
        <v>16000105310</v>
      </c>
      <c r="C204">
        <v>2016105310</v>
      </c>
      <c r="D204">
        <v>460</v>
      </c>
      <c r="E204" t="s">
        <v>54</v>
      </c>
      <c r="F204" t="s">
        <v>49</v>
      </c>
      <c r="G204" t="s">
        <v>49</v>
      </c>
      <c r="H204" s="4">
        <v>42455.950694444444</v>
      </c>
      <c r="I204" t="s">
        <v>611</v>
      </c>
      <c r="J204" t="s">
        <v>6</v>
      </c>
      <c r="K204" t="s">
        <v>98</v>
      </c>
      <c r="L204">
        <v>9200.2034000000003</v>
      </c>
      <c r="M204">
        <v>-122.33034499999999</v>
      </c>
      <c r="N204">
        <v>47.599989999999998</v>
      </c>
      <c r="O204" t="s">
        <v>612</v>
      </c>
      <c r="P204" t="s">
        <v>107</v>
      </c>
      <c r="Q204" t="s">
        <v>49</v>
      </c>
      <c r="R204" t="s">
        <v>49</v>
      </c>
      <c r="T204">
        <v>4</v>
      </c>
    </row>
    <row r="205" spans="1:20" x14ac:dyDescent="0.2">
      <c r="A205">
        <v>1702521</v>
      </c>
      <c r="B205">
        <v>16000105302</v>
      </c>
      <c r="C205">
        <v>2016105302</v>
      </c>
      <c r="D205">
        <v>245</v>
      </c>
      <c r="E205" t="s">
        <v>74</v>
      </c>
      <c r="F205" t="s">
        <v>42</v>
      </c>
      <c r="G205" t="s">
        <v>42</v>
      </c>
      <c r="H205" s="4">
        <v>42455.953472222223</v>
      </c>
      <c r="I205" t="s">
        <v>613</v>
      </c>
      <c r="J205" t="s">
        <v>3</v>
      </c>
      <c r="K205" t="s">
        <v>159</v>
      </c>
      <c r="L205">
        <v>4700.3019000000004</v>
      </c>
      <c r="M205">
        <v>-122.379616</v>
      </c>
      <c r="N205">
        <v>47.668669999999999</v>
      </c>
      <c r="O205" t="s">
        <v>614</v>
      </c>
      <c r="P205" t="s">
        <v>456</v>
      </c>
      <c r="Q205" t="s">
        <v>89</v>
      </c>
      <c r="R205" t="s">
        <v>89</v>
      </c>
      <c r="T205">
        <v>1</v>
      </c>
    </row>
    <row r="206" spans="1:20" x14ac:dyDescent="0.2">
      <c r="A206">
        <v>1702522</v>
      </c>
      <c r="B206">
        <v>16000105299</v>
      </c>
      <c r="C206">
        <v>2016105299</v>
      </c>
      <c r="D206">
        <v>244</v>
      </c>
      <c r="E206" t="s">
        <v>561</v>
      </c>
      <c r="F206" t="s">
        <v>42</v>
      </c>
      <c r="G206" t="s">
        <v>42</v>
      </c>
      <c r="H206" s="4">
        <v>42455.945833333331</v>
      </c>
      <c r="I206" t="s">
        <v>615</v>
      </c>
      <c r="J206" t="s">
        <v>7</v>
      </c>
      <c r="K206" t="s">
        <v>261</v>
      </c>
      <c r="L206">
        <v>8001.2007999999996</v>
      </c>
      <c r="M206">
        <v>-122.34586</v>
      </c>
      <c r="N206">
        <v>47.612990000000003</v>
      </c>
      <c r="O206" t="s">
        <v>616</v>
      </c>
      <c r="P206" t="s">
        <v>128</v>
      </c>
      <c r="Q206" t="s">
        <v>42</v>
      </c>
      <c r="R206" t="s">
        <v>42</v>
      </c>
      <c r="T206">
        <v>0</v>
      </c>
    </row>
    <row r="207" spans="1:20" x14ac:dyDescent="0.2">
      <c r="A207">
        <v>1702523</v>
      </c>
      <c r="B207">
        <v>16000105291</v>
      </c>
      <c r="C207">
        <v>2016105291</v>
      </c>
      <c r="D207">
        <v>280</v>
      </c>
      <c r="E207" t="s">
        <v>59</v>
      </c>
      <c r="F207" t="s">
        <v>60</v>
      </c>
      <c r="G207" t="s">
        <v>60</v>
      </c>
      <c r="H207" s="4">
        <v>42455.956250000003</v>
      </c>
      <c r="I207" t="s">
        <v>617</v>
      </c>
      <c r="J207" t="s">
        <v>17</v>
      </c>
      <c r="K207" t="s">
        <v>618</v>
      </c>
      <c r="L207">
        <v>1400.3009999999999</v>
      </c>
      <c r="M207">
        <v>-122.363625</v>
      </c>
      <c r="N207">
        <v>47.702624999999998</v>
      </c>
      <c r="O207" t="s">
        <v>619</v>
      </c>
      <c r="P207" t="s">
        <v>64</v>
      </c>
      <c r="Q207" t="s">
        <v>60</v>
      </c>
      <c r="R207" t="s">
        <v>60</v>
      </c>
      <c r="T207">
        <v>1</v>
      </c>
    </row>
    <row r="208" spans="1:20" x14ac:dyDescent="0.2">
      <c r="A208">
        <v>1702524</v>
      </c>
      <c r="B208">
        <v>16000105285</v>
      </c>
      <c r="C208">
        <v>2016105285</v>
      </c>
      <c r="D208">
        <v>161</v>
      </c>
      <c r="E208" t="s">
        <v>78</v>
      </c>
      <c r="F208" t="s">
        <v>78</v>
      </c>
      <c r="G208" t="s">
        <v>78</v>
      </c>
      <c r="H208" s="4">
        <v>42455.958333333336</v>
      </c>
      <c r="I208" t="s">
        <v>322</v>
      </c>
      <c r="J208" t="s">
        <v>20</v>
      </c>
      <c r="K208" t="s">
        <v>105</v>
      </c>
      <c r="L208">
        <v>8400.1008000000002</v>
      </c>
      <c r="M208">
        <v>-122.32077</v>
      </c>
      <c r="N208">
        <v>47.613517999999999</v>
      </c>
      <c r="O208" t="s">
        <v>323</v>
      </c>
      <c r="P208" t="s">
        <v>620</v>
      </c>
      <c r="Q208" t="s">
        <v>621</v>
      </c>
      <c r="R208" t="s">
        <v>60</v>
      </c>
      <c r="S208" s="4">
        <v>42455.927777777775</v>
      </c>
      <c r="T208">
        <v>2</v>
      </c>
    </row>
    <row r="209" spans="1:20" x14ac:dyDescent="0.2">
      <c r="A209">
        <v>1702525</v>
      </c>
      <c r="B209">
        <v>16000105271</v>
      </c>
      <c r="C209">
        <v>2016105271</v>
      </c>
      <c r="D209">
        <v>130</v>
      </c>
      <c r="E209" t="s">
        <v>487</v>
      </c>
      <c r="F209" t="s">
        <v>255</v>
      </c>
      <c r="G209" t="s">
        <v>255</v>
      </c>
      <c r="H209" s="4">
        <v>42455.957638888889</v>
      </c>
      <c r="I209" t="s">
        <v>622</v>
      </c>
      <c r="J209" t="s">
        <v>13</v>
      </c>
      <c r="K209" t="s">
        <v>175</v>
      </c>
      <c r="L209">
        <v>6700.2030999999997</v>
      </c>
      <c r="M209">
        <v>-122.34756</v>
      </c>
      <c r="N209">
        <v>47.626719999999999</v>
      </c>
      <c r="O209" t="s">
        <v>623</v>
      </c>
      <c r="P209" t="s">
        <v>254</v>
      </c>
      <c r="Q209" t="s">
        <v>255</v>
      </c>
      <c r="R209" t="s">
        <v>255</v>
      </c>
      <c r="S209" s="4">
        <v>42455.927083333336</v>
      </c>
      <c r="T209">
        <v>2</v>
      </c>
    </row>
    <row r="210" spans="1:20" x14ac:dyDescent="0.2">
      <c r="A210">
        <v>1702526</v>
      </c>
      <c r="B210">
        <v>16000105251</v>
      </c>
      <c r="C210">
        <v>2016105251</v>
      </c>
      <c r="D210">
        <v>245</v>
      </c>
      <c r="E210" t="s">
        <v>74</v>
      </c>
      <c r="F210" t="s">
        <v>42</v>
      </c>
      <c r="G210" t="s">
        <v>42</v>
      </c>
      <c r="H210" s="4">
        <v>42455.947222222225</v>
      </c>
      <c r="I210" t="s">
        <v>624</v>
      </c>
      <c r="J210" t="s">
        <v>14</v>
      </c>
      <c r="K210" t="s">
        <v>570</v>
      </c>
      <c r="L210">
        <v>1200.3003000000001</v>
      </c>
      <c r="M210">
        <v>-122.321915</v>
      </c>
      <c r="N210">
        <v>47.708587999999999</v>
      </c>
      <c r="O210" t="s">
        <v>625</v>
      </c>
      <c r="P210" t="s">
        <v>100</v>
      </c>
      <c r="Q210" t="s">
        <v>42</v>
      </c>
      <c r="R210" t="s">
        <v>42</v>
      </c>
      <c r="T210">
        <v>2</v>
      </c>
    </row>
    <row r="211" spans="1:20" x14ac:dyDescent="0.2">
      <c r="A211">
        <v>1702527</v>
      </c>
      <c r="B211">
        <v>16000105249</v>
      </c>
      <c r="C211">
        <v>2016105249</v>
      </c>
      <c r="D211">
        <v>280</v>
      </c>
      <c r="E211" t="s">
        <v>59</v>
      </c>
      <c r="F211" t="s">
        <v>60</v>
      </c>
      <c r="G211" t="s">
        <v>60</v>
      </c>
      <c r="H211" s="4">
        <v>42455.956250000003</v>
      </c>
      <c r="I211" t="s">
        <v>626</v>
      </c>
      <c r="J211" t="s">
        <v>14</v>
      </c>
      <c r="K211" t="s">
        <v>570</v>
      </c>
      <c r="L211">
        <v>2000.1011000000001</v>
      </c>
      <c r="M211">
        <v>-122.306335</v>
      </c>
      <c r="N211">
        <v>47.693027000000001</v>
      </c>
      <c r="O211" t="s">
        <v>627</v>
      </c>
      <c r="P211" t="s">
        <v>161</v>
      </c>
      <c r="Q211" t="s">
        <v>157</v>
      </c>
      <c r="R211" t="s">
        <v>157</v>
      </c>
      <c r="T211">
        <v>2</v>
      </c>
    </row>
    <row r="212" spans="1:20" x14ac:dyDescent="0.2">
      <c r="A212">
        <v>1702528</v>
      </c>
      <c r="B212">
        <v>16000105219</v>
      </c>
      <c r="C212">
        <v>2016105219</v>
      </c>
      <c r="D212">
        <v>184</v>
      </c>
      <c r="E212" t="s">
        <v>284</v>
      </c>
      <c r="F212" t="s">
        <v>157</v>
      </c>
      <c r="G212" t="s">
        <v>157</v>
      </c>
      <c r="H212" s="4">
        <v>42455.939583333333</v>
      </c>
      <c r="I212" t="s">
        <v>628</v>
      </c>
      <c r="J212" t="s">
        <v>19</v>
      </c>
      <c r="K212" t="s">
        <v>182</v>
      </c>
      <c r="L212">
        <v>9100.1003999999994</v>
      </c>
      <c r="M212">
        <v>-122.31964000000001</v>
      </c>
      <c r="N212">
        <v>47.599181999999999</v>
      </c>
      <c r="O212" t="s">
        <v>629</v>
      </c>
      <c r="P212" t="s">
        <v>384</v>
      </c>
      <c r="Q212" t="s">
        <v>60</v>
      </c>
      <c r="R212" t="s">
        <v>60</v>
      </c>
      <c r="S212" s="4">
        <v>42455.879861111112</v>
      </c>
      <c r="T212">
        <v>2</v>
      </c>
    </row>
    <row r="213" spans="1:20" x14ac:dyDescent="0.2">
      <c r="A213">
        <v>1702530</v>
      </c>
      <c r="B213">
        <v>16000105143</v>
      </c>
      <c r="C213">
        <v>2016105143</v>
      </c>
      <c r="D213">
        <v>430</v>
      </c>
      <c r="E213" t="s">
        <v>144</v>
      </c>
      <c r="F213" t="s">
        <v>49</v>
      </c>
      <c r="G213" t="s">
        <v>145</v>
      </c>
      <c r="H213" s="4">
        <v>42455.954861111109</v>
      </c>
      <c r="I213" t="s">
        <v>630</v>
      </c>
      <c r="J213" t="s">
        <v>9</v>
      </c>
      <c r="K213" t="s">
        <v>186</v>
      </c>
      <c r="L213">
        <v>3800.2001</v>
      </c>
      <c r="M213">
        <v>-122.2972</v>
      </c>
      <c r="N213">
        <v>47.683050000000001</v>
      </c>
      <c r="O213" t="s">
        <v>631</v>
      </c>
      <c r="P213" t="s">
        <v>149</v>
      </c>
      <c r="Q213" t="s">
        <v>145</v>
      </c>
      <c r="R213" t="s">
        <v>49</v>
      </c>
      <c r="S213" s="4">
        <v>42455.842361111114</v>
      </c>
      <c r="T213">
        <v>2</v>
      </c>
    </row>
    <row r="214" spans="1:20" x14ac:dyDescent="0.2">
      <c r="A214">
        <v>1702531</v>
      </c>
      <c r="B214">
        <v>16000105087</v>
      </c>
      <c r="C214">
        <v>2016105087</v>
      </c>
      <c r="D214">
        <v>62</v>
      </c>
      <c r="E214" t="s">
        <v>632</v>
      </c>
      <c r="F214" t="s">
        <v>91</v>
      </c>
      <c r="G214" t="s">
        <v>633</v>
      </c>
      <c r="H214" s="4">
        <v>42455.940972222219</v>
      </c>
      <c r="I214" t="s">
        <v>634</v>
      </c>
      <c r="J214" t="s">
        <v>3</v>
      </c>
      <c r="K214" t="s">
        <v>159</v>
      </c>
      <c r="L214">
        <v>3200.4016999999999</v>
      </c>
      <c r="M214">
        <v>-122.39698</v>
      </c>
      <c r="N214">
        <v>47.668633</v>
      </c>
      <c r="O214" t="s">
        <v>635</v>
      </c>
      <c r="P214" t="s">
        <v>228</v>
      </c>
      <c r="Q214" t="s">
        <v>119</v>
      </c>
      <c r="R214" t="s">
        <v>225</v>
      </c>
      <c r="S214" s="4">
        <v>42455.917361111111</v>
      </c>
      <c r="T214">
        <v>3</v>
      </c>
    </row>
    <row r="215" spans="1:20" x14ac:dyDescent="0.2">
      <c r="A215">
        <v>1702532</v>
      </c>
      <c r="B215">
        <v>16000105345</v>
      </c>
      <c r="C215">
        <v>2016105345</v>
      </c>
      <c r="D215">
        <v>177</v>
      </c>
      <c r="E215" t="s">
        <v>129</v>
      </c>
      <c r="F215" t="s">
        <v>69</v>
      </c>
      <c r="G215" t="s">
        <v>69</v>
      </c>
      <c r="H215" s="4">
        <v>42455.966666666667</v>
      </c>
      <c r="I215" t="s">
        <v>86</v>
      </c>
      <c r="J215" t="s">
        <v>8</v>
      </c>
      <c r="K215" t="s">
        <v>56</v>
      </c>
      <c r="L215">
        <v>9300.3019000000004</v>
      </c>
      <c r="M215">
        <v>-122.32905599999999</v>
      </c>
      <c r="N215">
        <v>47.579807000000002</v>
      </c>
      <c r="O215" t="s">
        <v>87</v>
      </c>
      <c r="P215" t="s">
        <v>132</v>
      </c>
      <c r="Q215" t="s">
        <v>69</v>
      </c>
      <c r="R215" t="s">
        <v>69</v>
      </c>
      <c r="T215">
        <v>3</v>
      </c>
    </row>
    <row r="216" spans="1:20" x14ac:dyDescent="0.2">
      <c r="A216">
        <v>1702533</v>
      </c>
      <c r="B216">
        <v>16000105338</v>
      </c>
      <c r="C216">
        <v>2016105338</v>
      </c>
      <c r="D216">
        <v>246</v>
      </c>
      <c r="E216" t="s">
        <v>560</v>
      </c>
      <c r="F216" t="s">
        <v>561</v>
      </c>
      <c r="G216" t="s">
        <v>42</v>
      </c>
      <c r="H216" s="4">
        <v>42455.969444444447</v>
      </c>
      <c r="I216" t="s">
        <v>636</v>
      </c>
      <c r="J216" t="s">
        <v>4</v>
      </c>
      <c r="K216" t="s">
        <v>214</v>
      </c>
      <c r="L216">
        <v>8600.3011999999999</v>
      </c>
      <c r="M216">
        <v>-122.320076</v>
      </c>
      <c r="N216">
        <v>47.602690000000003</v>
      </c>
      <c r="O216" t="s">
        <v>637</v>
      </c>
      <c r="P216" t="s">
        <v>463</v>
      </c>
      <c r="Q216" t="s">
        <v>143</v>
      </c>
      <c r="R216" t="s">
        <v>464</v>
      </c>
      <c r="T216">
        <v>1</v>
      </c>
    </row>
    <row r="217" spans="1:20" x14ac:dyDescent="0.2">
      <c r="A217">
        <v>1702534</v>
      </c>
      <c r="B217">
        <v>16000105330</v>
      </c>
      <c r="C217">
        <v>2016105330</v>
      </c>
      <c r="D217">
        <v>280</v>
      </c>
      <c r="E217" t="s">
        <v>59</v>
      </c>
      <c r="F217" t="s">
        <v>60</v>
      </c>
      <c r="G217" t="s">
        <v>60</v>
      </c>
      <c r="H217" s="4">
        <v>42455.974305555559</v>
      </c>
      <c r="I217" t="s">
        <v>638</v>
      </c>
      <c r="J217" t="s">
        <v>3</v>
      </c>
      <c r="K217" t="s">
        <v>219</v>
      </c>
      <c r="L217">
        <v>4700.1016</v>
      </c>
      <c r="M217">
        <v>-122.36968</v>
      </c>
      <c r="N217">
        <v>47.668663000000002</v>
      </c>
      <c r="O217" t="s">
        <v>639</v>
      </c>
      <c r="P217" t="s">
        <v>100</v>
      </c>
      <c r="Q217" t="s">
        <v>42</v>
      </c>
      <c r="R217" t="s">
        <v>42</v>
      </c>
      <c r="T217">
        <v>0</v>
      </c>
    </row>
    <row r="218" spans="1:20" x14ac:dyDescent="0.2">
      <c r="A218">
        <v>1702535</v>
      </c>
      <c r="B218">
        <v>16000105313</v>
      </c>
      <c r="C218">
        <v>2016105313</v>
      </c>
      <c r="D218">
        <v>245</v>
      </c>
      <c r="E218" t="s">
        <v>74</v>
      </c>
      <c r="F218" t="s">
        <v>42</v>
      </c>
      <c r="G218" t="s">
        <v>42</v>
      </c>
      <c r="H218" s="4">
        <v>42455.96597222222</v>
      </c>
      <c r="I218" t="s">
        <v>640</v>
      </c>
      <c r="J218" t="s">
        <v>13</v>
      </c>
      <c r="K218" t="s">
        <v>175</v>
      </c>
      <c r="L218">
        <v>7000.3020999999999</v>
      </c>
      <c r="M218">
        <v>-122.35475</v>
      </c>
      <c r="N218">
        <v>47.624577000000002</v>
      </c>
      <c r="O218" t="s">
        <v>641</v>
      </c>
      <c r="P218" t="s">
        <v>78</v>
      </c>
      <c r="Q218" t="s">
        <v>78</v>
      </c>
      <c r="R218" t="s">
        <v>78</v>
      </c>
      <c r="T218">
        <v>3</v>
      </c>
    </row>
    <row r="219" spans="1:20" x14ac:dyDescent="0.2">
      <c r="A219">
        <v>1702536</v>
      </c>
      <c r="B219">
        <v>16000105245</v>
      </c>
      <c r="C219">
        <v>2016105245</v>
      </c>
      <c r="D219">
        <v>130</v>
      </c>
      <c r="E219" t="s">
        <v>487</v>
      </c>
      <c r="F219" t="s">
        <v>255</v>
      </c>
      <c r="G219" t="s">
        <v>255</v>
      </c>
      <c r="H219" s="4">
        <v>42455.97152777778</v>
      </c>
      <c r="I219" t="s">
        <v>642</v>
      </c>
      <c r="J219" t="s">
        <v>20</v>
      </c>
      <c r="K219" t="s">
        <v>105</v>
      </c>
      <c r="L219">
        <v>7500.4007000000001</v>
      </c>
      <c r="M219">
        <v>-122.31554</v>
      </c>
      <c r="N219">
        <v>47.614693000000003</v>
      </c>
      <c r="O219" t="s">
        <v>643</v>
      </c>
      <c r="P219" t="s">
        <v>96</v>
      </c>
      <c r="Q219" t="s">
        <v>92</v>
      </c>
      <c r="R219" t="s">
        <v>91</v>
      </c>
      <c r="S219" s="4">
        <v>42455.900694444441</v>
      </c>
      <c r="T219">
        <v>2</v>
      </c>
    </row>
    <row r="220" spans="1:20" x14ac:dyDescent="0.2">
      <c r="A220">
        <v>1702537</v>
      </c>
      <c r="B220">
        <v>16000105233</v>
      </c>
      <c r="C220">
        <v>2016105233</v>
      </c>
      <c r="D220">
        <v>350</v>
      </c>
      <c r="E220" t="s">
        <v>155</v>
      </c>
      <c r="F220" t="s">
        <v>155</v>
      </c>
      <c r="G220" t="s">
        <v>155</v>
      </c>
      <c r="H220" s="4">
        <v>42455.960416666669</v>
      </c>
      <c r="I220" t="s">
        <v>644</v>
      </c>
      <c r="J220" t="s">
        <v>16</v>
      </c>
      <c r="K220" t="s">
        <v>368</v>
      </c>
      <c r="L220">
        <v>8100.2007999999996</v>
      </c>
      <c r="M220">
        <v>-122.3387</v>
      </c>
      <c r="N220">
        <v>47.610743999999997</v>
      </c>
      <c r="O220" t="s">
        <v>645</v>
      </c>
      <c r="P220" t="s">
        <v>154</v>
      </c>
      <c r="Q220" t="s">
        <v>155</v>
      </c>
      <c r="R220" t="s">
        <v>155</v>
      </c>
      <c r="T220">
        <v>1</v>
      </c>
    </row>
    <row r="221" spans="1:20" x14ac:dyDescent="0.2">
      <c r="A221">
        <v>1702538</v>
      </c>
      <c r="B221">
        <v>16000105228</v>
      </c>
      <c r="C221">
        <v>2016105228</v>
      </c>
      <c r="D221">
        <v>63</v>
      </c>
      <c r="E221" t="s">
        <v>172</v>
      </c>
      <c r="F221" t="s">
        <v>173</v>
      </c>
      <c r="G221" t="s">
        <v>173</v>
      </c>
      <c r="H221" s="4">
        <v>42455.970833333333</v>
      </c>
      <c r="I221" t="s">
        <v>642</v>
      </c>
      <c r="J221" t="s">
        <v>20</v>
      </c>
      <c r="K221" t="s">
        <v>105</v>
      </c>
      <c r="L221">
        <v>7500.4007000000001</v>
      </c>
      <c r="M221">
        <v>-122.31554</v>
      </c>
      <c r="N221">
        <v>47.614693000000003</v>
      </c>
      <c r="O221" t="s">
        <v>643</v>
      </c>
      <c r="P221" t="s">
        <v>96</v>
      </c>
      <c r="Q221" t="s">
        <v>92</v>
      </c>
      <c r="R221" t="s">
        <v>91</v>
      </c>
      <c r="S221" s="4">
        <v>42455.888888888891</v>
      </c>
      <c r="T221">
        <v>1</v>
      </c>
    </row>
    <row r="222" spans="1:20" x14ac:dyDescent="0.2">
      <c r="A222">
        <v>1702539</v>
      </c>
      <c r="B222">
        <v>16000105172</v>
      </c>
      <c r="C222">
        <v>2016105172</v>
      </c>
      <c r="D222">
        <v>41</v>
      </c>
      <c r="E222" t="s">
        <v>259</v>
      </c>
      <c r="F222" t="s">
        <v>89</v>
      </c>
      <c r="G222" t="s">
        <v>89</v>
      </c>
      <c r="H222" s="4">
        <v>42455.959027777775</v>
      </c>
      <c r="I222" t="s">
        <v>646</v>
      </c>
      <c r="J222" t="s">
        <v>4</v>
      </c>
      <c r="K222" t="s">
        <v>214</v>
      </c>
      <c r="L222">
        <v>5301.201</v>
      </c>
      <c r="M222">
        <v>-122.31312</v>
      </c>
      <c r="N222">
        <v>47.662179999999999</v>
      </c>
      <c r="O222" t="s">
        <v>647</v>
      </c>
      <c r="P222" t="s">
        <v>456</v>
      </c>
      <c r="Q222" t="s">
        <v>89</v>
      </c>
      <c r="R222" t="s">
        <v>89</v>
      </c>
      <c r="S222" s="4">
        <v>42455.85833333333</v>
      </c>
      <c r="T222">
        <v>2</v>
      </c>
    </row>
    <row r="223" spans="1:20" x14ac:dyDescent="0.2">
      <c r="A223">
        <v>1702540</v>
      </c>
      <c r="B223">
        <v>16000105167</v>
      </c>
      <c r="C223">
        <v>2016105167</v>
      </c>
      <c r="D223">
        <v>430</v>
      </c>
      <c r="E223" t="s">
        <v>144</v>
      </c>
      <c r="F223" t="s">
        <v>49</v>
      </c>
      <c r="G223" t="s">
        <v>145</v>
      </c>
      <c r="H223" s="4">
        <v>42455.96875</v>
      </c>
      <c r="I223" t="s">
        <v>648</v>
      </c>
      <c r="J223" t="s">
        <v>7</v>
      </c>
      <c r="K223" t="s">
        <v>163</v>
      </c>
      <c r="L223">
        <v>7200.1000999999997</v>
      </c>
      <c r="M223">
        <v>-122.34104000000001</v>
      </c>
      <c r="N223">
        <v>47.624546000000002</v>
      </c>
      <c r="O223" t="s">
        <v>649</v>
      </c>
      <c r="P223" t="s">
        <v>149</v>
      </c>
      <c r="Q223" t="s">
        <v>145</v>
      </c>
      <c r="R223" t="s">
        <v>49</v>
      </c>
      <c r="S223" s="4">
        <v>42455.859722222223</v>
      </c>
      <c r="T223">
        <v>3</v>
      </c>
    </row>
    <row r="224" spans="1:20" x14ac:dyDescent="0.2">
      <c r="A224">
        <v>1702541</v>
      </c>
      <c r="B224">
        <v>16000105110</v>
      </c>
      <c r="C224">
        <v>2016105110</v>
      </c>
      <c r="D224">
        <v>350</v>
      </c>
      <c r="E224" t="s">
        <v>155</v>
      </c>
      <c r="F224" t="s">
        <v>155</v>
      </c>
      <c r="G224" t="s">
        <v>155</v>
      </c>
      <c r="H224" s="4">
        <v>42455.960416666669</v>
      </c>
      <c r="I224" t="s">
        <v>650</v>
      </c>
      <c r="J224" t="s">
        <v>12</v>
      </c>
      <c r="K224" t="s">
        <v>112</v>
      </c>
      <c r="L224">
        <v>3500.2</v>
      </c>
      <c r="M224">
        <v>-122.34683</v>
      </c>
      <c r="N224">
        <v>47.675983000000002</v>
      </c>
      <c r="O224" t="s">
        <v>651</v>
      </c>
      <c r="P224" t="s">
        <v>652</v>
      </c>
      <c r="Q224" t="s">
        <v>49</v>
      </c>
      <c r="R224" t="s">
        <v>49</v>
      </c>
      <c r="S224" s="4">
        <v>42455.806944444441</v>
      </c>
      <c r="T224">
        <v>2</v>
      </c>
    </row>
    <row r="225" spans="1:20" x14ac:dyDescent="0.2">
      <c r="A225">
        <v>1702542</v>
      </c>
      <c r="B225">
        <v>16000105005</v>
      </c>
      <c r="C225">
        <v>2016105005</v>
      </c>
      <c r="D225">
        <v>245</v>
      </c>
      <c r="E225" t="s">
        <v>74</v>
      </c>
      <c r="F225" t="s">
        <v>42</v>
      </c>
      <c r="G225" t="s">
        <v>42</v>
      </c>
      <c r="H225" s="4">
        <v>42455.962500000001</v>
      </c>
      <c r="I225" t="s">
        <v>653</v>
      </c>
      <c r="J225" t="s">
        <v>5</v>
      </c>
      <c r="K225" t="s">
        <v>654</v>
      </c>
      <c r="L225">
        <v>12100.201300000001</v>
      </c>
      <c r="M225">
        <v>-122.37875</v>
      </c>
      <c r="N225">
        <v>47.505516</v>
      </c>
      <c r="O225" t="s">
        <v>655</v>
      </c>
      <c r="P225" t="s">
        <v>100</v>
      </c>
      <c r="Q225" t="s">
        <v>42</v>
      </c>
      <c r="R225" t="s">
        <v>42</v>
      </c>
      <c r="S225" s="4">
        <v>42455.743055555555</v>
      </c>
      <c r="T225">
        <v>3</v>
      </c>
    </row>
    <row r="226" spans="1:20" x14ac:dyDescent="0.2">
      <c r="A226">
        <v>1702543</v>
      </c>
      <c r="B226">
        <v>16000105361</v>
      </c>
      <c r="C226">
        <v>2016105361</v>
      </c>
      <c r="D226">
        <v>460</v>
      </c>
      <c r="E226" t="s">
        <v>54</v>
      </c>
      <c r="F226" t="s">
        <v>49</v>
      </c>
      <c r="G226" t="s">
        <v>49</v>
      </c>
      <c r="H226" s="4">
        <v>42455.98541666667</v>
      </c>
      <c r="I226" t="s">
        <v>656</v>
      </c>
      <c r="K226" t="s">
        <v>657</v>
      </c>
      <c r="M226">
        <v>-122.334335</v>
      </c>
      <c r="N226">
        <v>47.532040000000002</v>
      </c>
      <c r="O226" t="s">
        <v>658</v>
      </c>
      <c r="P226" t="s">
        <v>107</v>
      </c>
      <c r="Q226" t="s">
        <v>49</v>
      </c>
      <c r="R226" t="s">
        <v>49</v>
      </c>
      <c r="T226">
        <v>1</v>
      </c>
    </row>
    <row r="227" spans="1:20" x14ac:dyDescent="0.2">
      <c r="A227">
        <v>1702544</v>
      </c>
      <c r="B227">
        <v>16000105352</v>
      </c>
      <c r="C227">
        <v>2016105352</v>
      </c>
      <c r="D227">
        <v>440</v>
      </c>
      <c r="E227" t="s">
        <v>659</v>
      </c>
      <c r="F227" t="s">
        <v>49</v>
      </c>
      <c r="G227" t="s">
        <v>49</v>
      </c>
      <c r="H227" s="4">
        <v>42455.977083333331</v>
      </c>
      <c r="I227" t="s">
        <v>660</v>
      </c>
      <c r="J227" t="s">
        <v>18</v>
      </c>
      <c r="K227" t="s">
        <v>351</v>
      </c>
      <c r="L227">
        <v>11200.206200000001</v>
      </c>
      <c r="M227">
        <v>-122.33711</v>
      </c>
      <c r="N227">
        <v>47.539810000000003</v>
      </c>
      <c r="O227" t="s">
        <v>661</v>
      </c>
      <c r="P227" t="s">
        <v>446</v>
      </c>
      <c r="Q227" t="s">
        <v>49</v>
      </c>
      <c r="R227" t="s">
        <v>49</v>
      </c>
      <c r="T227">
        <v>3</v>
      </c>
    </row>
    <row r="228" spans="1:20" x14ac:dyDescent="0.2">
      <c r="A228">
        <v>1702545</v>
      </c>
      <c r="B228">
        <v>16000105349</v>
      </c>
      <c r="C228">
        <v>2016105349</v>
      </c>
      <c r="D228">
        <v>244</v>
      </c>
      <c r="E228" t="s">
        <v>561</v>
      </c>
      <c r="F228" t="s">
        <v>42</v>
      </c>
      <c r="G228" t="s">
        <v>42</v>
      </c>
      <c r="H228" s="4">
        <v>42455.981249999997</v>
      </c>
      <c r="I228" t="s">
        <v>662</v>
      </c>
      <c r="J228" t="s">
        <v>18</v>
      </c>
      <c r="K228" t="s">
        <v>351</v>
      </c>
      <c r="L228">
        <v>10800.3009</v>
      </c>
      <c r="M228">
        <v>-122.36167</v>
      </c>
      <c r="N228">
        <v>47.556719999999999</v>
      </c>
      <c r="O228" t="s">
        <v>663</v>
      </c>
      <c r="P228" t="s">
        <v>463</v>
      </c>
      <c r="Q228" t="s">
        <v>143</v>
      </c>
      <c r="R228" t="s">
        <v>464</v>
      </c>
      <c r="T228">
        <v>0</v>
      </c>
    </row>
    <row r="229" spans="1:20" x14ac:dyDescent="0.2">
      <c r="A229">
        <v>1702546</v>
      </c>
      <c r="B229">
        <v>16000105328</v>
      </c>
      <c r="C229">
        <v>2016105328</v>
      </c>
      <c r="D229">
        <v>460</v>
      </c>
      <c r="E229" t="s">
        <v>54</v>
      </c>
      <c r="F229" t="s">
        <v>49</v>
      </c>
      <c r="G229" t="s">
        <v>49</v>
      </c>
      <c r="H229" s="4">
        <v>42455.972222222219</v>
      </c>
      <c r="I229" t="s">
        <v>664</v>
      </c>
      <c r="J229" t="s">
        <v>6</v>
      </c>
      <c r="K229" t="s">
        <v>98</v>
      </c>
      <c r="L229">
        <v>9200.1010000000006</v>
      </c>
      <c r="M229">
        <v>-122.323746</v>
      </c>
      <c r="N229">
        <v>47.600025000000002</v>
      </c>
      <c r="O229" t="s">
        <v>665</v>
      </c>
      <c r="P229" t="s">
        <v>107</v>
      </c>
      <c r="Q229" t="s">
        <v>49</v>
      </c>
      <c r="R229" t="s">
        <v>49</v>
      </c>
      <c r="T229">
        <v>1</v>
      </c>
    </row>
    <row r="230" spans="1:20" x14ac:dyDescent="0.2">
      <c r="A230">
        <v>1702547</v>
      </c>
      <c r="B230">
        <v>16000105301</v>
      </c>
      <c r="C230">
        <v>2016105301</v>
      </c>
      <c r="D230">
        <v>250</v>
      </c>
      <c r="E230" t="s">
        <v>123</v>
      </c>
      <c r="F230" t="s">
        <v>124</v>
      </c>
      <c r="G230" t="s">
        <v>125</v>
      </c>
      <c r="H230" s="4">
        <v>42455.979861111111</v>
      </c>
      <c r="I230" t="s">
        <v>666</v>
      </c>
      <c r="J230" t="s">
        <v>13</v>
      </c>
      <c r="K230" t="s">
        <v>360</v>
      </c>
      <c r="L230">
        <v>6700.3011999999999</v>
      </c>
      <c r="M230">
        <v>-122.34754</v>
      </c>
      <c r="N230">
        <v>47.630164999999998</v>
      </c>
      <c r="O230" t="s">
        <v>667</v>
      </c>
      <c r="P230" t="s">
        <v>73</v>
      </c>
      <c r="Q230" t="s">
        <v>69</v>
      </c>
      <c r="R230" t="s">
        <v>69</v>
      </c>
      <c r="T230">
        <v>3</v>
      </c>
    </row>
    <row r="231" spans="1:20" x14ac:dyDescent="0.2">
      <c r="A231">
        <v>1702549</v>
      </c>
      <c r="B231">
        <v>16000105243</v>
      </c>
      <c r="C231">
        <v>2016105243</v>
      </c>
      <c r="D231">
        <v>245</v>
      </c>
      <c r="E231" t="s">
        <v>74</v>
      </c>
      <c r="F231" t="s">
        <v>42</v>
      </c>
      <c r="G231" t="s">
        <v>42</v>
      </c>
      <c r="H231" s="4">
        <v>42455.984722222223</v>
      </c>
      <c r="I231" t="s">
        <v>249</v>
      </c>
      <c r="J231" t="s">
        <v>20</v>
      </c>
      <c r="K231" t="s">
        <v>179</v>
      </c>
      <c r="L231">
        <v>7401.2003999999997</v>
      </c>
      <c r="M231">
        <v>-122.320915</v>
      </c>
      <c r="N231">
        <v>47.62256</v>
      </c>
      <c r="O231" t="s">
        <v>250</v>
      </c>
      <c r="P231" t="s">
        <v>456</v>
      </c>
      <c r="Q231" t="s">
        <v>89</v>
      </c>
      <c r="R231" t="s">
        <v>89</v>
      </c>
      <c r="T231">
        <v>0</v>
      </c>
    </row>
    <row r="232" spans="1:20" x14ac:dyDescent="0.2">
      <c r="A232">
        <v>1702550</v>
      </c>
      <c r="B232">
        <v>16000105234</v>
      </c>
      <c r="C232">
        <v>2016105234</v>
      </c>
      <c r="D232">
        <v>40</v>
      </c>
      <c r="E232" t="s">
        <v>229</v>
      </c>
      <c r="F232" t="s">
        <v>230</v>
      </c>
      <c r="G232" t="s">
        <v>230</v>
      </c>
      <c r="H232" s="4">
        <v>42455.972222222219</v>
      </c>
      <c r="I232" t="s">
        <v>668</v>
      </c>
      <c r="J232" t="s">
        <v>6</v>
      </c>
      <c r="K232" t="s">
        <v>201</v>
      </c>
      <c r="L232">
        <v>8100.1046999999999</v>
      </c>
      <c r="M232">
        <v>-122.33744</v>
      </c>
      <c r="N232">
        <v>47.602676000000002</v>
      </c>
      <c r="O232" t="s">
        <v>669</v>
      </c>
      <c r="P232" t="s">
        <v>364</v>
      </c>
      <c r="Q232" t="s">
        <v>230</v>
      </c>
      <c r="R232" t="s">
        <v>230</v>
      </c>
      <c r="S232" s="4">
        <v>42455.892361111109</v>
      </c>
      <c r="T232">
        <v>4</v>
      </c>
    </row>
    <row r="233" spans="1:20" x14ac:dyDescent="0.2">
      <c r="A233">
        <v>1702551</v>
      </c>
      <c r="B233">
        <v>16000105150</v>
      </c>
      <c r="C233">
        <v>2016105150</v>
      </c>
      <c r="D233">
        <v>40</v>
      </c>
      <c r="E233" t="s">
        <v>229</v>
      </c>
      <c r="F233" t="s">
        <v>230</v>
      </c>
      <c r="G233" t="s">
        <v>230</v>
      </c>
      <c r="H233" s="4">
        <v>42455.972222222219</v>
      </c>
      <c r="I233" t="s">
        <v>670</v>
      </c>
      <c r="J233" t="s">
        <v>16</v>
      </c>
      <c r="K233" t="s">
        <v>196</v>
      </c>
      <c r="L233">
        <v>8100.3001000000004</v>
      </c>
      <c r="M233">
        <v>-122.33946</v>
      </c>
      <c r="N233">
        <v>47.609054999999998</v>
      </c>
      <c r="O233" t="s">
        <v>671</v>
      </c>
      <c r="P233" t="s">
        <v>100</v>
      </c>
      <c r="Q233" t="s">
        <v>42</v>
      </c>
      <c r="R233" t="s">
        <v>42</v>
      </c>
      <c r="S233" s="4">
        <v>42455.873611111114</v>
      </c>
      <c r="T233">
        <v>2</v>
      </c>
    </row>
    <row r="234" spans="1:20" x14ac:dyDescent="0.2">
      <c r="A234">
        <v>1702552</v>
      </c>
      <c r="B234">
        <v>16000105365</v>
      </c>
      <c r="C234">
        <v>2016105365</v>
      </c>
      <c r="D234">
        <v>244</v>
      </c>
      <c r="E234" t="s">
        <v>561</v>
      </c>
      <c r="F234" t="s">
        <v>42</v>
      </c>
      <c r="G234" t="s">
        <v>42</v>
      </c>
      <c r="H234" s="4">
        <v>42456.002083333333</v>
      </c>
      <c r="I234" t="s">
        <v>672</v>
      </c>
      <c r="J234" t="s">
        <v>9</v>
      </c>
      <c r="K234" t="s">
        <v>186</v>
      </c>
      <c r="L234">
        <v>4301.2012000000004</v>
      </c>
      <c r="M234">
        <v>-122.30062</v>
      </c>
      <c r="N234">
        <v>47.669260000000001</v>
      </c>
      <c r="O234" t="s">
        <v>673</v>
      </c>
      <c r="P234" t="s">
        <v>674</v>
      </c>
      <c r="Q234" t="s">
        <v>42</v>
      </c>
      <c r="R234" t="s">
        <v>561</v>
      </c>
      <c r="T234">
        <v>1</v>
      </c>
    </row>
    <row r="235" spans="1:20" x14ac:dyDescent="0.2">
      <c r="A235">
        <v>1702553</v>
      </c>
      <c r="B235">
        <v>16000105364</v>
      </c>
      <c r="C235">
        <v>2016105364</v>
      </c>
      <c r="D235">
        <v>430</v>
      </c>
      <c r="E235" t="s">
        <v>144</v>
      </c>
      <c r="F235" t="s">
        <v>49</v>
      </c>
      <c r="G235" t="s">
        <v>145</v>
      </c>
      <c r="H235" s="4">
        <v>42455.995138888888</v>
      </c>
      <c r="I235" t="s">
        <v>675</v>
      </c>
      <c r="J235" t="s">
        <v>9</v>
      </c>
      <c r="K235" t="s">
        <v>186</v>
      </c>
      <c r="L235">
        <v>2200.3013999999998</v>
      </c>
      <c r="M235">
        <v>-122.27535</v>
      </c>
      <c r="N235">
        <v>47.692141999999997</v>
      </c>
      <c r="O235" t="s">
        <v>676</v>
      </c>
      <c r="P235" t="s">
        <v>194</v>
      </c>
      <c r="Q235" t="s">
        <v>145</v>
      </c>
      <c r="R235" t="s">
        <v>49</v>
      </c>
      <c r="T235">
        <v>1</v>
      </c>
    </row>
    <row r="236" spans="1:20" x14ac:dyDescent="0.2">
      <c r="A236">
        <v>1702554</v>
      </c>
      <c r="B236">
        <v>16000105355</v>
      </c>
      <c r="C236">
        <v>2016105355</v>
      </c>
      <c r="D236">
        <v>246</v>
      </c>
      <c r="E236" t="s">
        <v>560</v>
      </c>
      <c r="F236" t="s">
        <v>561</v>
      </c>
      <c r="G236" t="s">
        <v>42</v>
      </c>
      <c r="H236" s="4">
        <v>42455.998611111114</v>
      </c>
      <c r="I236" t="s">
        <v>677</v>
      </c>
      <c r="J236" t="s">
        <v>20</v>
      </c>
      <c r="K236" t="s">
        <v>105</v>
      </c>
      <c r="L236">
        <v>7500.4007000000001</v>
      </c>
      <c r="M236">
        <v>-122.31685</v>
      </c>
      <c r="N236">
        <v>47.614685000000001</v>
      </c>
      <c r="O236" t="s">
        <v>678</v>
      </c>
      <c r="P236" t="s">
        <v>128</v>
      </c>
      <c r="Q236" t="s">
        <v>42</v>
      </c>
      <c r="R236" t="s">
        <v>42</v>
      </c>
      <c r="T236">
        <v>3</v>
      </c>
    </row>
    <row r="237" spans="1:20" x14ac:dyDescent="0.2">
      <c r="A237">
        <v>1702556</v>
      </c>
      <c r="B237">
        <v>16000105246</v>
      </c>
      <c r="C237">
        <v>2016105246</v>
      </c>
      <c r="D237">
        <v>31</v>
      </c>
      <c r="E237" t="s">
        <v>679</v>
      </c>
      <c r="F237" t="s">
        <v>421</v>
      </c>
      <c r="G237" t="s">
        <v>421</v>
      </c>
      <c r="H237" s="4">
        <v>42455.990972222222</v>
      </c>
      <c r="I237" t="s">
        <v>680</v>
      </c>
      <c r="J237" t="s">
        <v>15</v>
      </c>
      <c r="K237" t="s">
        <v>222</v>
      </c>
      <c r="L237">
        <v>7900.4</v>
      </c>
      <c r="M237">
        <v>-122.309494</v>
      </c>
      <c r="N237">
        <v>47.615864000000002</v>
      </c>
      <c r="O237" t="s">
        <v>681</v>
      </c>
      <c r="P237" t="s">
        <v>364</v>
      </c>
      <c r="Q237" t="s">
        <v>230</v>
      </c>
      <c r="R237" t="s">
        <v>230</v>
      </c>
      <c r="S237" s="4">
        <v>42455.90347222222</v>
      </c>
      <c r="T237">
        <v>1</v>
      </c>
    </row>
    <row r="238" spans="1:20" x14ac:dyDescent="0.2">
      <c r="A238">
        <v>1702557</v>
      </c>
      <c r="B238">
        <v>16000105212</v>
      </c>
      <c r="C238">
        <v>2016105212</v>
      </c>
      <c r="D238">
        <v>30</v>
      </c>
      <c r="E238" t="s">
        <v>682</v>
      </c>
      <c r="F238" t="s">
        <v>464</v>
      </c>
      <c r="G238" t="s">
        <v>421</v>
      </c>
      <c r="H238" s="4">
        <v>42455.997916666667</v>
      </c>
      <c r="I238" t="s">
        <v>683</v>
      </c>
      <c r="J238" t="s">
        <v>11</v>
      </c>
      <c r="K238" t="s">
        <v>295</v>
      </c>
      <c r="L238">
        <v>11700.202499999999</v>
      </c>
      <c r="M238">
        <v>-122.28485000000001</v>
      </c>
      <c r="N238">
        <v>47.518996999999999</v>
      </c>
      <c r="O238" t="s">
        <v>684</v>
      </c>
      <c r="P238" t="s">
        <v>685</v>
      </c>
      <c r="Q238" t="s">
        <v>421</v>
      </c>
      <c r="R238" t="s">
        <v>421</v>
      </c>
      <c r="S238" s="4">
        <v>42455.876388888886</v>
      </c>
      <c r="T238">
        <v>4</v>
      </c>
    </row>
    <row r="239" spans="1:20" x14ac:dyDescent="0.2">
      <c r="A239">
        <v>1702558</v>
      </c>
      <c r="B239">
        <v>16000105208</v>
      </c>
      <c r="C239">
        <v>2016105208</v>
      </c>
      <c r="D239">
        <v>71</v>
      </c>
      <c r="E239" t="s">
        <v>273</v>
      </c>
      <c r="F239" t="s">
        <v>189</v>
      </c>
      <c r="G239" t="s">
        <v>189</v>
      </c>
      <c r="H239" s="4">
        <v>42455.938888888886</v>
      </c>
      <c r="I239" t="s">
        <v>686</v>
      </c>
      <c r="J239" t="s">
        <v>4</v>
      </c>
      <c r="K239" t="s">
        <v>214</v>
      </c>
      <c r="L239">
        <v>9100.2006999999994</v>
      </c>
      <c r="M239">
        <v>-122.32375999999999</v>
      </c>
      <c r="N239">
        <v>47.597507</v>
      </c>
      <c r="O239" t="s">
        <v>687</v>
      </c>
      <c r="P239" t="s">
        <v>276</v>
      </c>
      <c r="Q239" t="s">
        <v>189</v>
      </c>
      <c r="R239" t="s">
        <v>190</v>
      </c>
      <c r="S239" s="4">
        <v>42455.87222222222</v>
      </c>
      <c r="T239">
        <v>1</v>
      </c>
    </row>
    <row r="240" spans="1:20" x14ac:dyDescent="0.2">
      <c r="A240">
        <v>1702559</v>
      </c>
      <c r="B240">
        <v>16000105192</v>
      </c>
      <c r="C240">
        <v>2016105192</v>
      </c>
      <c r="D240">
        <v>430</v>
      </c>
      <c r="E240" t="s">
        <v>144</v>
      </c>
      <c r="F240" t="s">
        <v>49</v>
      </c>
      <c r="G240" t="s">
        <v>145</v>
      </c>
      <c r="H240" s="4">
        <v>42455.987500000003</v>
      </c>
      <c r="I240" t="s">
        <v>688</v>
      </c>
      <c r="J240" t="s">
        <v>8</v>
      </c>
      <c r="K240" t="s">
        <v>689</v>
      </c>
      <c r="L240">
        <v>10402.102699999999</v>
      </c>
      <c r="M240">
        <v>-122.311134</v>
      </c>
      <c r="N240">
        <v>47.548884999999999</v>
      </c>
      <c r="O240" t="s">
        <v>690</v>
      </c>
      <c r="P240" t="s">
        <v>258</v>
      </c>
      <c r="Q240" t="s">
        <v>145</v>
      </c>
      <c r="R240" t="s">
        <v>49</v>
      </c>
      <c r="S240" s="4">
        <v>42455.861111111109</v>
      </c>
      <c r="T240">
        <v>4</v>
      </c>
    </row>
    <row r="241" spans="1:20" x14ac:dyDescent="0.2">
      <c r="A241">
        <v>1702560</v>
      </c>
      <c r="B241">
        <v>16000105176</v>
      </c>
      <c r="C241">
        <v>2016105176</v>
      </c>
      <c r="D241">
        <v>161</v>
      </c>
      <c r="E241" t="s">
        <v>78</v>
      </c>
      <c r="F241" t="s">
        <v>78</v>
      </c>
      <c r="G241" t="s">
        <v>78</v>
      </c>
      <c r="H241" s="4">
        <v>42455.990277777775</v>
      </c>
      <c r="I241" t="s">
        <v>691</v>
      </c>
      <c r="J241" t="s">
        <v>3</v>
      </c>
      <c r="K241" t="s">
        <v>169</v>
      </c>
      <c r="L241">
        <v>4600.2002000000002</v>
      </c>
      <c r="M241">
        <v>-122.33356000000001</v>
      </c>
      <c r="N241">
        <v>47.672069999999998</v>
      </c>
      <c r="O241" t="s">
        <v>692</v>
      </c>
      <c r="P241" t="s">
        <v>78</v>
      </c>
      <c r="Q241" t="s">
        <v>78</v>
      </c>
      <c r="R241" t="s">
        <v>78</v>
      </c>
      <c r="S241" s="4">
        <v>42455.85833333333</v>
      </c>
      <c r="T241">
        <v>4</v>
      </c>
    </row>
    <row r="242" spans="1:20" x14ac:dyDescent="0.2">
      <c r="A242">
        <v>1702561</v>
      </c>
      <c r="B242">
        <v>16000105078</v>
      </c>
      <c r="C242">
        <v>2016105078</v>
      </c>
      <c r="D242">
        <v>71</v>
      </c>
      <c r="E242" t="s">
        <v>273</v>
      </c>
      <c r="F242" t="s">
        <v>189</v>
      </c>
      <c r="G242" t="s">
        <v>189</v>
      </c>
      <c r="H242" s="4">
        <v>42455.988888888889</v>
      </c>
      <c r="I242" t="s">
        <v>693</v>
      </c>
      <c r="J242" t="s">
        <v>10</v>
      </c>
      <c r="K242" t="s">
        <v>44</v>
      </c>
      <c r="L242">
        <v>10300.300999999999</v>
      </c>
      <c r="M242">
        <v>-122.28626</v>
      </c>
      <c r="N242">
        <v>47.548896999999997</v>
      </c>
      <c r="O242" t="s">
        <v>694</v>
      </c>
      <c r="P242" t="s">
        <v>276</v>
      </c>
      <c r="Q242" t="s">
        <v>189</v>
      </c>
      <c r="R242" t="s">
        <v>190</v>
      </c>
      <c r="S242" s="4">
        <v>42455.843055555553</v>
      </c>
      <c r="T242">
        <v>3</v>
      </c>
    </row>
    <row r="243" spans="1:20" x14ac:dyDescent="0.2">
      <c r="A243">
        <v>1702562</v>
      </c>
      <c r="B243">
        <v>16000104885</v>
      </c>
      <c r="C243">
        <v>2016104885</v>
      </c>
      <c r="D243">
        <v>30</v>
      </c>
      <c r="E243" t="s">
        <v>682</v>
      </c>
      <c r="F243" t="s">
        <v>464</v>
      </c>
      <c r="G243" t="s">
        <v>421</v>
      </c>
      <c r="H243" s="4">
        <v>42455.994444444441</v>
      </c>
      <c r="I243" t="s">
        <v>695</v>
      </c>
      <c r="J243" t="s">
        <v>4</v>
      </c>
      <c r="K243" t="s">
        <v>147</v>
      </c>
      <c r="L243">
        <v>9500.4004000000004</v>
      </c>
      <c r="M243">
        <v>-122.29816</v>
      </c>
      <c r="N243">
        <v>47.57835</v>
      </c>
      <c r="O243" t="s">
        <v>696</v>
      </c>
      <c r="P243" t="s">
        <v>685</v>
      </c>
      <c r="Q243" t="s">
        <v>421</v>
      </c>
      <c r="R243" t="s">
        <v>421</v>
      </c>
      <c r="S243" s="4">
        <v>42455.651388888888</v>
      </c>
      <c r="T243">
        <v>2</v>
      </c>
    </row>
    <row r="244" spans="1:20" x14ac:dyDescent="0.2">
      <c r="A244">
        <v>1702563</v>
      </c>
      <c r="B244">
        <v>16000105384</v>
      </c>
      <c r="C244">
        <v>2016105384</v>
      </c>
      <c r="D244">
        <v>280</v>
      </c>
      <c r="E244" t="s">
        <v>59</v>
      </c>
      <c r="F244" t="s">
        <v>60</v>
      </c>
      <c r="G244" t="s">
        <v>60</v>
      </c>
      <c r="H244" s="4">
        <v>42456.005555555559</v>
      </c>
      <c r="I244" t="s">
        <v>697</v>
      </c>
      <c r="J244" t="s">
        <v>4</v>
      </c>
      <c r="K244" t="s">
        <v>214</v>
      </c>
      <c r="L244">
        <v>9200.2013999999999</v>
      </c>
      <c r="M244">
        <v>-122.33027</v>
      </c>
      <c r="N244">
        <v>47.600876</v>
      </c>
      <c r="O244" t="s">
        <v>698</v>
      </c>
      <c r="P244" t="s">
        <v>100</v>
      </c>
      <c r="Q244" t="s">
        <v>42</v>
      </c>
      <c r="R244" t="s">
        <v>42</v>
      </c>
      <c r="T244">
        <v>2</v>
      </c>
    </row>
    <row r="245" spans="1:20" x14ac:dyDescent="0.2">
      <c r="A245">
        <v>1702564</v>
      </c>
      <c r="B245">
        <v>16000105371</v>
      </c>
      <c r="C245">
        <v>2016105371</v>
      </c>
      <c r="D245">
        <v>202</v>
      </c>
      <c r="E245" t="s">
        <v>699</v>
      </c>
      <c r="F245" t="s">
        <v>305</v>
      </c>
      <c r="G245" t="s">
        <v>81</v>
      </c>
      <c r="H245" s="4">
        <v>42456.008333333331</v>
      </c>
      <c r="I245" t="s">
        <v>700</v>
      </c>
      <c r="J245" t="s">
        <v>3</v>
      </c>
      <c r="K245" t="s">
        <v>169</v>
      </c>
      <c r="L245">
        <v>5000.1040999999996</v>
      </c>
      <c r="M245">
        <v>-122.33886</v>
      </c>
      <c r="N245">
        <v>47.661385000000003</v>
      </c>
      <c r="O245" t="s">
        <v>701</v>
      </c>
      <c r="P245" t="s">
        <v>358</v>
      </c>
      <c r="Q245" t="s">
        <v>85</v>
      </c>
      <c r="R245" t="s">
        <v>60</v>
      </c>
      <c r="T245">
        <v>2</v>
      </c>
    </row>
    <row r="246" spans="1:20" x14ac:dyDescent="0.2">
      <c r="A246">
        <v>1702565</v>
      </c>
      <c r="B246">
        <v>16000105284</v>
      </c>
      <c r="C246">
        <v>2016105284</v>
      </c>
      <c r="D246">
        <v>63</v>
      </c>
      <c r="E246" t="s">
        <v>172</v>
      </c>
      <c r="F246" t="s">
        <v>173</v>
      </c>
      <c r="G246" t="s">
        <v>173</v>
      </c>
      <c r="H246" s="4">
        <v>42456.002083333333</v>
      </c>
      <c r="I246" t="s">
        <v>702</v>
      </c>
      <c r="J246" t="s">
        <v>4</v>
      </c>
      <c r="K246" t="s">
        <v>214</v>
      </c>
      <c r="L246">
        <v>8100.3013000000001</v>
      </c>
      <c r="M246">
        <v>-122.34022</v>
      </c>
      <c r="N246">
        <v>47.607365000000001</v>
      </c>
      <c r="O246" t="s">
        <v>703</v>
      </c>
      <c r="P246" t="s">
        <v>96</v>
      </c>
      <c r="Q246" t="s">
        <v>92</v>
      </c>
      <c r="R246" t="s">
        <v>91</v>
      </c>
      <c r="S246" s="4">
        <v>42455.94027777778</v>
      </c>
      <c r="T246">
        <v>1</v>
      </c>
    </row>
    <row r="247" spans="1:20" x14ac:dyDescent="0.2">
      <c r="A247">
        <v>1702566</v>
      </c>
      <c r="B247">
        <v>16000105268</v>
      </c>
      <c r="C247">
        <v>2016105268</v>
      </c>
      <c r="D247">
        <v>64</v>
      </c>
      <c r="E247" t="s">
        <v>297</v>
      </c>
      <c r="F247" t="s">
        <v>91</v>
      </c>
      <c r="G247" t="s">
        <v>298</v>
      </c>
      <c r="H247" s="4">
        <v>42456.00277777778</v>
      </c>
      <c r="I247" t="s">
        <v>704</v>
      </c>
      <c r="J247" t="s">
        <v>14</v>
      </c>
      <c r="K247" t="s">
        <v>536</v>
      </c>
      <c r="L247">
        <v>1200.1006</v>
      </c>
      <c r="M247">
        <v>-122.31786</v>
      </c>
      <c r="N247">
        <v>47.709389999999999</v>
      </c>
      <c r="O247" t="s">
        <v>705</v>
      </c>
      <c r="P247" t="s">
        <v>301</v>
      </c>
      <c r="Q247" t="s">
        <v>298</v>
      </c>
      <c r="R247" t="s">
        <v>91</v>
      </c>
      <c r="S247" s="4">
        <v>42455.959722222222</v>
      </c>
      <c r="T247">
        <v>3</v>
      </c>
    </row>
    <row r="248" spans="1:20" x14ac:dyDescent="0.2">
      <c r="A248">
        <v>1702568</v>
      </c>
      <c r="B248">
        <v>16000105393</v>
      </c>
      <c r="C248">
        <v>2016105393</v>
      </c>
      <c r="D248">
        <v>460</v>
      </c>
      <c r="E248" t="s">
        <v>54</v>
      </c>
      <c r="F248" t="s">
        <v>49</v>
      </c>
      <c r="G248" t="s">
        <v>49</v>
      </c>
      <c r="H248" s="4">
        <v>42456.018055555556</v>
      </c>
      <c r="I248" t="s">
        <v>706</v>
      </c>
      <c r="J248" t="s">
        <v>7</v>
      </c>
      <c r="K248" t="s">
        <v>261</v>
      </c>
      <c r="L248">
        <v>8001.2008999999998</v>
      </c>
      <c r="M248">
        <v>-122.345</v>
      </c>
      <c r="N248">
        <v>47.613655000000001</v>
      </c>
      <c r="O248" t="s">
        <v>707</v>
      </c>
      <c r="P248" t="s">
        <v>107</v>
      </c>
      <c r="Q248" t="s">
        <v>49</v>
      </c>
      <c r="R248" t="s">
        <v>49</v>
      </c>
      <c r="T248">
        <v>1</v>
      </c>
    </row>
    <row r="249" spans="1:20" x14ac:dyDescent="0.2">
      <c r="A249">
        <v>1702569</v>
      </c>
      <c r="B249">
        <v>16000105376</v>
      </c>
      <c r="C249">
        <v>2016105376</v>
      </c>
      <c r="D249">
        <v>250</v>
      </c>
      <c r="E249" t="s">
        <v>123</v>
      </c>
      <c r="F249" t="s">
        <v>124</v>
      </c>
      <c r="G249" t="s">
        <v>125</v>
      </c>
      <c r="H249" s="4">
        <v>42456.013888888891</v>
      </c>
      <c r="I249" t="s">
        <v>708</v>
      </c>
      <c r="J249" t="s">
        <v>4</v>
      </c>
      <c r="K249" t="s">
        <v>214</v>
      </c>
      <c r="L249">
        <v>1000.2</v>
      </c>
      <c r="M249">
        <v>-122.290764</v>
      </c>
      <c r="N249">
        <v>47.708370000000002</v>
      </c>
      <c r="O249" t="s">
        <v>709</v>
      </c>
      <c r="P249" t="s">
        <v>674</v>
      </c>
      <c r="Q249" t="s">
        <v>42</v>
      </c>
      <c r="R249" t="s">
        <v>561</v>
      </c>
      <c r="T249">
        <v>1</v>
      </c>
    </row>
    <row r="250" spans="1:20" x14ac:dyDescent="0.2">
      <c r="A250">
        <v>1702570</v>
      </c>
      <c r="B250">
        <v>16000105372</v>
      </c>
      <c r="C250">
        <v>2016105372</v>
      </c>
      <c r="D250">
        <v>260</v>
      </c>
      <c r="E250" t="s">
        <v>710</v>
      </c>
      <c r="F250" t="s">
        <v>397</v>
      </c>
      <c r="G250" t="s">
        <v>397</v>
      </c>
      <c r="H250" s="4">
        <v>42456.013888888891</v>
      </c>
      <c r="I250" t="s">
        <v>711</v>
      </c>
      <c r="J250" t="s">
        <v>20</v>
      </c>
      <c r="K250" t="s">
        <v>105</v>
      </c>
      <c r="L250">
        <v>7500.4014999999999</v>
      </c>
      <c r="M250">
        <v>-122.32079</v>
      </c>
      <c r="N250">
        <v>47.614654999999999</v>
      </c>
      <c r="O250" t="s">
        <v>712</v>
      </c>
      <c r="P250" t="s">
        <v>165</v>
      </c>
      <c r="Q250" t="s">
        <v>143</v>
      </c>
      <c r="R250" t="s">
        <v>143</v>
      </c>
      <c r="T250">
        <v>2</v>
      </c>
    </row>
    <row r="251" spans="1:20" x14ac:dyDescent="0.2">
      <c r="A251">
        <v>1702571</v>
      </c>
      <c r="B251">
        <v>16000105353</v>
      </c>
      <c r="C251">
        <v>2016105353</v>
      </c>
      <c r="D251">
        <v>245</v>
      </c>
      <c r="E251" t="s">
        <v>74</v>
      </c>
      <c r="F251" t="s">
        <v>42</v>
      </c>
      <c r="G251" t="s">
        <v>42</v>
      </c>
      <c r="H251" s="4">
        <v>42456.011805555558</v>
      </c>
      <c r="I251" t="s">
        <v>634</v>
      </c>
      <c r="J251" t="s">
        <v>3</v>
      </c>
      <c r="K251" t="s">
        <v>159</v>
      </c>
      <c r="L251">
        <v>3200.4018000000001</v>
      </c>
      <c r="M251">
        <v>-122.39507</v>
      </c>
      <c r="N251">
        <v>47.668644</v>
      </c>
      <c r="O251" t="s">
        <v>713</v>
      </c>
      <c r="P251" t="s">
        <v>620</v>
      </c>
      <c r="Q251" t="s">
        <v>621</v>
      </c>
      <c r="R251" t="s">
        <v>60</v>
      </c>
      <c r="S251" s="4">
        <v>42455.979166666664</v>
      </c>
      <c r="T251">
        <v>2</v>
      </c>
    </row>
    <row r="252" spans="1:20" x14ac:dyDescent="0.2">
      <c r="A252">
        <v>1702572</v>
      </c>
      <c r="B252">
        <v>16000105052</v>
      </c>
      <c r="C252">
        <v>2016105052</v>
      </c>
      <c r="D252">
        <v>372</v>
      </c>
      <c r="E252" t="s">
        <v>166</v>
      </c>
      <c r="F252" t="s">
        <v>167</v>
      </c>
      <c r="G252" t="s">
        <v>167</v>
      </c>
      <c r="H252" s="4">
        <v>42456.006944444445</v>
      </c>
      <c r="I252" t="s">
        <v>714</v>
      </c>
      <c r="J252" t="s">
        <v>9</v>
      </c>
      <c r="K252" t="s">
        <v>192</v>
      </c>
      <c r="L252">
        <v>5301.2003000000004</v>
      </c>
      <c r="M252">
        <v>-122.315254</v>
      </c>
      <c r="N252">
        <v>47.664012999999997</v>
      </c>
      <c r="O252" t="s">
        <v>715</v>
      </c>
      <c r="P252" t="s">
        <v>171</v>
      </c>
      <c r="Q252" t="s">
        <v>167</v>
      </c>
      <c r="R252" t="s">
        <v>167</v>
      </c>
      <c r="S252" s="4">
        <v>42455.84097222222</v>
      </c>
      <c r="T252">
        <v>2</v>
      </c>
    </row>
    <row r="253" spans="1:20" x14ac:dyDescent="0.2">
      <c r="A253">
        <v>1702573</v>
      </c>
      <c r="B253">
        <v>16000105402</v>
      </c>
      <c r="C253">
        <v>2016105402</v>
      </c>
      <c r="D253">
        <v>200</v>
      </c>
      <c r="E253" t="s">
        <v>355</v>
      </c>
      <c r="F253" t="s">
        <v>80</v>
      </c>
      <c r="G253" t="s">
        <v>81</v>
      </c>
      <c r="H253" s="4">
        <v>42456.02847222222</v>
      </c>
      <c r="I253" t="s">
        <v>716</v>
      </c>
      <c r="J253" t="s">
        <v>20</v>
      </c>
      <c r="K253" t="s">
        <v>179</v>
      </c>
      <c r="L253">
        <v>7402.1009999999997</v>
      </c>
      <c r="M253">
        <v>-122.32086</v>
      </c>
      <c r="N253">
        <v>47.619323999999999</v>
      </c>
      <c r="O253" t="s">
        <v>717</v>
      </c>
      <c r="P253" t="s">
        <v>393</v>
      </c>
      <c r="Q253" t="s">
        <v>85</v>
      </c>
      <c r="R253" t="s">
        <v>60</v>
      </c>
      <c r="T253">
        <v>2</v>
      </c>
    </row>
    <row r="254" spans="1:20" x14ac:dyDescent="0.2">
      <c r="A254">
        <v>1702574</v>
      </c>
      <c r="B254">
        <v>16000105397</v>
      </c>
      <c r="C254">
        <v>2016105397</v>
      </c>
      <c r="D254">
        <v>177</v>
      </c>
      <c r="E254" t="s">
        <v>129</v>
      </c>
      <c r="F254" t="s">
        <v>69</v>
      </c>
      <c r="G254" t="s">
        <v>69</v>
      </c>
      <c r="H254" s="4">
        <v>42456.018750000003</v>
      </c>
      <c r="I254" t="s">
        <v>459</v>
      </c>
      <c r="J254" t="s">
        <v>16</v>
      </c>
      <c r="K254" t="s">
        <v>196</v>
      </c>
      <c r="L254">
        <v>8100.3010999999997</v>
      </c>
      <c r="M254">
        <v>-122.34287999999999</v>
      </c>
      <c r="N254">
        <v>47.609814</v>
      </c>
      <c r="O254" t="s">
        <v>460</v>
      </c>
      <c r="P254" t="s">
        <v>132</v>
      </c>
      <c r="Q254" t="s">
        <v>69</v>
      </c>
      <c r="R254" t="s">
        <v>69</v>
      </c>
      <c r="T254">
        <v>1</v>
      </c>
    </row>
    <row r="255" spans="1:20" x14ac:dyDescent="0.2">
      <c r="A255">
        <v>1702575</v>
      </c>
      <c r="B255">
        <v>16000105392</v>
      </c>
      <c r="C255">
        <v>2016105392</v>
      </c>
      <c r="D255">
        <v>161</v>
      </c>
      <c r="E255" t="s">
        <v>78</v>
      </c>
      <c r="F255" t="s">
        <v>78</v>
      </c>
      <c r="G255" t="s">
        <v>78</v>
      </c>
      <c r="H255" s="4">
        <v>42456.025000000001</v>
      </c>
      <c r="I255" t="s">
        <v>317</v>
      </c>
      <c r="J255" t="s">
        <v>4</v>
      </c>
      <c r="K255" t="s">
        <v>147</v>
      </c>
      <c r="L255">
        <v>4700.4007000000001</v>
      </c>
      <c r="M255">
        <v>-122.38473999999999</v>
      </c>
      <c r="N255">
        <v>47.669820000000001</v>
      </c>
      <c r="O255" t="s">
        <v>318</v>
      </c>
      <c r="P255" t="s">
        <v>403</v>
      </c>
      <c r="Q255" t="s">
        <v>404</v>
      </c>
      <c r="R255" t="s">
        <v>404</v>
      </c>
      <c r="T255">
        <v>1</v>
      </c>
    </row>
    <row r="256" spans="1:20" x14ac:dyDescent="0.2">
      <c r="A256">
        <v>1702576</v>
      </c>
      <c r="B256">
        <v>16000105391</v>
      </c>
      <c r="C256">
        <v>2016105391</v>
      </c>
      <c r="D256">
        <v>200</v>
      </c>
      <c r="E256" t="s">
        <v>355</v>
      </c>
      <c r="F256" t="s">
        <v>80</v>
      </c>
      <c r="G256" t="s">
        <v>81</v>
      </c>
      <c r="H256" s="4">
        <v>42456.027083333334</v>
      </c>
      <c r="I256" t="s">
        <v>718</v>
      </c>
      <c r="J256" t="s">
        <v>16</v>
      </c>
      <c r="K256" t="s">
        <v>368</v>
      </c>
      <c r="L256">
        <v>8100.2015000000001</v>
      </c>
      <c r="M256">
        <v>-122.33835000000001</v>
      </c>
      <c r="N256">
        <v>47.609515999999999</v>
      </c>
      <c r="O256" t="s">
        <v>719</v>
      </c>
      <c r="P256" t="s">
        <v>393</v>
      </c>
      <c r="Q256" t="s">
        <v>85</v>
      </c>
      <c r="R256" t="s">
        <v>60</v>
      </c>
      <c r="T256">
        <v>2</v>
      </c>
    </row>
    <row r="257" spans="1:20" x14ac:dyDescent="0.2">
      <c r="A257">
        <v>1702577</v>
      </c>
      <c r="B257">
        <v>16000105390</v>
      </c>
      <c r="C257">
        <v>2016105390</v>
      </c>
      <c r="D257">
        <v>244</v>
      </c>
      <c r="E257" t="s">
        <v>561</v>
      </c>
      <c r="F257" t="s">
        <v>42</v>
      </c>
      <c r="G257" t="s">
        <v>42</v>
      </c>
      <c r="H257" s="4">
        <v>42456.027083333334</v>
      </c>
      <c r="I257" t="s">
        <v>720</v>
      </c>
      <c r="J257" t="s">
        <v>9</v>
      </c>
      <c r="K257" t="s">
        <v>721</v>
      </c>
      <c r="L257">
        <v>4400.4008999999996</v>
      </c>
      <c r="M257">
        <v>-122.31193</v>
      </c>
      <c r="N257">
        <v>47.665660000000003</v>
      </c>
      <c r="O257" t="s">
        <v>722</v>
      </c>
      <c r="P257" t="s">
        <v>128</v>
      </c>
      <c r="Q257" t="s">
        <v>42</v>
      </c>
      <c r="R257" t="s">
        <v>42</v>
      </c>
      <c r="T257">
        <v>2</v>
      </c>
    </row>
    <row r="258" spans="1:20" x14ac:dyDescent="0.2">
      <c r="A258">
        <v>1702578</v>
      </c>
      <c r="B258">
        <v>16000105386</v>
      </c>
      <c r="C258">
        <v>2016105386</v>
      </c>
      <c r="D258">
        <v>281</v>
      </c>
      <c r="E258" t="s">
        <v>65</v>
      </c>
      <c r="F258" t="s">
        <v>60</v>
      </c>
      <c r="G258" t="s">
        <v>60</v>
      </c>
      <c r="H258" s="4">
        <v>42456.015277777777</v>
      </c>
      <c r="I258" t="s">
        <v>723</v>
      </c>
      <c r="J258" t="s">
        <v>4</v>
      </c>
      <c r="K258" t="s">
        <v>147</v>
      </c>
      <c r="L258">
        <v>10402.402099999999</v>
      </c>
      <c r="M258">
        <v>-122.31348</v>
      </c>
      <c r="N258">
        <v>47.553443999999999</v>
      </c>
      <c r="O258" t="s">
        <v>724</v>
      </c>
      <c r="P258" t="s">
        <v>64</v>
      </c>
      <c r="Q258" t="s">
        <v>60</v>
      </c>
      <c r="R258" t="s">
        <v>60</v>
      </c>
      <c r="T258">
        <v>2</v>
      </c>
    </row>
    <row r="259" spans="1:20" x14ac:dyDescent="0.2">
      <c r="A259">
        <v>1702579</v>
      </c>
      <c r="B259">
        <v>16000105381</v>
      </c>
      <c r="C259">
        <v>2016105381</v>
      </c>
      <c r="D259">
        <v>280</v>
      </c>
      <c r="E259" t="s">
        <v>59</v>
      </c>
      <c r="F259" t="s">
        <v>60</v>
      </c>
      <c r="G259" t="s">
        <v>60</v>
      </c>
      <c r="H259" s="4">
        <v>42456.032638888886</v>
      </c>
      <c r="I259" t="s">
        <v>725</v>
      </c>
      <c r="J259" t="s">
        <v>15</v>
      </c>
      <c r="K259" t="s">
        <v>222</v>
      </c>
      <c r="L259">
        <v>6200.3011999999999</v>
      </c>
      <c r="M259">
        <v>-122.305695</v>
      </c>
      <c r="N259">
        <v>47.637180000000001</v>
      </c>
      <c r="O259" t="s">
        <v>726</v>
      </c>
      <c r="P259" t="s">
        <v>100</v>
      </c>
      <c r="Q259" t="s">
        <v>42</v>
      </c>
      <c r="R259" t="s">
        <v>42</v>
      </c>
      <c r="T259">
        <v>1</v>
      </c>
    </row>
    <row r="260" spans="1:20" x14ac:dyDescent="0.2">
      <c r="A260">
        <v>1702580</v>
      </c>
      <c r="B260">
        <v>16000105377</v>
      </c>
      <c r="C260">
        <v>2016105377</v>
      </c>
      <c r="D260">
        <v>245</v>
      </c>
      <c r="E260" t="s">
        <v>74</v>
      </c>
      <c r="F260" t="s">
        <v>42</v>
      </c>
      <c r="G260" t="s">
        <v>42</v>
      </c>
      <c r="H260" s="4">
        <v>42456.03402777778</v>
      </c>
      <c r="I260" t="s">
        <v>727</v>
      </c>
      <c r="J260" t="s">
        <v>10</v>
      </c>
      <c r="K260" t="s">
        <v>44</v>
      </c>
      <c r="L260">
        <v>10100.201300000001</v>
      </c>
      <c r="M260">
        <v>-122.28801</v>
      </c>
      <c r="N260">
        <v>47.563457</v>
      </c>
      <c r="O260" t="s">
        <v>728</v>
      </c>
      <c r="P260" t="s">
        <v>456</v>
      </c>
      <c r="Q260" t="s">
        <v>89</v>
      </c>
      <c r="R260" t="s">
        <v>89</v>
      </c>
      <c r="T260">
        <v>3</v>
      </c>
    </row>
    <row r="261" spans="1:20" x14ac:dyDescent="0.2">
      <c r="A261">
        <v>1702581</v>
      </c>
      <c r="B261">
        <v>16000105366</v>
      </c>
      <c r="C261">
        <v>2016105366</v>
      </c>
      <c r="D261">
        <v>281</v>
      </c>
      <c r="E261" t="s">
        <v>65</v>
      </c>
      <c r="F261" t="s">
        <v>60</v>
      </c>
      <c r="G261" t="s">
        <v>60</v>
      </c>
      <c r="H261" s="4">
        <v>42456.020833333336</v>
      </c>
      <c r="I261" t="s">
        <v>729</v>
      </c>
      <c r="J261" t="s">
        <v>4</v>
      </c>
      <c r="K261" t="s">
        <v>214</v>
      </c>
      <c r="L261">
        <v>4700.4002</v>
      </c>
      <c r="M261">
        <v>-122.38616</v>
      </c>
      <c r="N261">
        <v>47.671641999999999</v>
      </c>
      <c r="O261" t="s">
        <v>730</v>
      </c>
      <c r="P261" t="s">
        <v>64</v>
      </c>
      <c r="Q261" t="s">
        <v>60</v>
      </c>
      <c r="R261" t="s">
        <v>60</v>
      </c>
      <c r="T261">
        <v>3</v>
      </c>
    </row>
    <row r="262" spans="1:20" x14ac:dyDescent="0.2">
      <c r="A262">
        <v>1702583</v>
      </c>
      <c r="B262">
        <v>16000105329</v>
      </c>
      <c r="C262">
        <v>2016105329</v>
      </c>
      <c r="D262">
        <v>246</v>
      </c>
      <c r="E262" t="s">
        <v>560</v>
      </c>
      <c r="F262" t="s">
        <v>561</v>
      </c>
      <c r="G262" t="s">
        <v>42</v>
      </c>
      <c r="H262" s="4">
        <v>42456.019444444442</v>
      </c>
      <c r="I262" t="s">
        <v>731</v>
      </c>
      <c r="J262" t="s">
        <v>5</v>
      </c>
      <c r="K262" t="s">
        <v>136</v>
      </c>
      <c r="L262">
        <v>10702.101000000001</v>
      </c>
      <c r="M262">
        <v>-122.37501</v>
      </c>
      <c r="N262">
        <v>47.549225</v>
      </c>
      <c r="O262" t="s">
        <v>732</v>
      </c>
      <c r="P262" t="s">
        <v>78</v>
      </c>
      <c r="Q262" t="s">
        <v>78</v>
      </c>
      <c r="R262" t="s">
        <v>78</v>
      </c>
      <c r="T262">
        <v>4</v>
      </c>
    </row>
    <row r="263" spans="1:20" x14ac:dyDescent="0.2">
      <c r="A263">
        <v>1702584</v>
      </c>
      <c r="B263">
        <v>16000105304</v>
      </c>
      <c r="C263">
        <v>2016105304</v>
      </c>
      <c r="D263">
        <v>430</v>
      </c>
      <c r="E263" t="s">
        <v>144</v>
      </c>
      <c r="F263" t="s">
        <v>49</v>
      </c>
      <c r="G263" t="s">
        <v>145</v>
      </c>
      <c r="H263" s="4">
        <v>42456.026388888888</v>
      </c>
      <c r="I263" t="s">
        <v>733</v>
      </c>
      <c r="J263" t="s">
        <v>13</v>
      </c>
      <c r="K263" t="s">
        <v>175</v>
      </c>
      <c r="L263">
        <v>7000.3022000000001</v>
      </c>
      <c r="M263">
        <v>-122.35671000000001</v>
      </c>
      <c r="N263">
        <v>47.624580000000002</v>
      </c>
      <c r="O263" t="s">
        <v>734</v>
      </c>
      <c r="P263" t="s">
        <v>194</v>
      </c>
      <c r="Q263" t="s">
        <v>145</v>
      </c>
      <c r="R263" t="s">
        <v>49</v>
      </c>
      <c r="S263" s="4">
        <v>42455.943749999999</v>
      </c>
      <c r="T263">
        <v>4</v>
      </c>
    </row>
    <row r="264" spans="1:20" x14ac:dyDescent="0.2">
      <c r="A264">
        <v>1702585</v>
      </c>
      <c r="B264">
        <v>16000105279</v>
      </c>
      <c r="C264">
        <v>2016105279</v>
      </c>
      <c r="D264">
        <v>430</v>
      </c>
      <c r="E264" t="s">
        <v>144</v>
      </c>
      <c r="F264" t="s">
        <v>49</v>
      </c>
      <c r="G264" t="s">
        <v>145</v>
      </c>
      <c r="H264" s="4">
        <v>42456.027083333334</v>
      </c>
      <c r="I264" t="s">
        <v>735</v>
      </c>
      <c r="J264" t="s">
        <v>17</v>
      </c>
      <c r="K264" t="s">
        <v>618</v>
      </c>
      <c r="L264">
        <v>1400.2014999999999</v>
      </c>
      <c r="M264">
        <v>-122.35478000000001</v>
      </c>
      <c r="N264">
        <v>47.705081999999997</v>
      </c>
      <c r="O264" t="s">
        <v>736</v>
      </c>
      <c r="P264" t="s">
        <v>239</v>
      </c>
      <c r="Q264" t="s">
        <v>145</v>
      </c>
      <c r="R264" t="s">
        <v>49</v>
      </c>
      <c r="S264" s="4">
        <v>42455.929166666669</v>
      </c>
      <c r="T264">
        <v>4</v>
      </c>
    </row>
    <row r="265" spans="1:20" x14ac:dyDescent="0.2">
      <c r="A265">
        <v>1702586</v>
      </c>
      <c r="B265">
        <v>16000105277</v>
      </c>
      <c r="C265">
        <v>2016105277</v>
      </c>
      <c r="D265">
        <v>470</v>
      </c>
      <c r="E265" t="s">
        <v>47</v>
      </c>
      <c r="F265" t="s">
        <v>48</v>
      </c>
      <c r="G265" t="s">
        <v>49</v>
      </c>
      <c r="H265" s="4">
        <v>42456.022222222222</v>
      </c>
      <c r="I265" t="s">
        <v>737</v>
      </c>
      <c r="J265" t="s">
        <v>9</v>
      </c>
      <c r="K265" t="s">
        <v>192</v>
      </c>
      <c r="L265">
        <v>5301.2007999999996</v>
      </c>
      <c r="M265">
        <v>-122.31525999999999</v>
      </c>
      <c r="N265">
        <v>47.663105000000002</v>
      </c>
      <c r="O265" t="s">
        <v>738</v>
      </c>
      <c r="P265" t="s">
        <v>53</v>
      </c>
      <c r="Q265" t="s">
        <v>49</v>
      </c>
      <c r="R265" t="s">
        <v>48</v>
      </c>
      <c r="T265">
        <v>4</v>
      </c>
    </row>
    <row r="266" spans="1:20" x14ac:dyDescent="0.2">
      <c r="A266">
        <v>1702587</v>
      </c>
      <c r="B266">
        <v>16000105200</v>
      </c>
      <c r="C266">
        <v>2016105200</v>
      </c>
      <c r="D266">
        <v>372</v>
      </c>
      <c r="E266" t="s">
        <v>166</v>
      </c>
      <c r="F266" t="s">
        <v>167</v>
      </c>
      <c r="G266" t="s">
        <v>167</v>
      </c>
      <c r="H266" s="4">
        <v>42456.025000000001</v>
      </c>
      <c r="I266" t="s">
        <v>739</v>
      </c>
      <c r="J266" t="s">
        <v>17</v>
      </c>
      <c r="K266" t="s">
        <v>618</v>
      </c>
      <c r="L266">
        <v>1400.2014999999999</v>
      </c>
      <c r="M266">
        <v>-122.35545999999999</v>
      </c>
      <c r="N266">
        <v>47.70599</v>
      </c>
      <c r="O266" t="s">
        <v>740</v>
      </c>
      <c r="P266" t="s">
        <v>64</v>
      </c>
      <c r="Q266" t="s">
        <v>60</v>
      </c>
      <c r="R266" t="s">
        <v>60</v>
      </c>
      <c r="S266" s="4">
        <v>42455.974999999999</v>
      </c>
      <c r="T266">
        <v>2</v>
      </c>
    </row>
    <row r="267" spans="1:20" x14ac:dyDescent="0.2">
      <c r="A267">
        <v>1702588</v>
      </c>
      <c r="B267">
        <v>16000105408</v>
      </c>
      <c r="C267">
        <v>2016105408</v>
      </c>
      <c r="D267">
        <v>250</v>
      </c>
      <c r="E267" t="s">
        <v>123</v>
      </c>
      <c r="F267" t="s">
        <v>124</v>
      </c>
      <c r="G267" t="s">
        <v>125</v>
      </c>
      <c r="H267" s="4">
        <v>42456.036111111112</v>
      </c>
      <c r="I267" t="s">
        <v>741</v>
      </c>
      <c r="J267" t="s">
        <v>16</v>
      </c>
      <c r="K267" t="s">
        <v>368</v>
      </c>
      <c r="L267">
        <v>8100.2011000000002</v>
      </c>
      <c r="M267">
        <v>-122.33512</v>
      </c>
      <c r="N267">
        <v>47.61018</v>
      </c>
      <c r="O267" t="s">
        <v>742</v>
      </c>
      <c r="P267" t="s">
        <v>100</v>
      </c>
      <c r="Q267" t="s">
        <v>42</v>
      </c>
      <c r="R267" t="s">
        <v>42</v>
      </c>
      <c r="T267">
        <v>0</v>
      </c>
    </row>
    <row r="268" spans="1:20" x14ac:dyDescent="0.2">
      <c r="A268">
        <v>1702589</v>
      </c>
      <c r="B268">
        <v>16000105407</v>
      </c>
      <c r="C268">
        <v>2016105407</v>
      </c>
      <c r="D268">
        <v>245</v>
      </c>
      <c r="E268" t="s">
        <v>74</v>
      </c>
      <c r="F268" t="s">
        <v>42</v>
      </c>
      <c r="G268" t="s">
        <v>42</v>
      </c>
      <c r="H268" s="4">
        <v>42456.03402777778</v>
      </c>
      <c r="I268" t="s">
        <v>743</v>
      </c>
      <c r="J268" t="s">
        <v>10</v>
      </c>
      <c r="K268" t="s">
        <v>44</v>
      </c>
      <c r="L268">
        <v>10300.2001</v>
      </c>
      <c r="M268">
        <v>-122.27965500000001</v>
      </c>
      <c r="N268">
        <v>47.553401999999998</v>
      </c>
      <c r="O268" t="s">
        <v>744</v>
      </c>
      <c r="P268" t="s">
        <v>504</v>
      </c>
      <c r="Q268" t="s">
        <v>42</v>
      </c>
      <c r="R268" t="s">
        <v>42</v>
      </c>
      <c r="T268">
        <v>0</v>
      </c>
    </row>
    <row r="269" spans="1:20" x14ac:dyDescent="0.2">
      <c r="A269">
        <v>1702590</v>
      </c>
      <c r="B269">
        <v>16000105276</v>
      </c>
      <c r="C269">
        <v>2016105276</v>
      </c>
      <c r="D269">
        <v>245</v>
      </c>
      <c r="E269" t="s">
        <v>74</v>
      </c>
      <c r="F269" t="s">
        <v>42</v>
      </c>
      <c r="G269" t="s">
        <v>42</v>
      </c>
      <c r="H269" s="4">
        <v>42456.029861111114</v>
      </c>
      <c r="I269" t="s">
        <v>745</v>
      </c>
      <c r="J269" t="s">
        <v>10</v>
      </c>
      <c r="K269" t="s">
        <v>483</v>
      </c>
      <c r="L269">
        <v>9400.3003000000008</v>
      </c>
      <c r="M269">
        <v>-122.30424499999999</v>
      </c>
      <c r="N269">
        <v>47.584510000000002</v>
      </c>
      <c r="O269" t="s">
        <v>746</v>
      </c>
      <c r="P269" t="s">
        <v>456</v>
      </c>
      <c r="Q269" t="s">
        <v>89</v>
      </c>
      <c r="R269" t="s">
        <v>89</v>
      </c>
      <c r="S269" s="4">
        <v>42455.926388888889</v>
      </c>
      <c r="T269">
        <v>1</v>
      </c>
    </row>
    <row r="270" spans="1:20" x14ac:dyDescent="0.2">
      <c r="A270">
        <v>1702591</v>
      </c>
      <c r="B270">
        <v>16000105182</v>
      </c>
      <c r="C270">
        <v>2016105182</v>
      </c>
      <c r="D270">
        <v>450</v>
      </c>
      <c r="E270" t="s">
        <v>523</v>
      </c>
      <c r="F270" t="s">
        <v>49</v>
      </c>
      <c r="G270" t="s">
        <v>49</v>
      </c>
      <c r="H270" s="4">
        <v>42456.03402777778</v>
      </c>
      <c r="I270" t="s">
        <v>747</v>
      </c>
      <c r="J270" t="s">
        <v>9</v>
      </c>
      <c r="K270" t="s">
        <v>721</v>
      </c>
      <c r="L270">
        <v>4400.2012999999997</v>
      </c>
      <c r="M270">
        <v>-122.31495</v>
      </c>
      <c r="N270">
        <v>47.671703000000001</v>
      </c>
      <c r="O270" t="s">
        <v>748</v>
      </c>
      <c r="P270" t="s">
        <v>258</v>
      </c>
      <c r="Q270" t="s">
        <v>145</v>
      </c>
      <c r="R270" t="s">
        <v>49</v>
      </c>
      <c r="S270" s="4">
        <v>42455.857638888891</v>
      </c>
      <c r="T270">
        <v>3</v>
      </c>
    </row>
    <row r="271" spans="1:20" x14ac:dyDescent="0.2">
      <c r="A271">
        <v>1702592</v>
      </c>
      <c r="B271">
        <v>16000105179</v>
      </c>
      <c r="C271">
        <v>2016105179</v>
      </c>
      <c r="D271">
        <v>201</v>
      </c>
      <c r="E271" t="s">
        <v>79</v>
      </c>
      <c r="F271" t="s">
        <v>80</v>
      </c>
      <c r="G271" t="s">
        <v>81</v>
      </c>
      <c r="H271" s="4">
        <v>42456.029861111114</v>
      </c>
      <c r="I271" t="s">
        <v>749</v>
      </c>
      <c r="J271" t="s">
        <v>12</v>
      </c>
      <c r="K271" t="s">
        <v>452</v>
      </c>
      <c r="L271">
        <v>3100.1007</v>
      </c>
      <c r="M271">
        <v>-122.386475</v>
      </c>
      <c r="N271">
        <v>47.687750000000001</v>
      </c>
      <c r="O271" t="s">
        <v>750</v>
      </c>
      <c r="P271" t="s">
        <v>84</v>
      </c>
      <c r="Q271" t="s">
        <v>85</v>
      </c>
      <c r="R271" t="s">
        <v>60</v>
      </c>
      <c r="S271" s="4">
        <v>42455.949305555558</v>
      </c>
      <c r="T271">
        <v>1</v>
      </c>
    </row>
    <row r="272" spans="1:20" x14ac:dyDescent="0.2">
      <c r="A272">
        <v>1702593</v>
      </c>
      <c r="B272">
        <v>16000105415</v>
      </c>
      <c r="C272">
        <v>2016105415</v>
      </c>
      <c r="D272">
        <v>245</v>
      </c>
      <c r="E272" t="s">
        <v>74</v>
      </c>
      <c r="F272" t="s">
        <v>42</v>
      </c>
      <c r="G272" t="s">
        <v>42</v>
      </c>
      <c r="H272" s="4">
        <v>42456.043055555558</v>
      </c>
      <c r="I272" t="s">
        <v>751</v>
      </c>
      <c r="J272" t="s">
        <v>13</v>
      </c>
      <c r="K272" t="s">
        <v>360</v>
      </c>
      <c r="L272">
        <v>5900.4034000000001</v>
      </c>
      <c r="M272">
        <v>-122.37031</v>
      </c>
      <c r="N272">
        <v>47.639595</v>
      </c>
      <c r="O272" t="s">
        <v>752</v>
      </c>
      <c r="P272" t="s">
        <v>154</v>
      </c>
      <c r="Q272" t="s">
        <v>155</v>
      </c>
      <c r="R272" t="s">
        <v>155</v>
      </c>
      <c r="T272">
        <v>2</v>
      </c>
    </row>
    <row r="273" spans="1:20" x14ac:dyDescent="0.2">
      <c r="A273">
        <v>1702594</v>
      </c>
      <c r="B273">
        <v>16000105410</v>
      </c>
      <c r="C273">
        <v>2016105410</v>
      </c>
      <c r="D273">
        <v>139</v>
      </c>
      <c r="E273" t="s">
        <v>374</v>
      </c>
      <c r="F273" t="s">
        <v>255</v>
      </c>
      <c r="G273" t="s">
        <v>255</v>
      </c>
      <c r="H273" s="4">
        <v>42456.038888888892</v>
      </c>
      <c r="I273" t="s">
        <v>753</v>
      </c>
      <c r="J273" t="s">
        <v>20</v>
      </c>
      <c r="K273" t="s">
        <v>339</v>
      </c>
      <c r="L273">
        <v>8400.3008000000009</v>
      </c>
      <c r="M273">
        <v>-122.32619</v>
      </c>
      <c r="N273">
        <v>47.614082000000003</v>
      </c>
      <c r="O273" t="s">
        <v>754</v>
      </c>
      <c r="P273" t="s">
        <v>254</v>
      </c>
      <c r="Q273" t="s">
        <v>255</v>
      </c>
      <c r="R273" t="s">
        <v>255</v>
      </c>
      <c r="T273">
        <v>2</v>
      </c>
    </row>
    <row r="274" spans="1:20" x14ac:dyDescent="0.2">
      <c r="A274">
        <v>1702595</v>
      </c>
      <c r="B274">
        <v>16000105409</v>
      </c>
      <c r="C274">
        <v>2016105409</v>
      </c>
      <c r="D274">
        <v>65</v>
      </c>
      <c r="E274" t="s">
        <v>90</v>
      </c>
      <c r="F274" t="s">
        <v>91</v>
      </c>
      <c r="G274" t="s">
        <v>92</v>
      </c>
      <c r="H274" s="4">
        <v>42456.038888888892</v>
      </c>
      <c r="I274" t="s">
        <v>755</v>
      </c>
      <c r="J274" t="s">
        <v>3</v>
      </c>
      <c r="K274" t="s">
        <v>159</v>
      </c>
      <c r="L274">
        <v>4700.3020999999999</v>
      </c>
      <c r="M274">
        <v>-122.3749</v>
      </c>
      <c r="N274">
        <v>47.668666999999999</v>
      </c>
      <c r="O274" t="s">
        <v>756</v>
      </c>
      <c r="P274" t="s">
        <v>248</v>
      </c>
      <c r="Q274" t="s">
        <v>92</v>
      </c>
      <c r="R274" t="s">
        <v>91</v>
      </c>
      <c r="T274">
        <v>0</v>
      </c>
    </row>
    <row r="275" spans="1:20" x14ac:dyDescent="0.2">
      <c r="A275">
        <v>1702596</v>
      </c>
      <c r="B275">
        <v>16000105389</v>
      </c>
      <c r="C275">
        <v>2016105389</v>
      </c>
      <c r="D275">
        <v>63</v>
      </c>
      <c r="E275" t="s">
        <v>172</v>
      </c>
      <c r="F275" t="s">
        <v>173</v>
      </c>
      <c r="G275" t="s">
        <v>173</v>
      </c>
      <c r="H275" s="4">
        <v>42456.040972222225</v>
      </c>
      <c r="I275" t="s">
        <v>757</v>
      </c>
      <c r="J275" t="s">
        <v>6</v>
      </c>
      <c r="K275" t="s">
        <v>425</v>
      </c>
      <c r="L275">
        <v>8100.2043000000003</v>
      </c>
      <c r="M275">
        <v>-122.331985</v>
      </c>
      <c r="N275">
        <v>47.601714999999999</v>
      </c>
      <c r="O275" t="s">
        <v>758</v>
      </c>
      <c r="P275" t="s">
        <v>254</v>
      </c>
      <c r="Q275" t="s">
        <v>255</v>
      </c>
      <c r="R275" t="s">
        <v>255</v>
      </c>
      <c r="T275">
        <v>0</v>
      </c>
    </row>
    <row r="276" spans="1:20" x14ac:dyDescent="0.2">
      <c r="A276">
        <v>1702597</v>
      </c>
      <c r="B276">
        <v>16000105388</v>
      </c>
      <c r="C276">
        <v>2016105388</v>
      </c>
      <c r="D276">
        <v>280</v>
      </c>
      <c r="E276" t="s">
        <v>59</v>
      </c>
      <c r="F276" t="s">
        <v>60</v>
      </c>
      <c r="G276" t="s">
        <v>60</v>
      </c>
      <c r="H276" s="4">
        <v>42456.041666666664</v>
      </c>
      <c r="I276" t="s">
        <v>759</v>
      </c>
      <c r="J276" t="s">
        <v>12</v>
      </c>
      <c r="K276" t="s">
        <v>112</v>
      </c>
      <c r="L276">
        <v>4600.1000000000004</v>
      </c>
      <c r="M276">
        <v>-122.32596599999999</v>
      </c>
      <c r="N276">
        <v>47.680508000000003</v>
      </c>
      <c r="O276" t="s">
        <v>760</v>
      </c>
      <c r="P276" t="s">
        <v>405</v>
      </c>
      <c r="Q276" t="s">
        <v>406</v>
      </c>
      <c r="R276" t="s">
        <v>407</v>
      </c>
      <c r="T276">
        <v>0</v>
      </c>
    </row>
    <row r="277" spans="1:20" x14ac:dyDescent="0.2">
      <c r="A277">
        <v>1702598</v>
      </c>
      <c r="B277">
        <v>16000105343</v>
      </c>
      <c r="C277">
        <v>2016105343</v>
      </c>
      <c r="D277">
        <v>280</v>
      </c>
      <c r="E277" t="s">
        <v>59</v>
      </c>
      <c r="F277" t="s">
        <v>60</v>
      </c>
      <c r="G277" t="s">
        <v>60</v>
      </c>
      <c r="H277" s="4">
        <v>42456.036111111112</v>
      </c>
      <c r="I277" t="s">
        <v>680</v>
      </c>
      <c r="J277" t="s">
        <v>15</v>
      </c>
      <c r="K277" t="s">
        <v>222</v>
      </c>
      <c r="L277">
        <v>7900.4</v>
      </c>
      <c r="M277">
        <v>-122.309494</v>
      </c>
      <c r="N277">
        <v>47.615864000000002</v>
      </c>
      <c r="O277" t="s">
        <v>681</v>
      </c>
      <c r="P277" t="s">
        <v>403</v>
      </c>
      <c r="Q277" t="s">
        <v>404</v>
      </c>
      <c r="R277" t="s">
        <v>404</v>
      </c>
      <c r="T277">
        <v>1</v>
      </c>
    </row>
    <row r="278" spans="1:20" x14ac:dyDescent="0.2">
      <c r="A278">
        <v>1702599</v>
      </c>
      <c r="B278">
        <v>16000105333</v>
      </c>
      <c r="C278">
        <v>2016105333</v>
      </c>
      <c r="D278">
        <v>470</v>
      </c>
      <c r="E278" t="s">
        <v>47</v>
      </c>
      <c r="F278" t="s">
        <v>48</v>
      </c>
      <c r="G278" t="s">
        <v>49</v>
      </c>
      <c r="H278" s="4">
        <v>42456.040972222225</v>
      </c>
      <c r="I278" t="s">
        <v>761</v>
      </c>
      <c r="J278" t="s">
        <v>4</v>
      </c>
      <c r="K278" t="s">
        <v>243</v>
      </c>
      <c r="L278">
        <v>6100.2012000000004</v>
      </c>
      <c r="M278">
        <v>-122.32006</v>
      </c>
      <c r="N278">
        <v>47.642273000000003</v>
      </c>
      <c r="O278" t="s">
        <v>762</v>
      </c>
      <c r="P278" t="s">
        <v>53</v>
      </c>
      <c r="Q278" t="s">
        <v>49</v>
      </c>
      <c r="R278" t="s">
        <v>48</v>
      </c>
      <c r="T278">
        <v>1</v>
      </c>
    </row>
    <row r="279" spans="1:20" x14ac:dyDescent="0.2">
      <c r="A279">
        <v>1702600</v>
      </c>
      <c r="B279">
        <v>16000105266</v>
      </c>
      <c r="C279">
        <v>2016105266</v>
      </c>
      <c r="D279">
        <v>220</v>
      </c>
      <c r="E279" t="s">
        <v>328</v>
      </c>
      <c r="F279" t="s">
        <v>329</v>
      </c>
      <c r="G279" t="s">
        <v>330</v>
      </c>
      <c r="H279" s="4">
        <v>42455.998611111114</v>
      </c>
      <c r="I279" t="s">
        <v>763</v>
      </c>
      <c r="J279" t="s">
        <v>12</v>
      </c>
      <c r="K279" t="s">
        <v>112</v>
      </c>
      <c r="L279">
        <v>2800.2003</v>
      </c>
      <c r="M279">
        <v>-122.35386</v>
      </c>
      <c r="N279">
        <v>47.684019999999997</v>
      </c>
      <c r="O279" t="s">
        <v>764</v>
      </c>
      <c r="P279" t="s">
        <v>333</v>
      </c>
      <c r="Q279" t="s">
        <v>330</v>
      </c>
      <c r="R279" t="s">
        <v>329</v>
      </c>
      <c r="S279" s="4">
        <v>42455.941666666666</v>
      </c>
      <c r="T279">
        <v>4</v>
      </c>
    </row>
    <row r="280" spans="1:20" x14ac:dyDescent="0.2">
      <c r="A280">
        <v>1702601</v>
      </c>
      <c r="B280">
        <v>16000105173</v>
      </c>
      <c r="C280">
        <v>2016105173</v>
      </c>
      <c r="D280">
        <v>64</v>
      </c>
      <c r="E280" t="s">
        <v>297</v>
      </c>
      <c r="F280" t="s">
        <v>91</v>
      </c>
      <c r="G280" t="s">
        <v>298</v>
      </c>
      <c r="H280" s="4">
        <v>42456.037499999999</v>
      </c>
      <c r="I280" t="s">
        <v>765</v>
      </c>
      <c r="J280" t="s">
        <v>19</v>
      </c>
      <c r="K280" t="s">
        <v>766</v>
      </c>
      <c r="L280">
        <v>9000.2032999999992</v>
      </c>
      <c r="M280">
        <v>-122.31344</v>
      </c>
      <c r="N280">
        <v>47.596653000000003</v>
      </c>
      <c r="O280" t="s">
        <v>767</v>
      </c>
      <c r="P280" t="s">
        <v>301</v>
      </c>
      <c r="Q280" t="s">
        <v>298</v>
      </c>
      <c r="R280" t="s">
        <v>91</v>
      </c>
      <c r="S280" s="4">
        <v>42455.868055555555</v>
      </c>
      <c r="T280">
        <v>3</v>
      </c>
    </row>
    <row r="281" spans="1:20" x14ac:dyDescent="0.2">
      <c r="A281">
        <v>1702602</v>
      </c>
      <c r="B281">
        <v>16000105096</v>
      </c>
      <c r="C281">
        <v>2016105096</v>
      </c>
      <c r="D281">
        <v>64</v>
      </c>
      <c r="E281" t="s">
        <v>297</v>
      </c>
      <c r="F281" t="s">
        <v>91</v>
      </c>
      <c r="G281" t="s">
        <v>298</v>
      </c>
      <c r="H281" s="4">
        <v>42456.036805555559</v>
      </c>
      <c r="I281" t="s">
        <v>768</v>
      </c>
      <c r="J281" t="s">
        <v>19</v>
      </c>
      <c r="K281" t="s">
        <v>766</v>
      </c>
      <c r="L281">
        <v>9400.2003000000004</v>
      </c>
      <c r="M281">
        <v>-122.31026</v>
      </c>
      <c r="N281">
        <v>47.594214999999998</v>
      </c>
      <c r="O281" t="s">
        <v>769</v>
      </c>
      <c r="P281" t="s">
        <v>301</v>
      </c>
      <c r="Q281" t="s">
        <v>298</v>
      </c>
      <c r="R281" t="s">
        <v>91</v>
      </c>
      <c r="S281" s="4">
        <v>42455.831944444442</v>
      </c>
      <c r="T281">
        <v>1</v>
      </c>
    </row>
    <row r="282" spans="1:20" x14ac:dyDescent="0.2">
      <c r="A282">
        <v>1702603</v>
      </c>
      <c r="B282">
        <v>16000105424</v>
      </c>
      <c r="C282">
        <v>2016105424</v>
      </c>
      <c r="D282">
        <v>177</v>
      </c>
      <c r="E282" t="s">
        <v>129</v>
      </c>
      <c r="F282" t="s">
        <v>69</v>
      </c>
      <c r="G282" t="s">
        <v>69</v>
      </c>
      <c r="H282" s="4">
        <v>42456.046527777777</v>
      </c>
      <c r="I282" t="s">
        <v>770</v>
      </c>
      <c r="J282" t="s">
        <v>16</v>
      </c>
      <c r="K282" t="s">
        <v>140</v>
      </c>
      <c r="L282">
        <v>7200.1067000000003</v>
      </c>
      <c r="M282">
        <v>-122.3409</v>
      </c>
      <c r="N282">
        <v>47.612395999999997</v>
      </c>
      <c r="O282" t="s">
        <v>771</v>
      </c>
      <c r="P282" t="s">
        <v>132</v>
      </c>
      <c r="Q282" t="s">
        <v>69</v>
      </c>
      <c r="R282" t="s">
        <v>69</v>
      </c>
      <c r="T282">
        <v>3</v>
      </c>
    </row>
    <row r="283" spans="1:20" x14ac:dyDescent="0.2">
      <c r="A283">
        <v>1702604</v>
      </c>
      <c r="B283">
        <v>16000105421</v>
      </c>
      <c r="C283">
        <v>2016105421</v>
      </c>
      <c r="D283">
        <v>177</v>
      </c>
      <c r="E283" t="s">
        <v>129</v>
      </c>
      <c r="F283" t="s">
        <v>69</v>
      </c>
      <c r="G283" t="s">
        <v>69</v>
      </c>
      <c r="H283" s="4">
        <v>42456.042361111111</v>
      </c>
      <c r="I283" t="s">
        <v>772</v>
      </c>
      <c r="J283" t="s">
        <v>10</v>
      </c>
      <c r="K283" t="s">
        <v>483</v>
      </c>
      <c r="L283">
        <v>9400.4012999999995</v>
      </c>
      <c r="M283">
        <v>-122.313805</v>
      </c>
      <c r="N283">
        <v>47.581012999999999</v>
      </c>
      <c r="O283" t="s">
        <v>559</v>
      </c>
      <c r="P283" t="s">
        <v>132</v>
      </c>
      <c r="Q283" t="s">
        <v>69</v>
      </c>
      <c r="R283" t="s">
        <v>69</v>
      </c>
      <c r="T283">
        <v>4</v>
      </c>
    </row>
    <row r="284" spans="1:20" x14ac:dyDescent="0.2">
      <c r="A284">
        <v>1702605</v>
      </c>
      <c r="B284">
        <v>16000105412</v>
      </c>
      <c r="C284">
        <v>2016105412</v>
      </c>
      <c r="D284">
        <v>280</v>
      </c>
      <c r="E284" t="s">
        <v>59</v>
      </c>
      <c r="F284" t="s">
        <v>60</v>
      </c>
      <c r="G284" t="s">
        <v>60</v>
      </c>
      <c r="H284" s="4">
        <v>42456.042361111111</v>
      </c>
      <c r="I284" t="s">
        <v>773</v>
      </c>
      <c r="J284" t="s">
        <v>9</v>
      </c>
      <c r="K284" t="s">
        <v>192</v>
      </c>
      <c r="L284">
        <v>5302.2012000000004</v>
      </c>
      <c r="M284">
        <v>-122.31908</v>
      </c>
      <c r="N284">
        <v>47.654420000000002</v>
      </c>
      <c r="O284" t="s">
        <v>774</v>
      </c>
      <c r="P284" t="s">
        <v>64</v>
      </c>
      <c r="Q284" t="s">
        <v>60</v>
      </c>
      <c r="R284" t="s">
        <v>60</v>
      </c>
      <c r="T284">
        <v>1</v>
      </c>
    </row>
    <row r="285" spans="1:20" x14ac:dyDescent="0.2">
      <c r="A285">
        <v>1702606</v>
      </c>
      <c r="B285">
        <v>16000105387</v>
      </c>
      <c r="C285">
        <v>2016105387</v>
      </c>
      <c r="D285">
        <v>430</v>
      </c>
      <c r="E285" t="s">
        <v>144</v>
      </c>
      <c r="F285" t="s">
        <v>49</v>
      </c>
      <c r="G285" t="s">
        <v>145</v>
      </c>
      <c r="H285" s="4">
        <v>42456.043055555558</v>
      </c>
      <c r="I285" t="s">
        <v>711</v>
      </c>
      <c r="J285" t="s">
        <v>20</v>
      </c>
      <c r="K285" t="s">
        <v>105</v>
      </c>
      <c r="L285">
        <v>7500.4014999999999</v>
      </c>
      <c r="M285">
        <v>-122.32079</v>
      </c>
      <c r="N285">
        <v>47.614654999999999</v>
      </c>
      <c r="O285" t="s">
        <v>712</v>
      </c>
      <c r="P285" t="s">
        <v>239</v>
      </c>
      <c r="Q285" t="s">
        <v>145</v>
      </c>
      <c r="R285" t="s">
        <v>49</v>
      </c>
      <c r="S285" s="4">
        <v>42456.010416666664</v>
      </c>
      <c r="T285">
        <v>1</v>
      </c>
    </row>
    <row r="286" spans="1:20" x14ac:dyDescent="0.2">
      <c r="A286">
        <v>1702607</v>
      </c>
      <c r="B286">
        <v>16000105362</v>
      </c>
      <c r="C286">
        <v>2016105362</v>
      </c>
      <c r="D286">
        <v>245</v>
      </c>
      <c r="E286" t="s">
        <v>74</v>
      </c>
      <c r="F286" t="s">
        <v>42</v>
      </c>
      <c r="G286" t="s">
        <v>42</v>
      </c>
      <c r="H286" s="4">
        <v>42456.042361111111</v>
      </c>
      <c r="I286" t="s">
        <v>775</v>
      </c>
      <c r="J286" t="s">
        <v>10</v>
      </c>
      <c r="K286" t="s">
        <v>76</v>
      </c>
      <c r="L286">
        <v>9500.4002999999993</v>
      </c>
      <c r="M286">
        <v>-122.29518</v>
      </c>
      <c r="N286">
        <v>47.579250000000002</v>
      </c>
      <c r="O286" t="s">
        <v>776</v>
      </c>
      <c r="P286" t="s">
        <v>128</v>
      </c>
      <c r="Q286" t="s">
        <v>42</v>
      </c>
      <c r="R286" t="s">
        <v>42</v>
      </c>
      <c r="T286">
        <v>0</v>
      </c>
    </row>
    <row r="287" spans="1:20" x14ac:dyDescent="0.2">
      <c r="A287">
        <v>1702608</v>
      </c>
      <c r="B287">
        <v>16000105356</v>
      </c>
      <c r="C287">
        <v>2016105356</v>
      </c>
      <c r="D287">
        <v>245</v>
      </c>
      <c r="E287" t="s">
        <v>74</v>
      </c>
      <c r="F287" t="s">
        <v>42</v>
      </c>
      <c r="G287" t="s">
        <v>42</v>
      </c>
      <c r="H287" s="4">
        <v>42456.021527777775</v>
      </c>
      <c r="I287" t="s">
        <v>216</v>
      </c>
      <c r="J287" t="s">
        <v>20</v>
      </c>
      <c r="K287" t="s">
        <v>105</v>
      </c>
      <c r="L287">
        <v>7500.4005999999999</v>
      </c>
      <c r="M287">
        <v>-122.31814</v>
      </c>
      <c r="N287">
        <v>47.614094000000001</v>
      </c>
      <c r="O287" t="s">
        <v>217</v>
      </c>
      <c r="P287" t="s">
        <v>100</v>
      </c>
      <c r="Q287" t="s">
        <v>42</v>
      </c>
      <c r="R287" t="s">
        <v>42</v>
      </c>
      <c r="S287" s="4">
        <v>42455.977777777778</v>
      </c>
      <c r="T287">
        <v>2</v>
      </c>
    </row>
    <row r="288" spans="1:20" x14ac:dyDescent="0.2">
      <c r="A288">
        <v>1702609</v>
      </c>
      <c r="B288">
        <v>16000105351</v>
      </c>
      <c r="C288">
        <v>2016105351</v>
      </c>
      <c r="D288">
        <v>200</v>
      </c>
      <c r="E288" t="s">
        <v>355</v>
      </c>
      <c r="F288" t="s">
        <v>80</v>
      </c>
      <c r="G288" t="s">
        <v>81</v>
      </c>
      <c r="H288" s="4">
        <v>42456.042361111111</v>
      </c>
      <c r="I288" t="s">
        <v>777</v>
      </c>
      <c r="J288" t="s">
        <v>12</v>
      </c>
      <c r="K288" t="s">
        <v>232</v>
      </c>
      <c r="L288">
        <v>1702.3010999999999</v>
      </c>
      <c r="M288">
        <v>-122.37141</v>
      </c>
      <c r="N288">
        <v>47.695160000000001</v>
      </c>
      <c r="O288" t="s">
        <v>778</v>
      </c>
      <c r="P288" t="s">
        <v>393</v>
      </c>
      <c r="Q288" t="s">
        <v>85</v>
      </c>
      <c r="R288" t="s">
        <v>60</v>
      </c>
      <c r="S288" s="4">
        <v>42455.98541666667</v>
      </c>
      <c r="T288">
        <v>2</v>
      </c>
    </row>
    <row r="289" spans="1:20" x14ac:dyDescent="0.2">
      <c r="A289">
        <v>1702610</v>
      </c>
      <c r="B289">
        <v>16000105348</v>
      </c>
      <c r="C289">
        <v>2016105348</v>
      </c>
      <c r="D289">
        <v>245</v>
      </c>
      <c r="E289" t="s">
        <v>74</v>
      </c>
      <c r="F289" t="s">
        <v>42</v>
      </c>
      <c r="G289" t="s">
        <v>42</v>
      </c>
      <c r="H289" s="4">
        <v>42456.043749999997</v>
      </c>
      <c r="I289" t="s">
        <v>779</v>
      </c>
      <c r="J289" t="s">
        <v>15</v>
      </c>
      <c r="K289" t="s">
        <v>288</v>
      </c>
      <c r="L289">
        <v>7800.4009999999998</v>
      </c>
      <c r="M289">
        <v>-122.289604</v>
      </c>
      <c r="N289">
        <v>47.620148</v>
      </c>
      <c r="O289" t="s">
        <v>780</v>
      </c>
      <c r="P289" t="s">
        <v>84</v>
      </c>
      <c r="Q289" t="s">
        <v>85</v>
      </c>
      <c r="R289" t="s">
        <v>60</v>
      </c>
      <c r="T289">
        <v>2</v>
      </c>
    </row>
    <row r="290" spans="1:20" x14ac:dyDescent="0.2">
      <c r="A290">
        <v>1702611</v>
      </c>
      <c r="B290">
        <v>16000105321</v>
      </c>
      <c r="C290">
        <v>2016105321</v>
      </c>
      <c r="D290">
        <v>64</v>
      </c>
      <c r="E290" t="s">
        <v>297</v>
      </c>
      <c r="F290" t="s">
        <v>91</v>
      </c>
      <c r="G290" t="s">
        <v>298</v>
      </c>
      <c r="H290" s="4">
        <v>42456.042361111111</v>
      </c>
      <c r="I290" t="s">
        <v>781</v>
      </c>
      <c r="J290" t="s">
        <v>3</v>
      </c>
      <c r="K290" t="s">
        <v>219</v>
      </c>
      <c r="L290">
        <v>4700.2075000000004</v>
      </c>
      <c r="M290">
        <v>-122.36969000000001</v>
      </c>
      <c r="N290">
        <v>47.661470000000001</v>
      </c>
      <c r="O290" t="s">
        <v>782</v>
      </c>
      <c r="P290" t="s">
        <v>301</v>
      </c>
      <c r="Q290" t="s">
        <v>298</v>
      </c>
      <c r="R290" t="s">
        <v>91</v>
      </c>
      <c r="S290" s="4">
        <v>42455.959027777775</v>
      </c>
      <c r="T290">
        <v>4</v>
      </c>
    </row>
    <row r="291" spans="1:20" x14ac:dyDescent="0.2">
      <c r="A291">
        <v>1702612</v>
      </c>
      <c r="B291">
        <v>16000105305</v>
      </c>
      <c r="C291">
        <v>2016105305</v>
      </c>
      <c r="D291">
        <v>65</v>
      </c>
      <c r="E291" t="s">
        <v>90</v>
      </c>
      <c r="F291" t="s">
        <v>91</v>
      </c>
      <c r="G291" t="s">
        <v>92</v>
      </c>
      <c r="H291" s="4">
        <v>42456.041666666664</v>
      </c>
      <c r="I291" t="s">
        <v>783</v>
      </c>
      <c r="J291" t="s">
        <v>20</v>
      </c>
      <c r="K291" t="s">
        <v>339</v>
      </c>
      <c r="L291">
        <v>8300.1003000000001</v>
      </c>
      <c r="M291">
        <v>-122.32811</v>
      </c>
      <c r="N291">
        <v>47.61007</v>
      </c>
      <c r="O291" t="s">
        <v>784</v>
      </c>
      <c r="P291" t="s">
        <v>96</v>
      </c>
      <c r="Q291" t="s">
        <v>92</v>
      </c>
      <c r="R291" t="s">
        <v>91</v>
      </c>
      <c r="S291" s="4">
        <v>42456.001388888886</v>
      </c>
      <c r="T291">
        <v>4</v>
      </c>
    </row>
    <row r="292" spans="1:20" x14ac:dyDescent="0.2">
      <c r="A292">
        <v>1702613</v>
      </c>
      <c r="B292">
        <v>16000105154</v>
      </c>
      <c r="C292">
        <v>2016105154</v>
      </c>
      <c r="D292">
        <v>245</v>
      </c>
      <c r="E292" t="s">
        <v>74</v>
      </c>
      <c r="F292" t="s">
        <v>42</v>
      </c>
      <c r="G292" t="s">
        <v>42</v>
      </c>
      <c r="H292" s="4">
        <v>42456.043055555558</v>
      </c>
      <c r="I292" t="s">
        <v>322</v>
      </c>
      <c r="J292" t="s">
        <v>20</v>
      </c>
      <c r="K292" t="s">
        <v>105</v>
      </c>
      <c r="L292">
        <v>8400.1008000000002</v>
      </c>
      <c r="M292">
        <v>-122.32077</v>
      </c>
      <c r="N292">
        <v>47.613517999999999</v>
      </c>
      <c r="O292" t="s">
        <v>323</v>
      </c>
      <c r="P292" t="s">
        <v>403</v>
      </c>
      <c r="Q292" t="s">
        <v>404</v>
      </c>
      <c r="R292" t="s">
        <v>404</v>
      </c>
      <c r="S292" s="4">
        <v>42455.849305555559</v>
      </c>
      <c r="T292">
        <v>3</v>
      </c>
    </row>
    <row r="293" spans="1:20" x14ac:dyDescent="0.2">
      <c r="A293">
        <v>1702614</v>
      </c>
      <c r="B293">
        <v>16000105295</v>
      </c>
      <c r="C293">
        <v>2016105295</v>
      </c>
      <c r="D293">
        <v>130</v>
      </c>
      <c r="E293" t="s">
        <v>487</v>
      </c>
      <c r="F293" t="s">
        <v>255</v>
      </c>
      <c r="G293" t="s">
        <v>255</v>
      </c>
      <c r="H293" s="4">
        <v>42456.053472222222</v>
      </c>
      <c r="I293" t="s">
        <v>785</v>
      </c>
      <c r="J293" t="s">
        <v>10</v>
      </c>
      <c r="K293" t="s">
        <v>483</v>
      </c>
      <c r="L293">
        <v>10002.201999999999</v>
      </c>
      <c r="M293">
        <v>-122.310745</v>
      </c>
      <c r="N293">
        <v>47.576419999999999</v>
      </c>
      <c r="O293" t="s">
        <v>786</v>
      </c>
      <c r="P293" t="s">
        <v>254</v>
      </c>
      <c r="Q293" t="s">
        <v>255</v>
      </c>
      <c r="R293" t="s">
        <v>255</v>
      </c>
      <c r="S293" s="4">
        <v>42455.9375</v>
      </c>
      <c r="T293">
        <v>1</v>
      </c>
    </row>
    <row r="294" spans="1:20" x14ac:dyDescent="0.2">
      <c r="A294">
        <v>1702615</v>
      </c>
      <c r="B294">
        <v>16000105125</v>
      </c>
      <c r="C294">
        <v>2016105125</v>
      </c>
      <c r="D294">
        <v>245</v>
      </c>
      <c r="E294" t="s">
        <v>74</v>
      </c>
      <c r="F294" t="s">
        <v>42</v>
      </c>
      <c r="G294" t="s">
        <v>42</v>
      </c>
      <c r="H294" s="4">
        <v>42456.052083333336</v>
      </c>
      <c r="I294" t="s">
        <v>787</v>
      </c>
      <c r="J294" t="s">
        <v>17</v>
      </c>
      <c r="K294" t="s">
        <v>618</v>
      </c>
      <c r="L294">
        <v>401.20170000000002</v>
      </c>
      <c r="M294">
        <v>-122.35824599999999</v>
      </c>
      <c r="N294">
        <v>47.726196000000002</v>
      </c>
      <c r="O294" t="s">
        <v>788</v>
      </c>
      <c r="P294" t="s">
        <v>88</v>
      </c>
      <c r="Q294" t="s">
        <v>89</v>
      </c>
      <c r="R294" t="s">
        <v>89</v>
      </c>
      <c r="S294" s="4">
        <v>42455.946527777778</v>
      </c>
      <c r="T294">
        <v>3</v>
      </c>
    </row>
    <row r="295" spans="1:20" x14ac:dyDescent="0.2">
      <c r="A295">
        <v>1702617</v>
      </c>
      <c r="B295">
        <v>16000105436</v>
      </c>
      <c r="C295">
        <v>2016105436</v>
      </c>
      <c r="D295">
        <v>177</v>
      </c>
      <c r="E295" t="s">
        <v>129</v>
      </c>
      <c r="F295" t="s">
        <v>69</v>
      </c>
      <c r="G295" t="s">
        <v>69</v>
      </c>
      <c r="H295" s="4">
        <v>42456.056944444441</v>
      </c>
      <c r="I295" t="s">
        <v>615</v>
      </c>
      <c r="J295" t="s">
        <v>7</v>
      </c>
      <c r="K295" t="s">
        <v>261</v>
      </c>
      <c r="L295">
        <v>8002.2004999999999</v>
      </c>
      <c r="M295">
        <v>-122.34586</v>
      </c>
      <c r="N295">
        <v>47.612990000000003</v>
      </c>
      <c r="O295" t="s">
        <v>616</v>
      </c>
      <c r="P295" t="s">
        <v>132</v>
      </c>
      <c r="Q295" t="s">
        <v>69</v>
      </c>
      <c r="R295" t="s">
        <v>69</v>
      </c>
      <c r="T295">
        <v>1</v>
      </c>
    </row>
    <row r="296" spans="1:20" x14ac:dyDescent="0.2">
      <c r="A296">
        <v>1702618</v>
      </c>
      <c r="B296">
        <v>16000105434</v>
      </c>
      <c r="C296">
        <v>2016105434</v>
      </c>
      <c r="D296">
        <v>250</v>
      </c>
      <c r="E296" t="s">
        <v>123</v>
      </c>
      <c r="F296" t="s">
        <v>124</v>
      </c>
      <c r="G296" t="s">
        <v>125</v>
      </c>
      <c r="H296" s="4">
        <v>42456.065972222219</v>
      </c>
      <c r="I296" t="s">
        <v>789</v>
      </c>
      <c r="J296" t="s">
        <v>13</v>
      </c>
      <c r="K296" t="s">
        <v>175</v>
      </c>
      <c r="L296">
        <v>7100.2002000000002</v>
      </c>
      <c r="M296">
        <v>-122.35414</v>
      </c>
      <c r="N296">
        <v>47.619762000000001</v>
      </c>
      <c r="O296" t="s">
        <v>790</v>
      </c>
      <c r="P296" t="s">
        <v>674</v>
      </c>
      <c r="Q296" t="s">
        <v>42</v>
      </c>
      <c r="R296" t="s">
        <v>561</v>
      </c>
      <c r="T296">
        <v>2</v>
      </c>
    </row>
    <row r="297" spans="1:20" x14ac:dyDescent="0.2">
      <c r="A297">
        <v>1702619</v>
      </c>
      <c r="B297">
        <v>16000105431</v>
      </c>
      <c r="C297">
        <v>2016105431</v>
      </c>
      <c r="D297">
        <v>161</v>
      </c>
      <c r="E297" t="s">
        <v>78</v>
      </c>
      <c r="F297" t="s">
        <v>78</v>
      </c>
      <c r="G297" t="s">
        <v>78</v>
      </c>
      <c r="H297" s="4">
        <v>42456.060416666667</v>
      </c>
      <c r="I297" t="s">
        <v>791</v>
      </c>
      <c r="J297" t="s">
        <v>4</v>
      </c>
      <c r="K297" t="s">
        <v>214</v>
      </c>
      <c r="L297">
        <v>9300.1023999999998</v>
      </c>
      <c r="M297">
        <v>-122.31728</v>
      </c>
      <c r="N297">
        <v>47.592686</v>
      </c>
      <c r="O297" t="s">
        <v>792</v>
      </c>
      <c r="P297" t="s">
        <v>384</v>
      </c>
      <c r="Q297" t="s">
        <v>60</v>
      </c>
      <c r="R297" t="s">
        <v>60</v>
      </c>
      <c r="T297">
        <v>0</v>
      </c>
    </row>
    <row r="298" spans="1:20" x14ac:dyDescent="0.2">
      <c r="A298">
        <v>1702620</v>
      </c>
      <c r="B298">
        <v>16000105423</v>
      </c>
      <c r="C298">
        <v>2016105423</v>
      </c>
      <c r="D298">
        <v>161</v>
      </c>
      <c r="E298" t="s">
        <v>78</v>
      </c>
      <c r="F298" t="s">
        <v>78</v>
      </c>
      <c r="G298" t="s">
        <v>78</v>
      </c>
      <c r="H298" s="4">
        <v>42456.05972222222</v>
      </c>
      <c r="I298" t="s">
        <v>793</v>
      </c>
      <c r="J298" t="s">
        <v>7</v>
      </c>
      <c r="K298" t="s">
        <v>292</v>
      </c>
      <c r="L298">
        <v>7300.1018999999997</v>
      </c>
      <c r="M298">
        <v>-122.33427399999999</v>
      </c>
      <c r="N298">
        <v>47.622579999999999</v>
      </c>
      <c r="O298" t="s">
        <v>794</v>
      </c>
      <c r="P298" t="s">
        <v>78</v>
      </c>
      <c r="Q298" t="s">
        <v>78</v>
      </c>
      <c r="R298" t="s">
        <v>78</v>
      </c>
      <c r="T298">
        <v>3</v>
      </c>
    </row>
    <row r="299" spans="1:20" x14ac:dyDescent="0.2">
      <c r="A299">
        <v>1702621</v>
      </c>
      <c r="B299">
        <v>16000105413</v>
      </c>
      <c r="C299">
        <v>2016105413</v>
      </c>
      <c r="D299">
        <v>470</v>
      </c>
      <c r="E299" t="s">
        <v>47</v>
      </c>
      <c r="F299" t="s">
        <v>48</v>
      </c>
      <c r="G299" t="s">
        <v>49</v>
      </c>
      <c r="H299" s="4">
        <v>42456.061805555553</v>
      </c>
      <c r="I299" t="s">
        <v>795</v>
      </c>
      <c r="J299" t="s">
        <v>20</v>
      </c>
      <c r="K299" t="s">
        <v>105</v>
      </c>
      <c r="L299">
        <v>7500.4013999999997</v>
      </c>
      <c r="M299">
        <v>-122.31815</v>
      </c>
      <c r="N299">
        <v>47.614674000000001</v>
      </c>
      <c r="O299" t="s">
        <v>796</v>
      </c>
      <c r="P299" t="s">
        <v>53</v>
      </c>
      <c r="Q299" t="s">
        <v>49</v>
      </c>
      <c r="R299" t="s">
        <v>48</v>
      </c>
      <c r="T299">
        <v>2</v>
      </c>
    </row>
    <row r="300" spans="1:20" x14ac:dyDescent="0.2">
      <c r="A300">
        <v>1702622</v>
      </c>
      <c r="B300">
        <v>16000105398</v>
      </c>
      <c r="C300">
        <v>2016105398</v>
      </c>
      <c r="D300">
        <v>74</v>
      </c>
      <c r="E300" t="s">
        <v>184</v>
      </c>
      <c r="F300" t="s">
        <v>173</v>
      </c>
      <c r="G300" t="s">
        <v>173</v>
      </c>
      <c r="H300" s="4">
        <v>42456.05972222222</v>
      </c>
      <c r="I300" t="s">
        <v>797</v>
      </c>
      <c r="J300" t="s">
        <v>20</v>
      </c>
      <c r="K300" t="s">
        <v>105</v>
      </c>
      <c r="L300">
        <v>8400.1000999999997</v>
      </c>
      <c r="M300">
        <v>-122.32344000000001</v>
      </c>
      <c r="N300">
        <v>47.616363999999997</v>
      </c>
      <c r="O300" t="s">
        <v>798</v>
      </c>
      <c r="P300" t="s">
        <v>188</v>
      </c>
      <c r="Q300" t="s">
        <v>189</v>
      </c>
      <c r="R300" t="s">
        <v>190</v>
      </c>
      <c r="S300" s="4">
        <v>42456.027777777781</v>
      </c>
      <c r="T300">
        <v>3</v>
      </c>
    </row>
    <row r="301" spans="1:20" x14ac:dyDescent="0.2">
      <c r="A301">
        <v>1702623</v>
      </c>
      <c r="B301">
        <v>16000105239</v>
      </c>
      <c r="C301">
        <v>2016105239</v>
      </c>
      <c r="D301">
        <v>31</v>
      </c>
      <c r="E301" t="s">
        <v>679</v>
      </c>
      <c r="F301" t="s">
        <v>421</v>
      </c>
      <c r="G301" t="s">
        <v>421</v>
      </c>
      <c r="H301" s="4">
        <v>42456.059027777781</v>
      </c>
      <c r="I301" t="s">
        <v>799</v>
      </c>
      <c r="J301" t="s">
        <v>11</v>
      </c>
      <c r="K301" t="s">
        <v>295</v>
      </c>
      <c r="L301">
        <v>11002.3006</v>
      </c>
      <c r="M301">
        <v>-122.29835</v>
      </c>
      <c r="N301">
        <v>47.544530000000002</v>
      </c>
      <c r="O301" t="s">
        <v>800</v>
      </c>
      <c r="P301" t="s">
        <v>801</v>
      </c>
      <c r="Q301" t="s">
        <v>421</v>
      </c>
      <c r="R301" t="s">
        <v>421</v>
      </c>
      <c r="S301" s="4">
        <v>42455.897222222222</v>
      </c>
      <c r="T301">
        <v>1</v>
      </c>
    </row>
    <row r="302" spans="1:20" x14ac:dyDescent="0.2">
      <c r="A302">
        <v>1702624</v>
      </c>
      <c r="B302">
        <v>16000105118</v>
      </c>
      <c r="C302">
        <v>2016105118</v>
      </c>
      <c r="D302">
        <v>281</v>
      </c>
      <c r="E302" t="s">
        <v>65</v>
      </c>
      <c r="F302" t="s">
        <v>60</v>
      </c>
      <c r="G302" t="s">
        <v>60</v>
      </c>
      <c r="H302" s="4">
        <v>42456.063194444447</v>
      </c>
      <c r="I302" t="s">
        <v>802</v>
      </c>
      <c r="J302" t="s">
        <v>10</v>
      </c>
      <c r="K302" t="s">
        <v>483</v>
      </c>
      <c r="L302">
        <v>10001.102199999999</v>
      </c>
      <c r="M302">
        <v>-122.30177</v>
      </c>
      <c r="N302">
        <v>47.571120000000001</v>
      </c>
      <c r="O302" t="s">
        <v>803</v>
      </c>
      <c r="P302" t="s">
        <v>64</v>
      </c>
      <c r="Q302" t="s">
        <v>60</v>
      </c>
      <c r="R302" t="s">
        <v>60</v>
      </c>
      <c r="T302">
        <v>1</v>
      </c>
    </row>
    <row r="303" spans="1:20" x14ac:dyDescent="0.2">
      <c r="A303">
        <v>1702625</v>
      </c>
      <c r="B303">
        <v>16000105464</v>
      </c>
      <c r="C303">
        <v>2016105464</v>
      </c>
      <c r="D303">
        <v>281</v>
      </c>
      <c r="E303" t="s">
        <v>65</v>
      </c>
      <c r="F303" t="s">
        <v>60</v>
      </c>
      <c r="G303" t="s">
        <v>60</v>
      </c>
      <c r="H303" s="4">
        <v>42456.077777777777</v>
      </c>
      <c r="I303" t="s">
        <v>804</v>
      </c>
      <c r="J303" t="s">
        <v>15</v>
      </c>
      <c r="K303" t="s">
        <v>94</v>
      </c>
      <c r="L303">
        <v>7500.2008999999998</v>
      </c>
      <c r="M303">
        <v>-122.31395999999999</v>
      </c>
      <c r="N303">
        <v>47.614117</v>
      </c>
      <c r="O303" t="s">
        <v>805</v>
      </c>
      <c r="P303" t="s">
        <v>107</v>
      </c>
      <c r="Q303" t="s">
        <v>49</v>
      </c>
      <c r="R303" t="s">
        <v>49</v>
      </c>
      <c r="T303">
        <v>2</v>
      </c>
    </row>
    <row r="304" spans="1:20" x14ac:dyDescent="0.2">
      <c r="A304">
        <v>1702626</v>
      </c>
      <c r="B304">
        <v>16000105461</v>
      </c>
      <c r="C304">
        <v>2016105461</v>
      </c>
      <c r="D304">
        <v>177</v>
      </c>
      <c r="E304" t="s">
        <v>129</v>
      </c>
      <c r="F304" t="s">
        <v>69</v>
      </c>
      <c r="G304" t="s">
        <v>69</v>
      </c>
      <c r="H304" s="4">
        <v>42456.072916666664</v>
      </c>
      <c r="I304" t="s">
        <v>806</v>
      </c>
      <c r="J304" t="s">
        <v>7</v>
      </c>
      <c r="K304" t="s">
        <v>261</v>
      </c>
      <c r="L304">
        <v>8001.2004999999999</v>
      </c>
      <c r="M304">
        <v>-122.34782</v>
      </c>
      <c r="N304">
        <v>47.614142999999999</v>
      </c>
      <c r="O304" t="s">
        <v>807</v>
      </c>
      <c r="P304" t="s">
        <v>245</v>
      </c>
      <c r="Q304" t="s">
        <v>69</v>
      </c>
      <c r="R304" t="s">
        <v>69</v>
      </c>
      <c r="T304">
        <v>3</v>
      </c>
    </row>
    <row r="305" spans="1:20" x14ac:dyDescent="0.2">
      <c r="A305">
        <v>1702627</v>
      </c>
      <c r="B305">
        <v>16000105460</v>
      </c>
      <c r="C305">
        <v>2016105460</v>
      </c>
      <c r="D305">
        <v>460</v>
      </c>
      <c r="E305" t="s">
        <v>54</v>
      </c>
      <c r="F305" t="s">
        <v>49</v>
      </c>
      <c r="G305" t="s">
        <v>49</v>
      </c>
      <c r="H305" s="4">
        <v>42456.07916666667</v>
      </c>
      <c r="I305" t="s">
        <v>808</v>
      </c>
      <c r="J305" t="s">
        <v>18</v>
      </c>
      <c r="K305" t="s">
        <v>346</v>
      </c>
      <c r="L305">
        <v>11401.200800000001</v>
      </c>
      <c r="M305">
        <v>-122.35912</v>
      </c>
      <c r="N305">
        <v>47.524695999999999</v>
      </c>
      <c r="O305" t="s">
        <v>809</v>
      </c>
      <c r="P305" t="s">
        <v>107</v>
      </c>
      <c r="Q305" t="s">
        <v>49</v>
      </c>
      <c r="R305" t="s">
        <v>49</v>
      </c>
      <c r="T305">
        <v>2</v>
      </c>
    </row>
    <row r="306" spans="1:20" x14ac:dyDescent="0.2">
      <c r="A306">
        <v>1702628</v>
      </c>
      <c r="B306">
        <v>16000105457</v>
      </c>
      <c r="C306">
        <v>2016105457</v>
      </c>
      <c r="D306">
        <v>177</v>
      </c>
      <c r="E306" t="s">
        <v>129</v>
      </c>
      <c r="F306" t="s">
        <v>69</v>
      </c>
      <c r="G306" t="s">
        <v>69</v>
      </c>
      <c r="H306" s="4">
        <v>42456.069444444445</v>
      </c>
      <c r="I306" t="s">
        <v>97</v>
      </c>
      <c r="J306" t="s">
        <v>6</v>
      </c>
      <c r="K306" t="s">
        <v>98</v>
      </c>
      <c r="L306">
        <v>9200.2027999999991</v>
      </c>
      <c r="M306">
        <v>-122.33081</v>
      </c>
      <c r="N306">
        <v>47.600464000000002</v>
      </c>
      <c r="O306" t="s">
        <v>99</v>
      </c>
      <c r="P306" t="s">
        <v>132</v>
      </c>
      <c r="Q306" t="s">
        <v>69</v>
      </c>
      <c r="R306" t="s">
        <v>69</v>
      </c>
      <c r="T306">
        <v>1</v>
      </c>
    </row>
    <row r="307" spans="1:20" x14ac:dyDescent="0.2">
      <c r="A307">
        <v>1702629</v>
      </c>
      <c r="B307">
        <v>16000105442</v>
      </c>
      <c r="C307">
        <v>2016105442</v>
      </c>
      <c r="D307">
        <v>245</v>
      </c>
      <c r="E307" t="s">
        <v>74</v>
      </c>
      <c r="F307" t="s">
        <v>42</v>
      </c>
      <c r="G307" t="s">
        <v>42</v>
      </c>
      <c r="H307" s="4">
        <v>42456.080555555556</v>
      </c>
      <c r="I307" t="s">
        <v>810</v>
      </c>
      <c r="J307" t="s">
        <v>20</v>
      </c>
      <c r="K307" t="s">
        <v>105</v>
      </c>
      <c r="L307">
        <v>8600.1003000000001</v>
      </c>
      <c r="M307">
        <v>-122.31677999999999</v>
      </c>
      <c r="N307">
        <v>47.610976999999998</v>
      </c>
      <c r="O307" t="s">
        <v>811</v>
      </c>
      <c r="P307" t="s">
        <v>46</v>
      </c>
      <c r="Q307" t="s">
        <v>42</v>
      </c>
      <c r="R307" t="s">
        <v>42</v>
      </c>
      <c r="T307">
        <v>3</v>
      </c>
    </row>
    <row r="308" spans="1:20" x14ac:dyDescent="0.2">
      <c r="A308">
        <v>1702630</v>
      </c>
      <c r="B308">
        <v>16000105369</v>
      </c>
      <c r="C308">
        <v>2016105369</v>
      </c>
      <c r="D308">
        <v>245</v>
      </c>
      <c r="E308" t="s">
        <v>74</v>
      </c>
      <c r="F308" t="s">
        <v>42</v>
      </c>
      <c r="G308" t="s">
        <v>42</v>
      </c>
      <c r="H308" s="4">
        <v>42456.067361111112</v>
      </c>
      <c r="I308" t="s">
        <v>812</v>
      </c>
      <c r="J308" t="s">
        <v>17</v>
      </c>
      <c r="K308" t="s">
        <v>280</v>
      </c>
      <c r="L308">
        <v>1800.2002</v>
      </c>
      <c r="M308">
        <v>-122.34349</v>
      </c>
      <c r="N308">
        <v>47.694180000000003</v>
      </c>
      <c r="O308" t="s">
        <v>813</v>
      </c>
      <c r="P308" t="s">
        <v>674</v>
      </c>
      <c r="Q308" t="s">
        <v>42</v>
      </c>
      <c r="R308" t="s">
        <v>561</v>
      </c>
      <c r="T308">
        <v>2</v>
      </c>
    </row>
    <row r="309" spans="1:20" x14ac:dyDescent="0.2">
      <c r="A309">
        <v>1702631</v>
      </c>
      <c r="B309">
        <v>16000105359</v>
      </c>
      <c r="C309">
        <v>2016105359</v>
      </c>
      <c r="D309">
        <v>281</v>
      </c>
      <c r="E309" t="s">
        <v>65</v>
      </c>
      <c r="F309" t="s">
        <v>60</v>
      </c>
      <c r="G309" t="s">
        <v>60</v>
      </c>
      <c r="H309" s="4">
        <v>42456.073611111111</v>
      </c>
      <c r="I309" t="s">
        <v>814</v>
      </c>
      <c r="J309" t="s">
        <v>4</v>
      </c>
      <c r="K309" t="s">
        <v>147</v>
      </c>
      <c r="L309">
        <v>4600.1013000000003</v>
      </c>
      <c r="M309">
        <v>-122.34008</v>
      </c>
      <c r="N309">
        <v>47.668106000000002</v>
      </c>
      <c r="O309" t="s">
        <v>815</v>
      </c>
      <c r="P309" t="s">
        <v>64</v>
      </c>
      <c r="Q309" t="s">
        <v>60</v>
      </c>
      <c r="R309" t="s">
        <v>60</v>
      </c>
      <c r="S309" s="4">
        <v>42456.015972222223</v>
      </c>
      <c r="T309">
        <v>1</v>
      </c>
    </row>
    <row r="310" spans="1:20" x14ac:dyDescent="0.2">
      <c r="A310">
        <v>1702632</v>
      </c>
      <c r="B310">
        <v>16000105342</v>
      </c>
      <c r="C310">
        <v>2016105342</v>
      </c>
      <c r="D310">
        <v>181</v>
      </c>
      <c r="E310" t="s">
        <v>816</v>
      </c>
      <c r="F310" t="s">
        <v>157</v>
      </c>
      <c r="G310" t="s">
        <v>157</v>
      </c>
      <c r="H310" s="4">
        <v>42456.073611111111</v>
      </c>
      <c r="I310" t="s">
        <v>817</v>
      </c>
      <c r="J310" t="s">
        <v>16</v>
      </c>
      <c r="K310" t="s">
        <v>140</v>
      </c>
      <c r="L310">
        <v>7200.1066000000001</v>
      </c>
      <c r="M310">
        <v>-122.34045999999999</v>
      </c>
      <c r="N310">
        <v>47.612732000000001</v>
      </c>
      <c r="O310" t="s">
        <v>818</v>
      </c>
      <c r="P310" t="s">
        <v>384</v>
      </c>
      <c r="Q310" t="s">
        <v>60</v>
      </c>
      <c r="R310" t="s">
        <v>60</v>
      </c>
      <c r="S310" s="4">
        <v>42455.963888888888</v>
      </c>
      <c r="T310">
        <v>3</v>
      </c>
    </row>
    <row r="311" spans="1:20" x14ac:dyDescent="0.2">
      <c r="A311">
        <v>1702633</v>
      </c>
      <c r="B311">
        <v>16000105337</v>
      </c>
      <c r="C311">
        <v>2016105337</v>
      </c>
      <c r="D311">
        <v>244</v>
      </c>
      <c r="E311" t="s">
        <v>561</v>
      </c>
      <c r="F311" t="s">
        <v>42</v>
      </c>
      <c r="G311" t="s">
        <v>42</v>
      </c>
      <c r="H311" s="4">
        <v>42456.070833333331</v>
      </c>
      <c r="I311" t="s">
        <v>819</v>
      </c>
      <c r="J311" t="s">
        <v>3</v>
      </c>
      <c r="K311" t="s">
        <v>159</v>
      </c>
      <c r="L311">
        <v>4700.3001000000004</v>
      </c>
      <c r="M311">
        <v>-122.37488999999999</v>
      </c>
      <c r="N311">
        <v>47.672359999999998</v>
      </c>
      <c r="O311" t="s">
        <v>820</v>
      </c>
      <c r="P311" t="s">
        <v>674</v>
      </c>
      <c r="Q311" t="s">
        <v>42</v>
      </c>
      <c r="R311" t="s">
        <v>561</v>
      </c>
      <c r="T311">
        <v>2</v>
      </c>
    </row>
    <row r="312" spans="1:20" x14ac:dyDescent="0.2">
      <c r="A312">
        <v>1702634</v>
      </c>
      <c r="B312">
        <v>16000105336</v>
      </c>
      <c r="C312">
        <v>2016105336</v>
      </c>
      <c r="D312">
        <v>244</v>
      </c>
      <c r="E312" t="s">
        <v>561</v>
      </c>
      <c r="F312" t="s">
        <v>42</v>
      </c>
      <c r="G312" t="s">
        <v>42</v>
      </c>
      <c r="H312" s="4">
        <v>42456.080555555556</v>
      </c>
      <c r="I312" t="s">
        <v>821</v>
      </c>
      <c r="J312" t="s">
        <v>12</v>
      </c>
      <c r="K312" t="s">
        <v>452</v>
      </c>
      <c r="L312">
        <v>2900.3013000000001</v>
      </c>
      <c r="M312">
        <v>-122.36467</v>
      </c>
      <c r="N312">
        <v>47.682526000000003</v>
      </c>
      <c r="O312" t="s">
        <v>822</v>
      </c>
      <c r="P312" t="s">
        <v>674</v>
      </c>
      <c r="Q312" t="s">
        <v>42</v>
      </c>
      <c r="R312" t="s">
        <v>561</v>
      </c>
      <c r="T312">
        <v>1</v>
      </c>
    </row>
    <row r="313" spans="1:20" x14ac:dyDescent="0.2">
      <c r="A313">
        <v>1702635</v>
      </c>
      <c r="B313">
        <v>16000105115</v>
      </c>
      <c r="C313">
        <v>2016105115</v>
      </c>
      <c r="D313">
        <v>430</v>
      </c>
      <c r="E313" t="s">
        <v>144</v>
      </c>
      <c r="F313" t="s">
        <v>49</v>
      </c>
      <c r="G313" t="s">
        <v>145</v>
      </c>
      <c r="H313" s="4">
        <v>42456.070138888892</v>
      </c>
      <c r="I313" t="s">
        <v>823</v>
      </c>
      <c r="J313" t="s">
        <v>15</v>
      </c>
      <c r="K313" t="s">
        <v>288</v>
      </c>
      <c r="L313">
        <v>7700.4009999999998</v>
      </c>
      <c r="M313">
        <v>-122.29609000000001</v>
      </c>
      <c r="N313">
        <v>47.620173999999999</v>
      </c>
      <c r="O313" t="s">
        <v>824</v>
      </c>
      <c r="P313" t="s">
        <v>149</v>
      </c>
      <c r="Q313" t="s">
        <v>145</v>
      </c>
      <c r="R313" t="s">
        <v>49</v>
      </c>
      <c r="S313" s="4">
        <v>42455.821527777778</v>
      </c>
      <c r="T313">
        <v>2</v>
      </c>
    </row>
    <row r="314" spans="1:20" x14ac:dyDescent="0.2">
      <c r="A314">
        <v>1702636</v>
      </c>
      <c r="B314">
        <v>16000105484</v>
      </c>
      <c r="C314">
        <v>2016105484</v>
      </c>
      <c r="D314">
        <v>460</v>
      </c>
      <c r="E314" t="s">
        <v>54</v>
      </c>
      <c r="F314" t="s">
        <v>49</v>
      </c>
      <c r="G314" t="s">
        <v>49</v>
      </c>
      <c r="H314" s="4">
        <v>42456.092361111114</v>
      </c>
      <c r="I314" t="s">
        <v>825</v>
      </c>
      <c r="J314" t="s">
        <v>13</v>
      </c>
      <c r="K314" t="s">
        <v>175</v>
      </c>
      <c r="L314">
        <v>7100.2019</v>
      </c>
      <c r="M314">
        <v>-122.3548</v>
      </c>
      <c r="N314">
        <v>47.618600000000001</v>
      </c>
      <c r="O314" t="s">
        <v>826</v>
      </c>
      <c r="P314" t="s">
        <v>107</v>
      </c>
      <c r="Q314" t="s">
        <v>49</v>
      </c>
      <c r="R314" t="s">
        <v>49</v>
      </c>
      <c r="T314">
        <v>3</v>
      </c>
    </row>
    <row r="315" spans="1:20" x14ac:dyDescent="0.2">
      <c r="A315">
        <v>1702637</v>
      </c>
      <c r="B315">
        <v>16000105483</v>
      </c>
      <c r="C315">
        <v>2016105483</v>
      </c>
      <c r="D315">
        <v>177</v>
      </c>
      <c r="E315" t="s">
        <v>129</v>
      </c>
      <c r="F315" t="s">
        <v>69</v>
      </c>
      <c r="G315" t="s">
        <v>69</v>
      </c>
      <c r="H315" s="4">
        <v>42456.090277777781</v>
      </c>
      <c r="I315" t="s">
        <v>97</v>
      </c>
      <c r="J315" t="s">
        <v>6</v>
      </c>
      <c r="K315" t="s">
        <v>98</v>
      </c>
      <c r="L315">
        <v>9200.2027999999991</v>
      </c>
      <c r="M315">
        <v>-122.33081</v>
      </c>
      <c r="N315">
        <v>47.600464000000002</v>
      </c>
      <c r="O315" t="s">
        <v>99</v>
      </c>
      <c r="P315" t="s">
        <v>132</v>
      </c>
      <c r="Q315" t="s">
        <v>69</v>
      </c>
      <c r="R315" t="s">
        <v>69</v>
      </c>
      <c r="T315">
        <v>3</v>
      </c>
    </row>
    <row r="316" spans="1:20" x14ac:dyDescent="0.2">
      <c r="A316">
        <v>1702638</v>
      </c>
      <c r="B316">
        <v>16000105476</v>
      </c>
      <c r="C316">
        <v>2016105476</v>
      </c>
      <c r="D316">
        <v>460</v>
      </c>
      <c r="E316" t="s">
        <v>54</v>
      </c>
      <c r="F316" t="s">
        <v>49</v>
      </c>
      <c r="G316" t="s">
        <v>49</v>
      </c>
      <c r="H316" s="4">
        <v>42456.086805555555</v>
      </c>
      <c r="I316" t="s">
        <v>827</v>
      </c>
      <c r="J316" t="s">
        <v>3</v>
      </c>
      <c r="K316" t="s">
        <v>219</v>
      </c>
      <c r="L316">
        <v>4900.2020000000002</v>
      </c>
      <c r="M316">
        <v>-122.35136</v>
      </c>
      <c r="N316">
        <v>47.651479999999999</v>
      </c>
      <c r="O316" t="s">
        <v>828</v>
      </c>
      <c r="P316" t="s">
        <v>107</v>
      </c>
      <c r="Q316" t="s">
        <v>49</v>
      </c>
      <c r="R316" t="s">
        <v>49</v>
      </c>
      <c r="T316">
        <v>3</v>
      </c>
    </row>
    <row r="317" spans="1:20" x14ac:dyDescent="0.2">
      <c r="A317">
        <v>1702639</v>
      </c>
      <c r="B317">
        <v>16000105474</v>
      </c>
      <c r="C317">
        <v>2016105474</v>
      </c>
      <c r="D317">
        <v>245</v>
      </c>
      <c r="E317" t="s">
        <v>74</v>
      </c>
      <c r="F317" t="s">
        <v>42</v>
      </c>
      <c r="G317" t="s">
        <v>42</v>
      </c>
      <c r="H317" s="4">
        <v>42456.086111111108</v>
      </c>
      <c r="I317" t="s">
        <v>727</v>
      </c>
      <c r="J317" t="s">
        <v>10</v>
      </c>
      <c r="K317" t="s">
        <v>44</v>
      </c>
      <c r="L317">
        <v>10100.201300000001</v>
      </c>
      <c r="M317">
        <v>-122.28801</v>
      </c>
      <c r="N317">
        <v>47.563457</v>
      </c>
      <c r="O317" t="s">
        <v>728</v>
      </c>
      <c r="P317" t="s">
        <v>504</v>
      </c>
      <c r="Q317" t="s">
        <v>42</v>
      </c>
      <c r="R317" t="s">
        <v>42</v>
      </c>
      <c r="T317">
        <v>2</v>
      </c>
    </row>
    <row r="318" spans="1:20" x14ac:dyDescent="0.2">
      <c r="A318">
        <v>1702640</v>
      </c>
      <c r="B318">
        <v>16000105468</v>
      </c>
      <c r="C318">
        <v>2016105468</v>
      </c>
      <c r="D318">
        <v>177</v>
      </c>
      <c r="E318" t="s">
        <v>129</v>
      </c>
      <c r="F318" t="s">
        <v>69</v>
      </c>
      <c r="G318" t="s">
        <v>69</v>
      </c>
      <c r="H318" s="4">
        <v>42456.077777777777</v>
      </c>
      <c r="I318" t="s">
        <v>829</v>
      </c>
      <c r="J318" t="s">
        <v>16</v>
      </c>
      <c r="K318" t="s">
        <v>196</v>
      </c>
      <c r="L318">
        <v>8100.3002999999999</v>
      </c>
      <c r="M318">
        <v>-122.34002</v>
      </c>
      <c r="N318">
        <v>47.608817999999999</v>
      </c>
      <c r="O318" t="s">
        <v>830</v>
      </c>
      <c r="P318" t="s">
        <v>132</v>
      </c>
      <c r="Q318" t="s">
        <v>69</v>
      </c>
      <c r="R318" t="s">
        <v>69</v>
      </c>
      <c r="T318">
        <v>1</v>
      </c>
    </row>
    <row r="319" spans="1:20" x14ac:dyDescent="0.2">
      <c r="A319">
        <v>1702641</v>
      </c>
      <c r="B319">
        <v>16000105439</v>
      </c>
      <c r="C319">
        <v>2016105439</v>
      </c>
      <c r="D319">
        <v>280</v>
      </c>
      <c r="E319" t="s">
        <v>59</v>
      </c>
      <c r="F319" t="s">
        <v>60</v>
      </c>
      <c r="G319" t="s">
        <v>60</v>
      </c>
      <c r="H319" s="4">
        <v>42456.078472222223</v>
      </c>
      <c r="I319" t="s">
        <v>831</v>
      </c>
      <c r="J319" t="s">
        <v>17</v>
      </c>
      <c r="K319" t="s">
        <v>280</v>
      </c>
      <c r="L319">
        <v>1300.2008000000001</v>
      </c>
      <c r="M319">
        <v>-122.343315</v>
      </c>
      <c r="N319">
        <v>47.704143999999999</v>
      </c>
      <c r="O319" t="s">
        <v>832</v>
      </c>
      <c r="P319" t="s">
        <v>64</v>
      </c>
      <c r="Q319" t="s">
        <v>60</v>
      </c>
      <c r="R319" t="s">
        <v>60</v>
      </c>
      <c r="T319">
        <v>3</v>
      </c>
    </row>
    <row r="320" spans="1:20" x14ac:dyDescent="0.2">
      <c r="A320">
        <v>1702642</v>
      </c>
      <c r="B320">
        <v>16000105406</v>
      </c>
      <c r="C320">
        <v>2016105406</v>
      </c>
      <c r="D320">
        <v>244</v>
      </c>
      <c r="E320" t="s">
        <v>561</v>
      </c>
      <c r="F320" t="s">
        <v>42</v>
      </c>
      <c r="G320" t="s">
        <v>42</v>
      </c>
      <c r="H320" s="4">
        <v>42456.085416666669</v>
      </c>
      <c r="I320" t="s">
        <v>833</v>
      </c>
      <c r="J320" t="s">
        <v>18</v>
      </c>
      <c r="K320" t="s">
        <v>346</v>
      </c>
      <c r="L320">
        <v>11401.1006</v>
      </c>
      <c r="M320">
        <v>-122.36044</v>
      </c>
      <c r="N320">
        <v>47.530974999999998</v>
      </c>
      <c r="O320" t="s">
        <v>834</v>
      </c>
      <c r="P320" t="s">
        <v>835</v>
      </c>
      <c r="Q320" t="s">
        <v>836</v>
      </c>
      <c r="R320" t="s">
        <v>60</v>
      </c>
      <c r="T320">
        <v>0</v>
      </c>
    </row>
    <row r="321" spans="1:20" x14ac:dyDescent="0.2">
      <c r="A321">
        <v>1702643</v>
      </c>
      <c r="B321">
        <v>16000105224</v>
      </c>
      <c r="C321">
        <v>2016105224</v>
      </c>
      <c r="D321">
        <v>245</v>
      </c>
      <c r="E321" t="s">
        <v>74</v>
      </c>
      <c r="F321" t="s">
        <v>42</v>
      </c>
      <c r="G321" t="s">
        <v>42</v>
      </c>
      <c r="H321" s="4">
        <v>42456.078472222223</v>
      </c>
      <c r="I321" t="s">
        <v>837</v>
      </c>
      <c r="J321" t="s">
        <v>17</v>
      </c>
      <c r="K321" t="s">
        <v>280</v>
      </c>
      <c r="L321">
        <v>1800.2003</v>
      </c>
      <c r="M321">
        <v>-122.34456</v>
      </c>
      <c r="N321">
        <v>47.693824999999997</v>
      </c>
      <c r="O321" t="s">
        <v>838</v>
      </c>
      <c r="P321" t="s">
        <v>78</v>
      </c>
      <c r="Q321" t="s">
        <v>78</v>
      </c>
      <c r="R321" t="s">
        <v>78</v>
      </c>
      <c r="S321" s="4">
        <v>42455.887499999997</v>
      </c>
      <c r="T321">
        <v>3</v>
      </c>
    </row>
    <row r="322" spans="1:20" x14ac:dyDescent="0.2">
      <c r="A322">
        <v>1702644</v>
      </c>
      <c r="B322">
        <v>16000105119</v>
      </c>
      <c r="C322">
        <v>2016105119</v>
      </c>
      <c r="D322">
        <v>100</v>
      </c>
      <c r="E322" t="s">
        <v>234</v>
      </c>
      <c r="F322" t="s">
        <v>199</v>
      </c>
      <c r="G322" t="s">
        <v>199</v>
      </c>
      <c r="H322" s="4">
        <v>42456.088194444441</v>
      </c>
      <c r="I322" t="s">
        <v>839</v>
      </c>
      <c r="J322" t="s">
        <v>4</v>
      </c>
      <c r="K322" t="s">
        <v>214</v>
      </c>
      <c r="L322">
        <v>11402.102199999999</v>
      </c>
      <c r="M322">
        <v>-122.36935</v>
      </c>
      <c r="N322">
        <v>47.521037999999997</v>
      </c>
      <c r="O322" t="s">
        <v>840</v>
      </c>
      <c r="P322" t="s">
        <v>198</v>
      </c>
      <c r="Q322" t="s">
        <v>199</v>
      </c>
      <c r="R322" t="s">
        <v>199</v>
      </c>
      <c r="S322" s="4">
        <v>42455.828472222223</v>
      </c>
      <c r="T322">
        <v>1</v>
      </c>
    </row>
    <row r="323" spans="1:20" x14ac:dyDescent="0.2">
      <c r="A323">
        <v>1702645</v>
      </c>
      <c r="B323">
        <v>16000105463</v>
      </c>
      <c r="C323">
        <v>2016105463</v>
      </c>
      <c r="D323">
        <v>177</v>
      </c>
      <c r="E323" t="s">
        <v>129</v>
      </c>
      <c r="F323" t="s">
        <v>69</v>
      </c>
      <c r="G323" t="s">
        <v>69</v>
      </c>
      <c r="H323" s="4">
        <v>42456.09375</v>
      </c>
      <c r="I323" t="s">
        <v>841</v>
      </c>
      <c r="J323" t="s">
        <v>5</v>
      </c>
      <c r="K323" t="s">
        <v>418</v>
      </c>
      <c r="L323">
        <v>9600.2011999999995</v>
      </c>
      <c r="M323">
        <v>-122.38651</v>
      </c>
      <c r="N323">
        <v>47.582096</v>
      </c>
      <c r="O323" t="s">
        <v>842</v>
      </c>
      <c r="P323" t="s">
        <v>100</v>
      </c>
      <c r="Q323" t="s">
        <v>42</v>
      </c>
      <c r="R323" t="s">
        <v>42</v>
      </c>
      <c r="T323">
        <v>0</v>
      </c>
    </row>
    <row r="324" spans="1:20" x14ac:dyDescent="0.2">
      <c r="A324">
        <v>1702646</v>
      </c>
      <c r="B324">
        <v>16000105462</v>
      </c>
      <c r="C324">
        <v>2016105462</v>
      </c>
      <c r="D324">
        <v>460</v>
      </c>
      <c r="E324" t="s">
        <v>54</v>
      </c>
      <c r="F324" t="s">
        <v>49</v>
      </c>
      <c r="G324" t="s">
        <v>49</v>
      </c>
      <c r="H324" s="4">
        <v>42456.1</v>
      </c>
      <c r="I324" t="s">
        <v>843</v>
      </c>
      <c r="J324" t="s">
        <v>11</v>
      </c>
      <c r="K324" t="s">
        <v>115</v>
      </c>
      <c r="L324">
        <v>11102.3</v>
      </c>
      <c r="M324">
        <v>-122.27027</v>
      </c>
      <c r="N324">
        <v>47.536957000000001</v>
      </c>
      <c r="O324" t="s">
        <v>844</v>
      </c>
      <c r="P324" t="s">
        <v>107</v>
      </c>
      <c r="Q324" t="s">
        <v>49</v>
      </c>
      <c r="R324" t="s">
        <v>49</v>
      </c>
      <c r="T324">
        <v>2</v>
      </c>
    </row>
    <row r="325" spans="1:20" x14ac:dyDescent="0.2">
      <c r="A325">
        <v>1702647</v>
      </c>
      <c r="B325">
        <v>16000105446</v>
      </c>
      <c r="C325">
        <v>2016105446</v>
      </c>
      <c r="D325">
        <v>245</v>
      </c>
      <c r="E325" t="s">
        <v>74</v>
      </c>
      <c r="F325" t="s">
        <v>42</v>
      </c>
      <c r="G325" t="s">
        <v>42</v>
      </c>
      <c r="H325" s="4">
        <v>42456.097916666666</v>
      </c>
      <c r="I325" t="s">
        <v>845</v>
      </c>
      <c r="J325" t="s">
        <v>4</v>
      </c>
      <c r="K325" t="s">
        <v>243</v>
      </c>
      <c r="L325">
        <v>8400.3004000000001</v>
      </c>
      <c r="M325">
        <v>-122.32735</v>
      </c>
      <c r="N325">
        <v>47.614089999999997</v>
      </c>
      <c r="O325" t="s">
        <v>846</v>
      </c>
      <c r="P325" t="s">
        <v>122</v>
      </c>
      <c r="Q325" t="s">
        <v>60</v>
      </c>
      <c r="R325" t="s">
        <v>60</v>
      </c>
      <c r="S325" s="4">
        <v>42456.064583333333</v>
      </c>
      <c r="T325">
        <v>2</v>
      </c>
    </row>
    <row r="326" spans="1:20" x14ac:dyDescent="0.2">
      <c r="A326">
        <v>1702648</v>
      </c>
      <c r="B326">
        <v>16000105438</v>
      </c>
      <c r="C326">
        <v>2016105438</v>
      </c>
      <c r="D326">
        <v>440</v>
      </c>
      <c r="E326" t="s">
        <v>659</v>
      </c>
      <c r="F326" t="s">
        <v>49</v>
      </c>
      <c r="G326" t="s">
        <v>49</v>
      </c>
      <c r="H326" s="4">
        <v>42456.102777777778</v>
      </c>
      <c r="I326" t="s">
        <v>847</v>
      </c>
      <c r="J326" t="s">
        <v>3</v>
      </c>
      <c r="K326" t="s">
        <v>169</v>
      </c>
      <c r="L326">
        <v>5200.4013999999997</v>
      </c>
      <c r="M326">
        <v>-122.32776</v>
      </c>
      <c r="N326">
        <v>47.661358</v>
      </c>
      <c r="O326" t="s">
        <v>848</v>
      </c>
      <c r="P326" t="s">
        <v>239</v>
      </c>
      <c r="Q326" t="s">
        <v>145</v>
      </c>
      <c r="R326" t="s">
        <v>49</v>
      </c>
      <c r="S326" s="4">
        <v>42456.05972222222</v>
      </c>
      <c r="T326">
        <v>1</v>
      </c>
    </row>
    <row r="327" spans="1:20" x14ac:dyDescent="0.2">
      <c r="A327">
        <v>1702649</v>
      </c>
      <c r="B327">
        <v>16000105347</v>
      </c>
      <c r="C327">
        <v>2016105347</v>
      </c>
      <c r="D327">
        <v>280</v>
      </c>
      <c r="E327" t="s">
        <v>59</v>
      </c>
      <c r="F327" t="s">
        <v>60</v>
      </c>
      <c r="G327" t="s">
        <v>60</v>
      </c>
      <c r="H327" s="4">
        <v>42456.098611111112</v>
      </c>
      <c r="I327" t="s">
        <v>849</v>
      </c>
      <c r="J327" t="s">
        <v>8</v>
      </c>
      <c r="K327" t="s">
        <v>56</v>
      </c>
      <c r="L327">
        <v>9300.3029999999999</v>
      </c>
      <c r="M327">
        <v>-122.33420599999999</v>
      </c>
      <c r="N327">
        <v>47.575577000000003</v>
      </c>
      <c r="O327" t="s">
        <v>850</v>
      </c>
      <c r="P327" t="s">
        <v>96</v>
      </c>
      <c r="Q327" t="s">
        <v>92</v>
      </c>
      <c r="R327" t="s">
        <v>91</v>
      </c>
      <c r="S327" s="4">
        <v>42455.970833333333</v>
      </c>
      <c r="T327">
        <v>3</v>
      </c>
    </row>
    <row r="328" spans="1:20" x14ac:dyDescent="0.2">
      <c r="A328">
        <v>1702650</v>
      </c>
      <c r="B328">
        <v>16000105506</v>
      </c>
      <c r="C328">
        <v>2016105506</v>
      </c>
      <c r="D328">
        <v>460</v>
      </c>
      <c r="E328" t="s">
        <v>54</v>
      </c>
      <c r="F328" t="s">
        <v>49</v>
      </c>
      <c r="G328" t="s">
        <v>49</v>
      </c>
      <c r="H328" s="4">
        <v>42456.113888888889</v>
      </c>
      <c r="I328" t="s">
        <v>851</v>
      </c>
      <c r="J328" t="s">
        <v>20</v>
      </c>
      <c r="K328" t="s">
        <v>105</v>
      </c>
      <c r="L328">
        <v>7500.5003999999999</v>
      </c>
      <c r="M328">
        <v>-122.320854</v>
      </c>
      <c r="N328">
        <v>47.618735999999998</v>
      </c>
      <c r="O328" t="s">
        <v>852</v>
      </c>
      <c r="P328" t="s">
        <v>107</v>
      </c>
      <c r="Q328" t="s">
        <v>49</v>
      </c>
      <c r="R328" t="s">
        <v>49</v>
      </c>
      <c r="T328">
        <v>3</v>
      </c>
    </row>
    <row r="329" spans="1:20" x14ac:dyDescent="0.2">
      <c r="A329">
        <v>1702651</v>
      </c>
      <c r="B329">
        <v>16000105502</v>
      </c>
      <c r="C329">
        <v>2016105502</v>
      </c>
      <c r="D329">
        <v>242</v>
      </c>
      <c r="E329" t="s">
        <v>41</v>
      </c>
      <c r="F329" t="s">
        <v>42</v>
      </c>
      <c r="G329" t="s">
        <v>42</v>
      </c>
      <c r="H329" s="4">
        <v>42456.115277777775</v>
      </c>
      <c r="I329" t="s">
        <v>853</v>
      </c>
      <c r="J329" t="s">
        <v>6</v>
      </c>
      <c r="K329" t="s">
        <v>425</v>
      </c>
      <c r="L329">
        <v>8100.2043000000003</v>
      </c>
      <c r="M329">
        <v>-122.331085</v>
      </c>
      <c r="N329">
        <v>47.602412999999999</v>
      </c>
      <c r="O329" t="s">
        <v>854</v>
      </c>
      <c r="P329" t="s">
        <v>46</v>
      </c>
      <c r="Q329" t="s">
        <v>42</v>
      </c>
      <c r="R329" t="s">
        <v>42</v>
      </c>
      <c r="T329">
        <v>1</v>
      </c>
    </row>
    <row r="330" spans="1:20" x14ac:dyDescent="0.2">
      <c r="A330">
        <v>1702652</v>
      </c>
      <c r="B330">
        <v>16000105501</v>
      </c>
      <c r="C330">
        <v>2016105501</v>
      </c>
      <c r="D330">
        <v>460</v>
      </c>
      <c r="E330" t="s">
        <v>54</v>
      </c>
      <c r="F330" t="s">
        <v>49</v>
      </c>
      <c r="G330" t="s">
        <v>49</v>
      </c>
      <c r="H330" s="4">
        <v>42456.107638888891</v>
      </c>
      <c r="I330" t="s">
        <v>855</v>
      </c>
      <c r="J330" t="s">
        <v>11</v>
      </c>
      <c r="K330" t="s">
        <v>115</v>
      </c>
      <c r="L330">
        <v>11700.101500000001</v>
      </c>
      <c r="M330">
        <v>-122.27898399999999</v>
      </c>
      <c r="N330">
        <v>47.523269999999997</v>
      </c>
      <c r="O330" t="s">
        <v>856</v>
      </c>
      <c r="P330" t="s">
        <v>107</v>
      </c>
      <c r="Q330" t="s">
        <v>49</v>
      </c>
      <c r="R330" t="s">
        <v>49</v>
      </c>
      <c r="T330">
        <v>3</v>
      </c>
    </row>
    <row r="331" spans="1:20" x14ac:dyDescent="0.2">
      <c r="A331">
        <v>1702653</v>
      </c>
      <c r="B331">
        <v>16000105498</v>
      </c>
      <c r="C331">
        <v>2016105498</v>
      </c>
      <c r="D331">
        <v>460</v>
      </c>
      <c r="E331" t="s">
        <v>54</v>
      </c>
      <c r="F331" t="s">
        <v>49</v>
      </c>
      <c r="G331" t="s">
        <v>49</v>
      </c>
      <c r="H331" s="4">
        <v>42456.109722222223</v>
      </c>
      <c r="I331" t="s">
        <v>857</v>
      </c>
      <c r="J331" t="s">
        <v>8</v>
      </c>
      <c r="K331" t="s">
        <v>56</v>
      </c>
      <c r="L331">
        <v>9300.2060000000001</v>
      </c>
      <c r="M331">
        <v>-122.3342</v>
      </c>
      <c r="N331">
        <v>47.588225999999999</v>
      </c>
      <c r="O331" t="s">
        <v>858</v>
      </c>
      <c r="P331" t="s">
        <v>107</v>
      </c>
      <c r="Q331" t="s">
        <v>49</v>
      </c>
      <c r="R331" t="s">
        <v>49</v>
      </c>
      <c r="T331">
        <v>4</v>
      </c>
    </row>
    <row r="332" spans="1:20" x14ac:dyDescent="0.2">
      <c r="A332">
        <v>1702654</v>
      </c>
      <c r="B332">
        <v>16000105492</v>
      </c>
      <c r="C332">
        <v>2016105492</v>
      </c>
      <c r="D332">
        <v>245</v>
      </c>
      <c r="E332" t="s">
        <v>74</v>
      </c>
      <c r="F332" t="s">
        <v>42</v>
      </c>
      <c r="G332" t="s">
        <v>42</v>
      </c>
      <c r="H332" s="4">
        <v>42456.105555555558</v>
      </c>
      <c r="I332" t="s">
        <v>859</v>
      </c>
      <c r="J332" t="s">
        <v>18</v>
      </c>
      <c r="K332" t="s">
        <v>204</v>
      </c>
      <c r="L332">
        <v>11200.204</v>
      </c>
      <c r="M332">
        <v>-122.322914</v>
      </c>
      <c r="N332">
        <v>47.526463</v>
      </c>
      <c r="O332" t="s">
        <v>860</v>
      </c>
      <c r="P332" t="s">
        <v>463</v>
      </c>
      <c r="Q332" t="s">
        <v>143</v>
      </c>
      <c r="R332" t="s">
        <v>464</v>
      </c>
      <c r="T332">
        <v>4</v>
      </c>
    </row>
    <row r="333" spans="1:20" x14ac:dyDescent="0.2">
      <c r="A333">
        <v>1702655</v>
      </c>
      <c r="B333">
        <v>16000105480</v>
      </c>
      <c r="C333">
        <v>2016105480</v>
      </c>
      <c r="D333">
        <v>245</v>
      </c>
      <c r="E333" t="s">
        <v>74</v>
      </c>
      <c r="F333" t="s">
        <v>42</v>
      </c>
      <c r="G333" t="s">
        <v>42</v>
      </c>
      <c r="H333" s="4">
        <v>42456.111805555556</v>
      </c>
      <c r="I333" t="s">
        <v>861</v>
      </c>
      <c r="J333" t="s">
        <v>7</v>
      </c>
      <c r="K333" t="s">
        <v>292</v>
      </c>
      <c r="L333">
        <v>7300.2013999999999</v>
      </c>
      <c r="M333">
        <v>-122.33337</v>
      </c>
      <c r="N333">
        <v>47.617330000000003</v>
      </c>
      <c r="O333" t="s">
        <v>862</v>
      </c>
      <c r="P333" t="s">
        <v>456</v>
      </c>
      <c r="Q333" t="s">
        <v>89</v>
      </c>
      <c r="R333" t="s">
        <v>89</v>
      </c>
      <c r="T333">
        <v>3</v>
      </c>
    </row>
    <row r="334" spans="1:20" x14ac:dyDescent="0.2">
      <c r="A334">
        <v>1702656</v>
      </c>
      <c r="B334">
        <v>16000105456</v>
      </c>
      <c r="C334">
        <v>2016105456</v>
      </c>
      <c r="D334">
        <v>130</v>
      </c>
      <c r="E334" t="s">
        <v>487</v>
      </c>
      <c r="F334" t="s">
        <v>255</v>
      </c>
      <c r="G334" t="s">
        <v>255</v>
      </c>
      <c r="H334" s="4">
        <v>42456.111805555556</v>
      </c>
      <c r="I334" t="s">
        <v>863</v>
      </c>
      <c r="J334" t="s">
        <v>4</v>
      </c>
      <c r="K334" t="s">
        <v>214</v>
      </c>
      <c r="L334">
        <v>8002.2006000000001</v>
      </c>
      <c r="M334">
        <v>-122.345215</v>
      </c>
      <c r="N334">
        <v>47.612606</v>
      </c>
      <c r="O334" t="s">
        <v>864</v>
      </c>
      <c r="P334" t="s">
        <v>504</v>
      </c>
      <c r="Q334" t="s">
        <v>42</v>
      </c>
      <c r="R334" t="s">
        <v>42</v>
      </c>
      <c r="S334" s="4">
        <v>42456.068055555559</v>
      </c>
      <c r="T334">
        <v>1</v>
      </c>
    </row>
    <row r="335" spans="1:20" x14ac:dyDescent="0.2">
      <c r="A335">
        <v>1702657</v>
      </c>
      <c r="B335">
        <v>16000105264</v>
      </c>
      <c r="C335">
        <v>2016105264</v>
      </c>
      <c r="D335">
        <v>64</v>
      </c>
      <c r="E335" t="s">
        <v>297</v>
      </c>
      <c r="F335" t="s">
        <v>91</v>
      </c>
      <c r="G335" t="s">
        <v>298</v>
      </c>
      <c r="H335" s="4">
        <v>42456.107638888891</v>
      </c>
      <c r="I335" t="s">
        <v>865</v>
      </c>
      <c r="J335" t="s">
        <v>14</v>
      </c>
      <c r="K335" t="s">
        <v>252</v>
      </c>
      <c r="L335">
        <v>2100.1999999999998</v>
      </c>
      <c r="M335">
        <v>-122.30293</v>
      </c>
      <c r="N335">
        <v>47.700719999999997</v>
      </c>
      <c r="O335" t="s">
        <v>866</v>
      </c>
      <c r="P335" t="s">
        <v>301</v>
      </c>
      <c r="Q335" t="s">
        <v>298</v>
      </c>
      <c r="R335" t="s">
        <v>91</v>
      </c>
      <c r="S335" s="4">
        <v>42455.958333333336</v>
      </c>
      <c r="T335">
        <v>3</v>
      </c>
    </row>
    <row r="336" spans="1:20" x14ac:dyDescent="0.2">
      <c r="A336">
        <v>1702658</v>
      </c>
      <c r="B336">
        <v>16000105510</v>
      </c>
      <c r="C336">
        <v>2016105510</v>
      </c>
      <c r="D336">
        <v>161</v>
      </c>
      <c r="E336" t="s">
        <v>78</v>
      </c>
      <c r="F336" t="s">
        <v>78</v>
      </c>
      <c r="G336" t="s">
        <v>78</v>
      </c>
      <c r="H336" s="4">
        <v>42456.121527777781</v>
      </c>
      <c r="I336" t="s">
        <v>867</v>
      </c>
      <c r="J336" t="s">
        <v>17</v>
      </c>
      <c r="K336" t="s">
        <v>618</v>
      </c>
      <c r="L336">
        <v>1400.3009999999999</v>
      </c>
      <c r="M336">
        <v>-122.36273</v>
      </c>
      <c r="N336">
        <v>47.701393000000003</v>
      </c>
      <c r="O336" t="s">
        <v>868</v>
      </c>
      <c r="P336" t="s">
        <v>78</v>
      </c>
      <c r="Q336" t="s">
        <v>78</v>
      </c>
      <c r="R336" t="s">
        <v>78</v>
      </c>
      <c r="T336">
        <v>3</v>
      </c>
    </row>
    <row r="337" spans="1:20" x14ac:dyDescent="0.2">
      <c r="A337">
        <v>1702659</v>
      </c>
      <c r="B337">
        <v>16000105497</v>
      </c>
      <c r="C337">
        <v>2016105497</v>
      </c>
      <c r="D337">
        <v>201</v>
      </c>
      <c r="E337" t="s">
        <v>79</v>
      </c>
      <c r="F337" t="s">
        <v>80</v>
      </c>
      <c r="G337" t="s">
        <v>81</v>
      </c>
      <c r="H337" s="4">
        <v>42456.114583333336</v>
      </c>
      <c r="I337" t="s">
        <v>869</v>
      </c>
      <c r="J337" t="s">
        <v>17</v>
      </c>
      <c r="K337" t="s">
        <v>618</v>
      </c>
      <c r="L337">
        <v>1600.1010000000001</v>
      </c>
      <c r="M337">
        <v>-122.376755</v>
      </c>
      <c r="N337">
        <v>47.704279999999997</v>
      </c>
      <c r="O337" t="s">
        <v>870</v>
      </c>
      <c r="P337" t="s">
        <v>84</v>
      </c>
      <c r="Q337" t="s">
        <v>85</v>
      </c>
      <c r="R337" t="s">
        <v>60</v>
      </c>
      <c r="T337">
        <v>4</v>
      </c>
    </row>
    <row r="338" spans="1:20" x14ac:dyDescent="0.2">
      <c r="A338">
        <v>1702660</v>
      </c>
      <c r="B338">
        <v>16000105491</v>
      </c>
      <c r="C338">
        <v>2016105491</v>
      </c>
      <c r="D338">
        <v>244</v>
      </c>
      <c r="E338" t="s">
        <v>561</v>
      </c>
      <c r="F338" t="s">
        <v>42</v>
      </c>
      <c r="G338" t="s">
        <v>42</v>
      </c>
      <c r="H338" s="4">
        <v>42456.119444444441</v>
      </c>
      <c r="I338" t="s">
        <v>871</v>
      </c>
      <c r="J338" t="s">
        <v>20</v>
      </c>
      <c r="K338" t="s">
        <v>105</v>
      </c>
      <c r="L338">
        <v>7402.2004999999999</v>
      </c>
      <c r="M338">
        <v>-122.32216</v>
      </c>
      <c r="N338">
        <v>47.616978000000003</v>
      </c>
      <c r="O338" t="s">
        <v>872</v>
      </c>
      <c r="P338" t="s">
        <v>128</v>
      </c>
      <c r="Q338" t="s">
        <v>42</v>
      </c>
      <c r="R338" t="s">
        <v>42</v>
      </c>
      <c r="T338">
        <v>3</v>
      </c>
    </row>
    <row r="339" spans="1:20" x14ac:dyDescent="0.2">
      <c r="A339">
        <v>1702661</v>
      </c>
      <c r="B339">
        <v>16000105454</v>
      </c>
      <c r="C339">
        <v>2016105454</v>
      </c>
      <c r="D339">
        <v>430</v>
      </c>
      <c r="E339" t="s">
        <v>144</v>
      </c>
      <c r="F339" t="s">
        <v>49</v>
      </c>
      <c r="G339" t="s">
        <v>145</v>
      </c>
      <c r="H339" s="4">
        <v>42456.119444444441</v>
      </c>
      <c r="I339" t="s">
        <v>873</v>
      </c>
      <c r="J339" t="s">
        <v>7</v>
      </c>
      <c r="K339" t="s">
        <v>261</v>
      </c>
      <c r="L339">
        <v>8002.2</v>
      </c>
      <c r="M339">
        <v>-122.34868</v>
      </c>
      <c r="N339">
        <v>47.613480000000003</v>
      </c>
      <c r="O339" t="s">
        <v>874</v>
      </c>
      <c r="P339" t="s">
        <v>239</v>
      </c>
      <c r="Q339" t="s">
        <v>145</v>
      </c>
      <c r="R339" t="s">
        <v>49</v>
      </c>
      <c r="S339" s="4">
        <v>42456.072222222225</v>
      </c>
      <c r="T339">
        <v>1</v>
      </c>
    </row>
    <row r="340" spans="1:20" x14ac:dyDescent="0.2">
      <c r="A340">
        <v>1702662</v>
      </c>
      <c r="B340">
        <v>16000105244</v>
      </c>
      <c r="C340">
        <v>2016105244</v>
      </c>
      <c r="D340">
        <v>65</v>
      </c>
      <c r="E340" t="s">
        <v>90</v>
      </c>
      <c r="F340" t="s">
        <v>91</v>
      </c>
      <c r="G340" t="s">
        <v>92</v>
      </c>
      <c r="H340" s="4">
        <v>42455.979861111111</v>
      </c>
      <c r="I340" t="s">
        <v>427</v>
      </c>
      <c r="J340" t="s">
        <v>16</v>
      </c>
      <c r="K340" t="s">
        <v>140</v>
      </c>
      <c r="L340">
        <v>8200.1010000000006</v>
      </c>
      <c r="M340">
        <v>-122.33144</v>
      </c>
      <c r="N340">
        <v>47.611710000000002</v>
      </c>
      <c r="O340" t="s">
        <v>428</v>
      </c>
      <c r="P340" t="s">
        <v>96</v>
      </c>
      <c r="Q340" t="s">
        <v>92</v>
      </c>
      <c r="R340" t="s">
        <v>91</v>
      </c>
      <c r="S340" s="4">
        <v>42455.914583333331</v>
      </c>
      <c r="T340">
        <v>2</v>
      </c>
    </row>
    <row r="341" spans="1:20" x14ac:dyDescent="0.2">
      <c r="A341">
        <v>1702663</v>
      </c>
      <c r="B341">
        <v>16000105513</v>
      </c>
      <c r="C341">
        <v>2016105513</v>
      </c>
      <c r="D341">
        <v>201</v>
      </c>
      <c r="E341" t="s">
        <v>79</v>
      </c>
      <c r="F341" t="s">
        <v>80</v>
      </c>
      <c r="G341" t="s">
        <v>81</v>
      </c>
      <c r="H341" s="4">
        <v>42456.129861111112</v>
      </c>
      <c r="I341" t="s">
        <v>875</v>
      </c>
      <c r="J341" t="s">
        <v>5</v>
      </c>
      <c r="K341" t="s">
        <v>418</v>
      </c>
      <c r="L341">
        <v>9600.5025000000005</v>
      </c>
      <c r="M341">
        <v>-122.38529</v>
      </c>
      <c r="N341">
        <v>47.587240000000001</v>
      </c>
      <c r="O341" t="s">
        <v>876</v>
      </c>
      <c r="P341" t="s">
        <v>84</v>
      </c>
      <c r="Q341" t="s">
        <v>85</v>
      </c>
      <c r="R341" t="s">
        <v>60</v>
      </c>
      <c r="T341">
        <v>1</v>
      </c>
    </row>
    <row r="342" spans="1:20" x14ac:dyDescent="0.2">
      <c r="A342">
        <v>1702664</v>
      </c>
      <c r="B342">
        <v>16000105507</v>
      </c>
      <c r="C342">
        <v>2016105507</v>
      </c>
      <c r="D342">
        <v>245</v>
      </c>
      <c r="E342" t="s">
        <v>74</v>
      </c>
      <c r="F342" t="s">
        <v>42</v>
      </c>
      <c r="G342" t="s">
        <v>42</v>
      </c>
      <c r="H342" s="4">
        <v>42456.12777777778</v>
      </c>
      <c r="I342" t="s">
        <v>853</v>
      </c>
      <c r="J342" t="s">
        <v>6</v>
      </c>
      <c r="K342" t="s">
        <v>425</v>
      </c>
      <c r="L342">
        <v>8100.2043000000003</v>
      </c>
      <c r="M342">
        <v>-122.331085</v>
      </c>
      <c r="N342">
        <v>47.602412999999999</v>
      </c>
      <c r="O342" t="s">
        <v>854</v>
      </c>
      <c r="P342" t="s">
        <v>100</v>
      </c>
      <c r="Q342" t="s">
        <v>42</v>
      </c>
      <c r="R342" t="s">
        <v>42</v>
      </c>
      <c r="T342">
        <v>4</v>
      </c>
    </row>
    <row r="343" spans="1:20" x14ac:dyDescent="0.2">
      <c r="A343">
        <v>1702665</v>
      </c>
      <c r="B343">
        <v>16000105459</v>
      </c>
      <c r="C343">
        <v>2016105459</v>
      </c>
      <c r="D343">
        <v>245</v>
      </c>
      <c r="E343" t="s">
        <v>74</v>
      </c>
      <c r="F343" t="s">
        <v>42</v>
      </c>
      <c r="G343" t="s">
        <v>42</v>
      </c>
      <c r="H343" s="4">
        <v>42456.125694444447</v>
      </c>
      <c r="I343" t="s">
        <v>877</v>
      </c>
      <c r="J343" t="s">
        <v>9</v>
      </c>
      <c r="K343" t="s">
        <v>721</v>
      </c>
      <c r="L343">
        <v>4400.2026999999998</v>
      </c>
      <c r="M343">
        <v>-122.31737</v>
      </c>
      <c r="N343">
        <v>47.668574999999997</v>
      </c>
      <c r="O343" t="s">
        <v>878</v>
      </c>
      <c r="P343" t="s">
        <v>463</v>
      </c>
      <c r="Q343" t="s">
        <v>143</v>
      </c>
      <c r="R343" t="s">
        <v>464</v>
      </c>
      <c r="S343" s="4">
        <v>42456.077777777777</v>
      </c>
      <c r="T343">
        <v>2</v>
      </c>
    </row>
    <row r="344" spans="1:20" x14ac:dyDescent="0.2">
      <c r="A344">
        <v>1702666</v>
      </c>
      <c r="B344">
        <v>16000105535</v>
      </c>
      <c r="C344">
        <v>2016105535</v>
      </c>
      <c r="D344">
        <v>245</v>
      </c>
      <c r="E344" t="s">
        <v>74</v>
      </c>
      <c r="F344" t="s">
        <v>42</v>
      </c>
      <c r="G344" t="s">
        <v>42</v>
      </c>
      <c r="H344" s="4">
        <v>42456.140277777777</v>
      </c>
      <c r="I344" t="s">
        <v>372</v>
      </c>
      <c r="J344" t="s">
        <v>16</v>
      </c>
      <c r="K344" t="s">
        <v>140</v>
      </c>
      <c r="L344">
        <v>8100.2003999999997</v>
      </c>
      <c r="M344">
        <v>-122.33759000000001</v>
      </c>
      <c r="N344">
        <v>47.611206000000003</v>
      </c>
      <c r="O344" t="s">
        <v>373</v>
      </c>
      <c r="P344" t="s">
        <v>165</v>
      </c>
      <c r="Q344" t="s">
        <v>143</v>
      </c>
      <c r="R344" t="s">
        <v>143</v>
      </c>
      <c r="T344">
        <v>4</v>
      </c>
    </row>
    <row r="345" spans="1:20" x14ac:dyDescent="0.2">
      <c r="A345">
        <v>1702667</v>
      </c>
      <c r="B345">
        <v>16000105528</v>
      </c>
      <c r="C345">
        <v>2016105528</v>
      </c>
      <c r="D345">
        <v>460</v>
      </c>
      <c r="E345" t="s">
        <v>54</v>
      </c>
      <c r="F345" t="s">
        <v>49</v>
      </c>
      <c r="G345" t="s">
        <v>49</v>
      </c>
      <c r="H345" s="4">
        <v>42456.137499999997</v>
      </c>
      <c r="I345" t="s">
        <v>879</v>
      </c>
      <c r="J345" t="s">
        <v>8</v>
      </c>
      <c r="K345" t="s">
        <v>109</v>
      </c>
      <c r="L345">
        <v>9300.3191000000006</v>
      </c>
      <c r="M345">
        <v>-122.33944</v>
      </c>
      <c r="N345">
        <v>47.565773</v>
      </c>
      <c r="O345" t="s">
        <v>880</v>
      </c>
      <c r="P345" t="s">
        <v>154</v>
      </c>
      <c r="Q345" t="s">
        <v>155</v>
      </c>
      <c r="R345" t="s">
        <v>155</v>
      </c>
      <c r="T345">
        <v>4</v>
      </c>
    </row>
    <row r="346" spans="1:20" x14ac:dyDescent="0.2">
      <c r="A346">
        <v>1702668</v>
      </c>
      <c r="B346">
        <v>16000105515</v>
      </c>
      <c r="C346">
        <v>2016105515</v>
      </c>
      <c r="D346">
        <v>460</v>
      </c>
      <c r="E346" t="s">
        <v>54</v>
      </c>
      <c r="F346" t="s">
        <v>49</v>
      </c>
      <c r="G346" t="s">
        <v>49</v>
      </c>
      <c r="H346" s="4">
        <v>42456.137499999997</v>
      </c>
      <c r="I346" t="s">
        <v>881</v>
      </c>
      <c r="J346" t="s">
        <v>8</v>
      </c>
      <c r="K346" t="s">
        <v>56</v>
      </c>
      <c r="L346">
        <v>9300.3027999999995</v>
      </c>
      <c r="M346">
        <v>-122.33420599999999</v>
      </c>
      <c r="N346">
        <v>47.574979999999996</v>
      </c>
      <c r="O346" t="s">
        <v>882</v>
      </c>
      <c r="P346" t="s">
        <v>107</v>
      </c>
      <c r="Q346" t="s">
        <v>49</v>
      </c>
      <c r="R346" t="s">
        <v>49</v>
      </c>
      <c r="T346">
        <v>3</v>
      </c>
    </row>
    <row r="347" spans="1:20" x14ac:dyDescent="0.2">
      <c r="A347">
        <v>1702669</v>
      </c>
      <c r="B347">
        <v>16000105479</v>
      </c>
      <c r="C347">
        <v>2016105479</v>
      </c>
      <c r="D347">
        <v>220</v>
      </c>
      <c r="E347" t="s">
        <v>328</v>
      </c>
      <c r="F347" t="s">
        <v>329</v>
      </c>
      <c r="G347" t="s">
        <v>330</v>
      </c>
      <c r="H347" s="4">
        <v>42456.132638888892</v>
      </c>
      <c r="I347" t="s">
        <v>883</v>
      </c>
      <c r="J347" t="s">
        <v>3</v>
      </c>
      <c r="K347" t="s">
        <v>159</v>
      </c>
      <c r="L347">
        <v>4700.2037</v>
      </c>
      <c r="M347">
        <v>-122.37632000000001</v>
      </c>
      <c r="N347">
        <v>47.663662000000002</v>
      </c>
      <c r="O347" t="s">
        <v>884</v>
      </c>
      <c r="P347" t="s">
        <v>100</v>
      </c>
      <c r="Q347" t="s">
        <v>42</v>
      </c>
      <c r="R347" t="s">
        <v>42</v>
      </c>
      <c r="S347" s="4">
        <v>42456.088888888888</v>
      </c>
      <c r="T347">
        <v>2</v>
      </c>
    </row>
    <row r="348" spans="1:20" x14ac:dyDescent="0.2">
      <c r="A348">
        <v>1702670</v>
      </c>
      <c r="B348">
        <v>16000105358</v>
      </c>
      <c r="C348">
        <v>2016105358</v>
      </c>
      <c r="D348">
        <v>40</v>
      </c>
      <c r="E348" t="s">
        <v>229</v>
      </c>
      <c r="F348" t="s">
        <v>230</v>
      </c>
      <c r="G348" t="s">
        <v>230</v>
      </c>
      <c r="H348" s="4">
        <v>42456.137499999997</v>
      </c>
      <c r="I348" t="s">
        <v>885</v>
      </c>
      <c r="J348" t="s">
        <v>6</v>
      </c>
      <c r="K348" t="s">
        <v>425</v>
      </c>
      <c r="L348">
        <v>8100.1057000000001</v>
      </c>
      <c r="M348">
        <v>-122.33287</v>
      </c>
      <c r="N348">
        <v>47.60172</v>
      </c>
      <c r="O348" t="s">
        <v>886</v>
      </c>
      <c r="P348" t="s">
        <v>381</v>
      </c>
      <c r="Q348" t="s">
        <v>230</v>
      </c>
      <c r="R348" t="s">
        <v>230</v>
      </c>
      <c r="S348" s="4">
        <v>42455.979166666664</v>
      </c>
      <c r="T348">
        <v>2</v>
      </c>
    </row>
    <row r="349" spans="1:20" x14ac:dyDescent="0.2">
      <c r="A349">
        <v>1702671</v>
      </c>
      <c r="B349">
        <v>16000105533</v>
      </c>
      <c r="C349">
        <v>2016105533</v>
      </c>
      <c r="D349">
        <v>460</v>
      </c>
      <c r="E349" t="s">
        <v>54</v>
      </c>
      <c r="F349" t="s">
        <v>49</v>
      </c>
      <c r="G349" t="s">
        <v>49</v>
      </c>
      <c r="H349" s="4">
        <v>42456.143055555556</v>
      </c>
      <c r="I349" t="s">
        <v>887</v>
      </c>
      <c r="J349" t="s">
        <v>16</v>
      </c>
      <c r="K349" t="s">
        <v>196</v>
      </c>
      <c r="L349">
        <v>8002.1001999999999</v>
      </c>
      <c r="M349">
        <v>-122.34045399999999</v>
      </c>
      <c r="N349">
        <v>47.610962000000001</v>
      </c>
      <c r="O349" t="s">
        <v>888</v>
      </c>
      <c r="P349" t="s">
        <v>107</v>
      </c>
      <c r="Q349" t="s">
        <v>49</v>
      </c>
      <c r="R349" t="s">
        <v>49</v>
      </c>
      <c r="T349">
        <v>0</v>
      </c>
    </row>
    <row r="350" spans="1:20" x14ac:dyDescent="0.2">
      <c r="A350">
        <v>1702672</v>
      </c>
      <c r="B350">
        <v>16000105520</v>
      </c>
      <c r="C350">
        <v>2016105520</v>
      </c>
      <c r="D350">
        <v>460</v>
      </c>
      <c r="E350" t="s">
        <v>54</v>
      </c>
      <c r="F350" t="s">
        <v>49</v>
      </c>
      <c r="G350" t="s">
        <v>49</v>
      </c>
      <c r="H350" s="4">
        <v>42456.138888888891</v>
      </c>
      <c r="I350" t="s">
        <v>889</v>
      </c>
      <c r="J350" t="s">
        <v>20</v>
      </c>
      <c r="K350" t="s">
        <v>105</v>
      </c>
      <c r="L350">
        <v>8400.1005999999998</v>
      </c>
      <c r="M350">
        <v>-122.32213</v>
      </c>
      <c r="N350">
        <v>47.615223</v>
      </c>
      <c r="O350" t="s">
        <v>890</v>
      </c>
      <c r="P350" t="s">
        <v>107</v>
      </c>
      <c r="Q350" t="s">
        <v>49</v>
      </c>
      <c r="R350" t="s">
        <v>49</v>
      </c>
      <c r="T350">
        <v>3</v>
      </c>
    </row>
    <row r="351" spans="1:20" x14ac:dyDescent="0.2">
      <c r="A351">
        <v>1702673</v>
      </c>
      <c r="B351">
        <v>16000105500</v>
      </c>
      <c r="C351">
        <v>2016105500</v>
      </c>
      <c r="D351">
        <v>245</v>
      </c>
      <c r="E351" t="s">
        <v>74</v>
      </c>
      <c r="F351" t="s">
        <v>42</v>
      </c>
      <c r="G351" t="s">
        <v>42</v>
      </c>
      <c r="H351" s="4">
        <v>42456.143750000003</v>
      </c>
      <c r="I351" t="s">
        <v>863</v>
      </c>
      <c r="J351" t="s">
        <v>7</v>
      </c>
      <c r="K351" t="s">
        <v>261</v>
      </c>
      <c r="L351">
        <v>8002.2006000000001</v>
      </c>
      <c r="M351">
        <v>-122.345215</v>
      </c>
      <c r="N351">
        <v>47.612606</v>
      </c>
      <c r="O351" t="s">
        <v>864</v>
      </c>
      <c r="P351" t="s">
        <v>46</v>
      </c>
      <c r="Q351" t="s">
        <v>42</v>
      </c>
      <c r="R351" t="s">
        <v>42</v>
      </c>
      <c r="S351" s="4">
        <v>42456.105555555558</v>
      </c>
      <c r="T351">
        <v>3</v>
      </c>
    </row>
    <row r="352" spans="1:20" x14ac:dyDescent="0.2">
      <c r="A352">
        <v>1702674</v>
      </c>
      <c r="B352">
        <v>16000105452</v>
      </c>
      <c r="C352">
        <v>2016105452</v>
      </c>
      <c r="D352">
        <v>63</v>
      </c>
      <c r="E352" t="s">
        <v>172</v>
      </c>
      <c r="F352" t="s">
        <v>173</v>
      </c>
      <c r="G352" t="s">
        <v>173</v>
      </c>
      <c r="H352" s="4">
        <v>42456.14166666667</v>
      </c>
      <c r="I352" t="s">
        <v>891</v>
      </c>
      <c r="J352" t="s">
        <v>15</v>
      </c>
      <c r="K352" t="s">
        <v>288</v>
      </c>
      <c r="L352">
        <v>7800.2017999999998</v>
      </c>
      <c r="M352">
        <v>-122.28829</v>
      </c>
      <c r="N352">
        <v>47.609819999999999</v>
      </c>
      <c r="O352" t="s">
        <v>892</v>
      </c>
      <c r="P352" t="s">
        <v>96</v>
      </c>
      <c r="Q352" t="s">
        <v>92</v>
      </c>
      <c r="R352" t="s">
        <v>91</v>
      </c>
      <c r="S352" s="4">
        <v>42456.072916666664</v>
      </c>
      <c r="T352">
        <v>2</v>
      </c>
    </row>
    <row r="353" spans="1:20" x14ac:dyDescent="0.2">
      <c r="A353">
        <v>1702675</v>
      </c>
      <c r="B353">
        <v>16000105382</v>
      </c>
      <c r="C353">
        <v>2016105382</v>
      </c>
      <c r="D353">
        <v>130</v>
      </c>
      <c r="E353" t="s">
        <v>487</v>
      </c>
      <c r="F353" t="s">
        <v>255</v>
      </c>
      <c r="G353" t="s">
        <v>255</v>
      </c>
      <c r="H353" s="4">
        <v>42456.143055555556</v>
      </c>
      <c r="I353" t="s">
        <v>893</v>
      </c>
      <c r="J353" t="s">
        <v>11</v>
      </c>
      <c r="K353" t="s">
        <v>295</v>
      </c>
      <c r="L353">
        <v>11001.200699999999</v>
      </c>
      <c r="M353">
        <v>-122.28314</v>
      </c>
      <c r="N353">
        <v>47.538882999999998</v>
      </c>
      <c r="O353" t="s">
        <v>894</v>
      </c>
      <c r="P353" t="s">
        <v>254</v>
      </c>
      <c r="Q353" t="s">
        <v>255</v>
      </c>
      <c r="R353" t="s">
        <v>255</v>
      </c>
      <c r="S353" s="4">
        <v>42456.004861111112</v>
      </c>
      <c r="T353">
        <v>2</v>
      </c>
    </row>
    <row r="354" spans="1:20" x14ac:dyDescent="0.2">
      <c r="A354">
        <v>1702676</v>
      </c>
      <c r="B354">
        <v>16000105529</v>
      </c>
      <c r="C354">
        <v>2016105529</v>
      </c>
      <c r="D354">
        <v>245</v>
      </c>
      <c r="E354" t="s">
        <v>74</v>
      </c>
      <c r="F354" t="s">
        <v>42</v>
      </c>
      <c r="G354" t="s">
        <v>42</v>
      </c>
      <c r="H354" s="4">
        <v>42456.152083333334</v>
      </c>
      <c r="I354" t="s">
        <v>895</v>
      </c>
      <c r="J354" t="s">
        <v>17</v>
      </c>
      <c r="K354" t="s">
        <v>280</v>
      </c>
      <c r="L354">
        <v>1200.5011</v>
      </c>
      <c r="M354">
        <v>-122.33394</v>
      </c>
      <c r="N354">
        <v>47.705489999999998</v>
      </c>
      <c r="O354" t="s">
        <v>896</v>
      </c>
      <c r="P354" t="s">
        <v>100</v>
      </c>
      <c r="Q354" t="s">
        <v>42</v>
      </c>
      <c r="R354" t="s">
        <v>42</v>
      </c>
      <c r="T354">
        <v>2</v>
      </c>
    </row>
    <row r="355" spans="1:20" x14ac:dyDescent="0.2">
      <c r="A355">
        <v>1702677</v>
      </c>
      <c r="B355">
        <v>16000105517</v>
      </c>
      <c r="C355">
        <v>2016105517</v>
      </c>
      <c r="D355">
        <v>246</v>
      </c>
      <c r="E355" t="s">
        <v>560</v>
      </c>
      <c r="F355" t="s">
        <v>561</v>
      </c>
      <c r="G355" t="s">
        <v>42</v>
      </c>
      <c r="H355" s="4">
        <v>42456.152083333334</v>
      </c>
      <c r="I355" t="s">
        <v>897</v>
      </c>
      <c r="J355" t="s">
        <v>19</v>
      </c>
      <c r="K355" t="s">
        <v>51</v>
      </c>
      <c r="L355">
        <v>8800.3011999999999</v>
      </c>
      <c r="M355">
        <v>-122.30244</v>
      </c>
      <c r="N355">
        <v>47.602158000000003</v>
      </c>
      <c r="O355" t="s">
        <v>898</v>
      </c>
      <c r="P355" t="s">
        <v>674</v>
      </c>
      <c r="Q355" t="s">
        <v>42</v>
      </c>
      <c r="R355" t="s">
        <v>561</v>
      </c>
      <c r="T355">
        <v>2</v>
      </c>
    </row>
    <row r="356" spans="1:20" x14ac:dyDescent="0.2">
      <c r="A356">
        <v>1702678</v>
      </c>
      <c r="B356">
        <v>16000105485</v>
      </c>
      <c r="C356">
        <v>2016105485</v>
      </c>
      <c r="D356">
        <v>63</v>
      </c>
      <c r="E356" t="s">
        <v>172</v>
      </c>
      <c r="F356" t="s">
        <v>173</v>
      </c>
      <c r="G356" t="s">
        <v>173</v>
      </c>
      <c r="H356" s="4">
        <v>42456.147222222222</v>
      </c>
      <c r="I356" t="s">
        <v>899</v>
      </c>
      <c r="J356" t="s">
        <v>4</v>
      </c>
      <c r="K356" t="s">
        <v>147</v>
      </c>
      <c r="L356">
        <v>8100.1036000000004</v>
      </c>
      <c r="M356">
        <v>-122.335526</v>
      </c>
      <c r="N356">
        <v>47.603020000000001</v>
      </c>
      <c r="O356" t="s">
        <v>900</v>
      </c>
      <c r="P356" t="s">
        <v>96</v>
      </c>
      <c r="Q356" t="s">
        <v>92</v>
      </c>
      <c r="R356" t="s">
        <v>91</v>
      </c>
      <c r="S356" s="4">
        <v>42456.097916666666</v>
      </c>
      <c r="T356">
        <v>2</v>
      </c>
    </row>
    <row r="357" spans="1:20" x14ac:dyDescent="0.2">
      <c r="A357">
        <v>1702679</v>
      </c>
      <c r="B357">
        <v>16000105429</v>
      </c>
      <c r="C357">
        <v>2016105429</v>
      </c>
      <c r="D357">
        <v>430</v>
      </c>
      <c r="E357" t="s">
        <v>144</v>
      </c>
      <c r="F357" t="s">
        <v>49</v>
      </c>
      <c r="G357" t="s">
        <v>145</v>
      </c>
      <c r="H357" s="4">
        <v>42456.15</v>
      </c>
      <c r="I357" t="s">
        <v>178</v>
      </c>
      <c r="J357" t="s">
        <v>20</v>
      </c>
      <c r="K357" t="s">
        <v>179</v>
      </c>
      <c r="L357">
        <v>7500.5003999999999</v>
      </c>
      <c r="M357">
        <v>-122.32088</v>
      </c>
      <c r="N357">
        <v>47.619903999999998</v>
      </c>
      <c r="O357" t="s">
        <v>180</v>
      </c>
      <c r="P357" t="s">
        <v>258</v>
      </c>
      <c r="Q357" t="s">
        <v>145</v>
      </c>
      <c r="R357" t="s">
        <v>49</v>
      </c>
      <c r="S357" s="4">
        <v>42456.05</v>
      </c>
      <c r="T357">
        <v>1</v>
      </c>
    </row>
    <row r="358" spans="1:20" x14ac:dyDescent="0.2">
      <c r="A358">
        <v>1702680</v>
      </c>
      <c r="B358">
        <v>16000105546</v>
      </c>
      <c r="C358">
        <v>2016105546</v>
      </c>
      <c r="D358">
        <v>177</v>
      </c>
      <c r="E358" t="s">
        <v>129</v>
      </c>
      <c r="F358" t="s">
        <v>69</v>
      </c>
      <c r="G358" t="s">
        <v>69</v>
      </c>
      <c r="H358" s="4">
        <v>42456.15902777778</v>
      </c>
      <c r="I358" t="s">
        <v>901</v>
      </c>
      <c r="J358" t="s">
        <v>7</v>
      </c>
      <c r="K358" t="s">
        <v>163</v>
      </c>
      <c r="L358">
        <v>7200.2001</v>
      </c>
      <c r="M358">
        <v>-122.34050000000001</v>
      </c>
      <c r="N358">
        <v>47.618026999999998</v>
      </c>
      <c r="O358" t="s">
        <v>902</v>
      </c>
      <c r="P358" t="s">
        <v>132</v>
      </c>
      <c r="Q358" t="s">
        <v>69</v>
      </c>
      <c r="R358" t="s">
        <v>69</v>
      </c>
      <c r="T358">
        <v>3</v>
      </c>
    </row>
    <row r="359" spans="1:20" x14ac:dyDescent="0.2">
      <c r="A359">
        <v>1702681</v>
      </c>
      <c r="B359">
        <v>16000105508</v>
      </c>
      <c r="C359">
        <v>2016105508</v>
      </c>
      <c r="D359">
        <v>73</v>
      </c>
      <c r="E359" t="s">
        <v>903</v>
      </c>
      <c r="F359" t="s">
        <v>190</v>
      </c>
      <c r="G359" t="s">
        <v>189</v>
      </c>
      <c r="H359" s="4">
        <v>42456.156944444447</v>
      </c>
      <c r="I359" t="s">
        <v>904</v>
      </c>
      <c r="J359" t="s">
        <v>10</v>
      </c>
      <c r="K359" t="s">
        <v>483</v>
      </c>
      <c r="L359">
        <v>10001.200000000001</v>
      </c>
      <c r="M359">
        <v>-122.312645</v>
      </c>
      <c r="N359">
        <v>47.567238000000003</v>
      </c>
      <c r="O359" t="s">
        <v>905</v>
      </c>
      <c r="P359" t="s">
        <v>64</v>
      </c>
      <c r="Q359" t="s">
        <v>60</v>
      </c>
      <c r="R359" t="s">
        <v>60</v>
      </c>
      <c r="S359" s="4">
        <v>42456.111805555556</v>
      </c>
      <c r="T359">
        <v>1</v>
      </c>
    </row>
    <row r="360" spans="1:20" x14ac:dyDescent="0.2">
      <c r="A360">
        <v>1702682</v>
      </c>
      <c r="B360">
        <v>16000105494</v>
      </c>
      <c r="C360">
        <v>2016105494</v>
      </c>
      <c r="D360">
        <v>281</v>
      </c>
      <c r="E360" t="s">
        <v>65</v>
      </c>
      <c r="F360" t="s">
        <v>60</v>
      </c>
      <c r="G360" t="s">
        <v>60</v>
      </c>
      <c r="H360" s="4">
        <v>42456.154861111114</v>
      </c>
      <c r="I360" t="s">
        <v>906</v>
      </c>
      <c r="J360" t="s">
        <v>19</v>
      </c>
      <c r="K360" t="s">
        <v>766</v>
      </c>
      <c r="L360">
        <v>8900.3027999999995</v>
      </c>
      <c r="M360">
        <v>-122.29507</v>
      </c>
      <c r="N360">
        <v>47.598022</v>
      </c>
      <c r="O360" t="s">
        <v>907</v>
      </c>
      <c r="P360" t="s">
        <v>276</v>
      </c>
      <c r="Q360" t="s">
        <v>189</v>
      </c>
      <c r="R360" t="s">
        <v>190</v>
      </c>
      <c r="S360" s="4">
        <v>42456.124305555553</v>
      </c>
      <c r="T360">
        <v>1</v>
      </c>
    </row>
    <row r="361" spans="1:20" x14ac:dyDescent="0.2">
      <c r="A361">
        <v>1702684</v>
      </c>
      <c r="B361">
        <v>16000105475</v>
      </c>
      <c r="C361">
        <v>2016105475</v>
      </c>
      <c r="D361">
        <v>430</v>
      </c>
      <c r="E361" t="s">
        <v>144</v>
      </c>
      <c r="F361" t="s">
        <v>49</v>
      </c>
      <c r="G361" t="s">
        <v>145</v>
      </c>
      <c r="H361" s="4">
        <v>42456.157638888886</v>
      </c>
      <c r="I361" t="s">
        <v>908</v>
      </c>
      <c r="J361" t="s">
        <v>7</v>
      </c>
      <c r="K361" t="s">
        <v>261</v>
      </c>
      <c r="L361">
        <v>8002.2003999999997</v>
      </c>
      <c r="M361">
        <v>-122.34650999999999</v>
      </c>
      <c r="N361">
        <v>47.613373000000003</v>
      </c>
      <c r="O361" t="s">
        <v>909</v>
      </c>
      <c r="P361" t="s">
        <v>258</v>
      </c>
      <c r="Q361" t="s">
        <v>145</v>
      </c>
      <c r="R361" t="s">
        <v>49</v>
      </c>
      <c r="S361" s="4">
        <v>42456.083333333336</v>
      </c>
      <c r="T361">
        <v>1</v>
      </c>
    </row>
    <row r="362" spans="1:20" x14ac:dyDescent="0.2">
      <c r="A362">
        <v>1702685</v>
      </c>
      <c r="B362">
        <v>16000105374</v>
      </c>
      <c r="C362">
        <v>2016105374</v>
      </c>
      <c r="D362">
        <v>30</v>
      </c>
      <c r="E362" t="s">
        <v>682</v>
      </c>
      <c r="F362" t="s">
        <v>464</v>
      </c>
      <c r="G362" t="s">
        <v>421</v>
      </c>
      <c r="H362" s="4">
        <v>42456.154861111114</v>
      </c>
      <c r="I362" t="s">
        <v>910</v>
      </c>
      <c r="J362" t="s">
        <v>18</v>
      </c>
      <c r="K362" t="s">
        <v>346</v>
      </c>
      <c r="L362">
        <v>11402.100700000001</v>
      </c>
      <c r="M362">
        <v>-122.35963</v>
      </c>
      <c r="N362">
        <v>47.522334999999998</v>
      </c>
      <c r="O362" t="s">
        <v>911</v>
      </c>
      <c r="P362" t="s">
        <v>685</v>
      </c>
      <c r="Q362" t="s">
        <v>421</v>
      </c>
      <c r="R362" t="s">
        <v>421</v>
      </c>
      <c r="S362" s="4">
        <v>42455.990972222222</v>
      </c>
      <c r="T362">
        <v>1</v>
      </c>
    </row>
    <row r="363" spans="1:20" x14ac:dyDescent="0.2">
      <c r="A363">
        <v>1702686</v>
      </c>
      <c r="B363">
        <v>16000105298</v>
      </c>
      <c r="C363">
        <v>2016105298</v>
      </c>
      <c r="D363">
        <v>245</v>
      </c>
      <c r="E363" t="s">
        <v>74</v>
      </c>
      <c r="F363" t="s">
        <v>42</v>
      </c>
      <c r="G363" t="s">
        <v>42</v>
      </c>
      <c r="H363" s="4">
        <v>42456.155555555553</v>
      </c>
      <c r="I363" t="s">
        <v>912</v>
      </c>
      <c r="J363" t="s">
        <v>6</v>
      </c>
      <c r="K363" t="s">
        <v>425</v>
      </c>
      <c r="L363">
        <v>8100.1057000000001</v>
      </c>
      <c r="M363">
        <v>-122.33287</v>
      </c>
      <c r="N363">
        <v>47.60172</v>
      </c>
      <c r="O363" t="s">
        <v>886</v>
      </c>
      <c r="P363" t="s">
        <v>384</v>
      </c>
      <c r="Q363" t="s">
        <v>60</v>
      </c>
      <c r="R363" t="s">
        <v>60</v>
      </c>
      <c r="S363" s="4">
        <v>42455.939583333333</v>
      </c>
      <c r="T363">
        <v>0</v>
      </c>
    </row>
    <row r="364" spans="1:20" x14ac:dyDescent="0.2">
      <c r="A364">
        <v>1702687</v>
      </c>
      <c r="B364">
        <v>16000105240</v>
      </c>
      <c r="C364">
        <v>2016105240</v>
      </c>
      <c r="D364">
        <v>201</v>
      </c>
      <c r="E364" t="s">
        <v>79</v>
      </c>
      <c r="F364" t="s">
        <v>80</v>
      </c>
      <c r="G364" t="s">
        <v>81</v>
      </c>
      <c r="H364" s="4">
        <v>42456.154166666667</v>
      </c>
      <c r="I364" t="s">
        <v>913</v>
      </c>
      <c r="J364" t="s">
        <v>17</v>
      </c>
      <c r="K364" t="s">
        <v>618</v>
      </c>
      <c r="L364">
        <v>1400.4001000000001</v>
      </c>
      <c r="M364">
        <v>-122.37016</v>
      </c>
      <c r="N364">
        <v>47.70673</v>
      </c>
      <c r="O364" t="s">
        <v>914</v>
      </c>
      <c r="P364" t="s">
        <v>84</v>
      </c>
      <c r="Q364" t="s">
        <v>85</v>
      </c>
      <c r="R364" t="s">
        <v>60</v>
      </c>
      <c r="S364" s="4">
        <v>42456.051388888889</v>
      </c>
      <c r="T364">
        <v>3</v>
      </c>
    </row>
    <row r="365" spans="1:20" x14ac:dyDescent="0.2">
      <c r="A365">
        <v>1702688</v>
      </c>
      <c r="B365">
        <v>16000105541</v>
      </c>
      <c r="C365">
        <v>2016105541</v>
      </c>
      <c r="D365">
        <v>281</v>
      </c>
      <c r="E365" t="s">
        <v>65</v>
      </c>
      <c r="F365" t="s">
        <v>60</v>
      </c>
      <c r="G365" t="s">
        <v>60</v>
      </c>
      <c r="H365" s="4">
        <v>42456.163888888892</v>
      </c>
      <c r="I365" t="s">
        <v>915</v>
      </c>
      <c r="J365" t="s">
        <v>4</v>
      </c>
      <c r="K365" t="s">
        <v>243</v>
      </c>
      <c r="L365">
        <v>11800.1014</v>
      </c>
      <c r="M365">
        <v>-122.26449599999999</v>
      </c>
      <c r="N365">
        <v>47.522407999999999</v>
      </c>
      <c r="O365" t="s">
        <v>916</v>
      </c>
      <c r="P365" t="s">
        <v>384</v>
      </c>
      <c r="Q365" t="s">
        <v>60</v>
      </c>
      <c r="R365" t="s">
        <v>60</v>
      </c>
      <c r="T365">
        <v>1</v>
      </c>
    </row>
    <row r="366" spans="1:20" x14ac:dyDescent="0.2">
      <c r="A366">
        <v>1702689</v>
      </c>
      <c r="B366">
        <v>16000105478</v>
      </c>
      <c r="C366">
        <v>2016105478</v>
      </c>
      <c r="D366">
        <v>246</v>
      </c>
      <c r="E366" t="s">
        <v>560</v>
      </c>
      <c r="F366" t="s">
        <v>561</v>
      </c>
      <c r="G366" t="s">
        <v>42</v>
      </c>
      <c r="H366" s="4">
        <v>42456.165277777778</v>
      </c>
      <c r="I366" t="s">
        <v>917</v>
      </c>
      <c r="J366" t="s">
        <v>9</v>
      </c>
      <c r="K366" t="s">
        <v>721</v>
      </c>
      <c r="L366">
        <v>4400.4005999999999</v>
      </c>
      <c r="M366">
        <v>-122.31523</v>
      </c>
      <c r="N366">
        <v>47.665680000000002</v>
      </c>
      <c r="O366" t="s">
        <v>918</v>
      </c>
      <c r="P366" t="s">
        <v>674</v>
      </c>
      <c r="Q366" t="s">
        <v>42</v>
      </c>
      <c r="R366" t="s">
        <v>561</v>
      </c>
      <c r="T366">
        <v>1</v>
      </c>
    </row>
    <row r="367" spans="1:20" x14ac:dyDescent="0.2">
      <c r="A367">
        <v>1702690</v>
      </c>
      <c r="B367">
        <v>16000105432</v>
      </c>
      <c r="C367">
        <v>2016105432</v>
      </c>
      <c r="D367">
        <v>200</v>
      </c>
      <c r="E367" t="s">
        <v>355</v>
      </c>
      <c r="F367" t="s">
        <v>80</v>
      </c>
      <c r="G367" t="s">
        <v>81</v>
      </c>
      <c r="H367" s="4">
        <v>42456.165972222225</v>
      </c>
      <c r="I367" t="s">
        <v>919</v>
      </c>
      <c r="J367" t="s">
        <v>4</v>
      </c>
      <c r="K367" t="s">
        <v>214</v>
      </c>
      <c r="L367">
        <v>7500.4016000000001</v>
      </c>
      <c r="M367">
        <v>-122.320114</v>
      </c>
      <c r="N367">
        <v>47.614080000000001</v>
      </c>
      <c r="O367" t="s">
        <v>920</v>
      </c>
      <c r="P367" t="s">
        <v>393</v>
      </c>
      <c r="Q367" t="s">
        <v>85</v>
      </c>
      <c r="R367" t="s">
        <v>60</v>
      </c>
      <c r="T367">
        <v>1</v>
      </c>
    </row>
    <row r="368" spans="1:20" x14ac:dyDescent="0.2">
      <c r="A368">
        <v>1702691</v>
      </c>
      <c r="B368">
        <v>16000105426</v>
      </c>
      <c r="C368">
        <v>2016105426</v>
      </c>
      <c r="D368">
        <v>430</v>
      </c>
      <c r="E368" t="s">
        <v>144</v>
      </c>
      <c r="F368" t="s">
        <v>49</v>
      </c>
      <c r="G368" t="s">
        <v>145</v>
      </c>
      <c r="H368" s="4">
        <v>42456.160416666666</v>
      </c>
      <c r="I368" t="s">
        <v>921</v>
      </c>
      <c r="J368" t="s">
        <v>19</v>
      </c>
      <c r="K368" t="s">
        <v>182</v>
      </c>
      <c r="L368">
        <v>9100.1000999999997</v>
      </c>
      <c r="M368">
        <v>-122.317825</v>
      </c>
      <c r="N368">
        <v>47.601695999999997</v>
      </c>
      <c r="O368" t="s">
        <v>922</v>
      </c>
      <c r="P368" t="s">
        <v>258</v>
      </c>
      <c r="Q368" t="s">
        <v>145</v>
      </c>
      <c r="R368" t="s">
        <v>49</v>
      </c>
      <c r="S368" s="4">
        <v>42456.05</v>
      </c>
      <c r="T368">
        <v>1</v>
      </c>
    </row>
    <row r="369" spans="1:20" x14ac:dyDescent="0.2">
      <c r="A369">
        <v>1702692</v>
      </c>
      <c r="B369">
        <v>16000105559</v>
      </c>
      <c r="C369">
        <v>2016105559</v>
      </c>
      <c r="D369">
        <v>281</v>
      </c>
      <c r="E369" t="s">
        <v>65</v>
      </c>
      <c r="F369" t="s">
        <v>60</v>
      </c>
      <c r="G369" t="s">
        <v>60</v>
      </c>
      <c r="H369" s="4">
        <v>42456.175000000003</v>
      </c>
      <c r="I369" t="s">
        <v>923</v>
      </c>
      <c r="J369" t="s">
        <v>8</v>
      </c>
      <c r="K369" t="s">
        <v>689</v>
      </c>
      <c r="L369">
        <v>10900.101199999999</v>
      </c>
      <c r="M369">
        <v>-122.32223999999999</v>
      </c>
      <c r="N369">
        <v>47.539634999999997</v>
      </c>
      <c r="O369" t="s">
        <v>924</v>
      </c>
      <c r="P369" t="s">
        <v>384</v>
      </c>
      <c r="Q369" t="s">
        <v>60</v>
      </c>
      <c r="R369" t="s">
        <v>60</v>
      </c>
      <c r="T369">
        <v>4</v>
      </c>
    </row>
    <row r="370" spans="1:20" x14ac:dyDescent="0.2">
      <c r="A370">
        <v>1702693</v>
      </c>
      <c r="B370">
        <v>16000105512</v>
      </c>
      <c r="C370">
        <v>2016105512</v>
      </c>
      <c r="D370">
        <v>280</v>
      </c>
      <c r="E370" t="s">
        <v>59</v>
      </c>
      <c r="F370" t="s">
        <v>60</v>
      </c>
      <c r="G370" t="s">
        <v>60</v>
      </c>
      <c r="H370" s="4">
        <v>42456.17291666667</v>
      </c>
      <c r="I370" t="s">
        <v>925</v>
      </c>
      <c r="J370" t="s">
        <v>16</v>
      </c>
      <c r="K370" t="s">
        <v>140</v>
      </c>
      <c r="L370">
        <v>8200.1007000000009</v>
      </c>
      <c r="M370">
        <v>-122.33127</v>
      </c>
      <c r="N370">
        <v>47.612679999999997</v>
      </c>
      <c r="O370" t="s">
        <v>926</v>
      </c>
      <c r="P370" t="s">
        <v>100</v>
      </c>
      <c r="Q370" t="s">
        <v>42</v>
      </c>
      <c r="R370" t="s">
        <v>42</v>
      </c>
      <c r="S370" s="4">
        <v>42456.118750000001</v>
      </c>
      <c r="T370">
        <v>2</v>
      </c>
    </row>
    <row r="371" spans="1:20" x14ac:dyDescent="0.2">
      <c r="A371">
        <v>1702694</v>
      </c>
      <c r="B371">
        <v>16000105511</v>
      </c>
      <c r="C371">
        <v>2016105511</v>
      </c>
      <c r="D371">
        <v>220</v>
      </c>
      <c r="E371" t="s">
        <v>328</v>
      </c>
      <c r="F371" t="s">
        <v>329</v>
      </c>
      <c r="G371" t="s">
        <v>330</v>
      </c>
      <c r="H371" s="4">
        <v>42456.17083333333</v>
      </c>
      <c r="I371" t="s">
        <v>927</v>
      </c>
      <c r="J371" t="s">
        <v>4</v>
      </c>
      <c r="K371" t="s">
        <v>214</v>
      </c>
      <c r="L371">
        <v>8002.1001999999999</v>
      </c>
      <c r="M371">
        <v>-122.3411</v>
      </c>
      <c r="N371">
        <v>47.611347000000002</v>
      </c>
      <c r="O371" t="s">
        <v>928</v>
      </c>
      <c r="P371" t="s">
        <v>100</v>
      </c>
      <c r="Q371" t="s">
        <v>42</v>
      </c>
      <c r="R371" t="s">
        <v>42</v>
      </c>
      <c r="S371" s="4">
        <v>42456.122916666667</v>
      </c>
      <c r="T371">
        <v>2</v>
      </c>
    </row>
    <row r="372" spans="1:20" x14ac:dyDescent="0.2">
      <c r="A372">
        <v>1702695</v>
      </c>
      <c r="B372">
        <v>16000105540</v>
      </c>
      <c r="C372">
        <v>2016105540</v>
      </c>
      <c r="D372">
        <v>450</v>
      </c>
      <c r="E372" t="s">
        <v>523</v>
      </c>
      <c r="F372" t="s">
        <v>49</v>
      </c>
      <c r="G372" t="s">
        <v>49</v>
      </c>
      <c r="H372" s="4">
        <v>42456.175694444442</v>
      </c>
      <c r="I372" t="s">
        <v>861</v>
      </c>
      <c r="J372" t="s">
        <v>7</v>
      </c>
      <c r="K372" t="s">
        <v>292</v>
      </c>
      <c r="L372">
        <v>7300.2013999999999</v>
      </c>
      <c r="M372">
        <v>-122.33337</v>
      </c>
      <c r="N372">
        <v>47.617330000000003</v>
      </c>
      <c r="O372" t="s">
        <v>862</v>
      </c>
      <c r="P372" t="s">
        <v>526</v>
      </c>
      <c r="Q372" t="s">
        <v>49</v>
      </c>
      <c r="R372" t="s">
        <v>49</v>
      </c>
      <c r="T372">
        <v>1</v>
      </c>
    </row>
    <row r="373" spans="1:20" x14ac:dyDescent="0.2">
      <c r="A373">
        <v>1702696</v>
      </c>
      <c r="B373">
        <v>16000105525</v>
      </c>
      <c r="C373">
        <v>2016105525</v>
      </c>
      <c r="D373">
        <v>161</v>
      </c>
      <c r="E373" t="s">
        <v>78</v>
      </c>
      <c r="F373" t="s">
        <v>78</v>
      </c>
      <c r="G373" t="s">
        <v>78</v>
      </c>
      <c r="H373" s="4">
        <v>42456.179166666669</v>
      </c>
      <c r="I373" t="s">
        <v>929</v>
      </c>
      <c r="J373" t="s">
        <v>7</v>
      </c>
      <c r="K373" t="s">
        <v>163</v>
      </c>
      <c r="L373">
        <v>7200.1055999999999</v>
      </c>
      <c r="M373">
        <v>-122.34198000000001</v>
      </c>
      <c r="N373">
        <v>47.614215999999999</v>
      </c>
      <c r="O373" t="s">
        <v>930</v>
      </c>
      <c r="P373" t="s">
        <v>403</v>
      </c>
      <c r="Q373" t="s">
        <v>404</v>
      </c>
      <c r="R373" t="s">
        <v>404</v>
      </c>
      <c r="T373">
        <v>1</v>
      </c>
    </row>
    <row r="374" spans="1:20" x14ac:dyDescent="0.2">
      <c r="A374">
        <v>1702697</v>
      </c>
      <c r="B374">
        <v>16000105467</v>
      </c>
      <c r="C374">
        <v>2016105467</v>
      </c>
      <c r="D374">
        <v>40</v>
      </c>
      <c r="E374" t="s">
        <v>229</v>
      </c>
      <c r="F374" t="s">
        <v>230</v>
      </c>
      <c r="G374" t="s">
        <v>230</v>
      </c>
      <c r="H374" s="4">
        <v>42456.173611111109</v>
      </c>
      <c r="I374" t="s">
        <v>931</v>
      </c>
      <c r="J374" t="s">
        <v>20</v>
      </c>
      <c r="K374" t="s">
        <v>339</v>
      </c>
      <c r="L374">
        <v>8400.3003000000008</v>
      </c>
      <c r="M374">
        <v>-122.32831</v>
      </c>
      <c r="N374">
        <v>47.615079999999999</v>
      </c>
      <c r="O374" t="s">
        <v>932</v>
      </c>
      <c r="P374" t="s">
        <v>46</v>
      </c>
      <c r="Q374" t="s">
        <v>42</v>
      </c>
      <c r="R374" t="s">
        <v>42</v>
      </c>
      <c r="S374" s="4">
        <v>42456.076388888891</v>
      </c>
      <c r="T374">
        <v>0</v>
      </c>
    </row>
    <row r="375" spans="1:20" x14ac:dyDescent="0.2">
      <c r="A375">
        <v>1702698</v>
      </c>
      <c r="B375">
        <v>16000105170</v>
      </c>
      <c r="C375">
        <v>2016105170</v>
      </c>
      <c r="D375">
        <v>280</v>
      </c>
      <c r="E375" t="s">
        <v>59</v>
      </c>
      <c r="F375" t="s">
        <v>60</v>
      </c>
      <c r="G375" t="s">
        <v>60</v>
      </c>
      <c r="H375" s="4">
        <v>42456.173611111109</v>
      </c>
      <c r="I375" t="s">
        <v>718</v>
      </c>
      <c r="J375" t="s">
        <v>16</v>
      </c>
      <c r="K375" t="s">
        <v>368</v>
      </c>
      <c r="L375">
        <v>8100.2003999999997</v>
      </c>
      <c r="M375">
        <v>-122.33835000000001</v>
      </c>
      <c r="N375">
        <v>47.609515999999999</v>
      </c>
      <c r="O375" t="s">
        <v>719</v>
      </c>
      <c r="P375" t="s">
        <v>384</v>
      </c>
      <c r="Q375" t="s">
        <v>60</v>
      </c>
      <c r="R375" t="s">
        <v>60</v>
      </c>
      <c r="S375" s="4">
        <v>42455.850694444445</v>
      </c>
      <c r="T375">
        <v>0</v>
      </c>
    </row>
    <row r="376" spans="1:20" x14ac:dyDescent="0.2">
      <c r="A376">
        <v>1702699</v>
      </c>
      <c r="B376">
        <v>16000105562</v>
      </c>
      <c r="C376">
        <v>2016105562</v>
      </c>
      <c r="D376">
        <v>130</v>
      </c>
      <c r="E376" t="s">
        <v>487</v>
      </c>
      <c r="F376" t="s">
        <v>255</v>
      </c>
      <c r="G376" t="s">
        <v>255</v>
      </c>
      <c r="H376" s="4">
        <v>42456.186111111114</v>
      </c>
      <c r="I376" t="s">
        <v>933</v>
      </c>
      <c r="J376" t="s">
        <v>17</v>
      </c>
      <c r="K376" t="s">
        <v>280</v>
      </c>
      <c r="L376">
        <v>1900.3004000000001</v>
      </c>
      <c r="M376">
        <v>-122.3295</v>
      </c>
      <c r="N376">
        <v>47.694434999999999</v>
      </c>
      <c r="O376" t="s">
        <v>934</v>
      </c>
      <c r="P376" t="s">
        <v>254</v>
      </c>
      <c r="Q376" t="s">
        <v>255</v>
      </c>
      <c r="R376" t="s">
        <v>255</v>
      </c>
      <c r="T376">
        <v>3</v>
      </c>
    </row>
    <row r="377" spans="1:20" x14ac:dyDescent="0.2">
      <c r="A377">
        <v>1702700</v>
      </c>
      <c r="B377">
        <v>16000105538</v>
      </c>
      <c r="C377">
        <v>2016105538</v>
      </c>
      <c r="D377">
        <v>201</v>
      </c>
      <c r="E377" t="s">
        <v>79</v>
      </c>
      <c r="F377" t="s">
        <v>80</v>
      </c>
      <c r="G377" t="s">
        <v>81</v>
      </c>
      <c r="H377" s="4">
        <v>42456.1875</v>
      </c>
      <c r="I377" t="s">
        <v>935</v>
      </c>
      <c r="J377" t="s">
        <v>13</v>
      </c>
      <c r="K377" t="s">
        <v>360</v>
      </c>
      <c r="L377">
        <v>6000.3010000000004</v>
      </c>
      <c r="M377">
        <v>-122.35755</v>
      </c>
      <c r="N377">
        <v>47.644109999999998</v>
      </c>
      <c r="O377" t="s">
        <v>936</v>
      </c>
      <c r="P377" t="s">
        <v>84</v>
      </c>
      <c r="Q377" t="s">
        <v>85</v>
      </c>
      <c r="R377" t="s">
        <v>60</v>
      </c>
      <c r="T377">
        <v>3</v>
      </c>
    </row>
    <row r="378" spans="1:20" x14ac:dyDescent="0.2">
      <c r="A378">
        <v>1702701</v>
      </c>
      <c r="B378">
        <v>16000105567</v>
      </c>
      <c r="C378">
        <v>2016105567</v>
      </c>
      <c r="D378">
        <v>245</v>
      </c>
      <c r="E378" t="s">
        <v>74</v>
      </c>
      <c r="F378" t="s">
        <v>42</v>
      </c>
      <c r="G378" t="s">
        <v>42</v>
      </c>
      <c r="H378" s="4">
        <v>42456.192361111112</v>
      </c>
      <c r="I378" t="s">
        <v>937</v>
      </c>
      <c r="J378" t="s">
        <v>4</v>
      </c>
      <c r="K378" t="s">
        <v>147</v>
      </c>
      <c r="L378">
        <v>7300.3017</v>
      </c>
      <c r="M378">
        <v>-122.33587</v>
      </c>
      <c r="N378">
        <v>47.619109999999999</v>
      </c>
      <c r="O378" t="s">
        <v>938</v>
      </c>
      <c r="P378" t="s">
        <v>100</v>
      </c>
      <c r="Q378" t="s">
        <v>42</v>
      </c>
      <c r="R378" t="s">
        <v>42</v>
      </c>
      <c r="T378">
        <v>1</v>
      </c>
    </row>
    <row r="379" spans="1:20" x14ac:dyDescent="0.2">
      <c r="A379">
        <v>1702702</v>
      </c>
      <c r="B379">
        <v>16000105405</v>
      </c>
      <c r="C379">
        <v>2016105405</v>
      </c>
      <c r="D379">
        <v>184</v>
      </c>
      <c r="E379" t="s">
        <v>284</v>
      </c>
      <c r="F379" t="s">
        <v>157</v>
      </c>
      <c r="G379" t="s">
        <v>157</v>
      </c>
      <c r="H379" s="4">
        <v>42456.190972222219</v>
      </c>
      <c r="I379" t="s">
        <v>939</v>
      </c>
      <c r="J379" t="s">
        <v>20</v>
      </c>
      <c r="K379" t="s">
        <v>105</v>
      </c>
      <c r="L379">
        <v>7500.4013999999997</v>
      </c>
      <c r="M379">
        <v>-122.318794</v>
      </c>
      <c r="N379">
        <v>47.614089999999997</v>
      </c>
      <c r="O379" t="s">
        <v>940</v>
      </c>
      <c r="P379" t="s">
        <v>161</v>
      </c>
      <c r="Q379" t="s">
        <v>157</v>
      </c>
      <c r="R379" t="s">
        <v>157</v>
      </c>
      <c r="S379" s="4">
        <v>42456.026388888888</v>
      </c>
      <c r="T379">
        <v>3</v>
      </c>
    </row>
    <row r="380" spans="1:20" x14ac:dyDescent="0.2">
      <c r="A380">
        <v>1702703</v>
      </c>
      <c r="B380">
        <v>16000105575</v>
      </c>
      <c r="C380">
        <v>2016105575</v>
      </c>
      <c r="D380">
        <v>280</v>
      </c>
      <c r="E380" t="s">
        <v>59</v>
      </c>
      <c r="F380" t="s">
        <v>60</v>
      </c>
      <c r="G380" t="s">
        <v>60</v>
      </c>
      <c r="H380" s="4">
        <v>42456.2</v>
      </c>
      <c r="I380" t="s">
        <v>941</v>
      </c>
      <c r="J380" t="s">
        <v>4</v>
      </c>
      <c r="K380" t="s">
        <v>214</v>
      </c>
      <c r="L380">
        <v>2500.1999999999998</v>
      </c>
      <c r="M380">
        <v>-122.30076</v>
      </c>
      <c r="N380">
        <v>47.683044000000002</v>
      </c>
      <c r="O380" t="s">
        <v>942</v>
      </c>
      <c r="P380" t="s">
        <v>64</v>
      </c>
      <c r="Q380" t="s">
        <v>60</v>
      </c>
      <c r="R380" t="s">
        <v>60</v>
      </c>
      <c r="T380">
        <v>0</v>
      </c>
    </row>
    <row r="381" spans="1:20" x14ac:dyDescent="0.2">
      <c r="A381">
        <v>1702704</v>
      </c>
      <c r="B381">
        <v>16000105571</v>
      </c>
      <c r="C381">
        <v>2016105571</v>
      </c>
      <c r="D381">
        <v>52</v>
      </c>
      <c r="E381" t="s">
        <v>117</v>
      </c>
      <c r="F381" t="s">
        <v>118</v>
      </c>
      <c r="G381" t="s">
        <v>119</v>
      </c>
      <c r="H381" s="4">
        <v>42456.2</v>
      </c>
      <c r="I381" t="s">
        <v>943</v>
      </c>
      <c r="J381" t="s">
        <v>3</v>
      </c>
      <c r="K381" t="s">
        <v>159</v>
      </c>
      <c r="L381">
        <v>3200.2</v>
      </c>
      <c r="M381">
        <v>-122.38759</v>
      </c>
      <c r="N381">
        <v>47.674923</v>
      </c>
      <c r="O381" t="s">
        <v>944</v>
      </c>
      <c r="P381" t="s">
        <v>84</v>
      </c>
      <c r="Q381" t="s">
        <v>85</v>
      </c>
      <c r="R381" t="s">
        <v>60</v>
      </c>
      <c r="T381">
        <v>1</v>
      </c>
    </row>
    <row r="382" spans="1:20" x14ac:dyDescent="0.2">
      <c r="A382">
        <v>1702705</v>
      </c>
      <c r="B382">
        <v>16000105586</v>
      </c>
      <c r="C382">
        <v>2016105586</v>
      </c>
      <c r="D382">
        <v>177</v>
      </c>
      <c r="E382" t="s">
        <v>129</v>
      </c>
      <c r="F382" t="s">
        <v>69</v>
      </c>
      <c r="G382" t="s">
        <v>69</v>
      </c>
      <c r="H382" s="4">
        <v>42456.206944444442</v>
      </c>
      <c r="I382" t="s">
        <v>945</v>
      </c>
      <c r="J382" t="s">
        <v>16</v>
      </c>
      <c r="K382" t="s">
        <v>196</v>
      </c>
      <c r="L382">
        <v>8100.3002999999999</v>
      </c>
      <c r="M382">
        <v>-122.33956000000001</v>
      </c>
      <c r="N382">
        <v>47.608325999999998</v>
      </c>
      <c r="O382" t="s">
        <v>946</v>
      </c>
      <c r="P382" t="s">
        <v>132</v>
      </c>
      <c r="Q382" t="s">
        <v>69</v>
      </c>
      <c r="R382" t="s">
        <v>69</v>
      </c>
      <c r="T382">
        <v>3</v>
      </c>
    </row>
    <row r="383" spans="1:20" x14ac:dyDescent="0.2">
      <c r="A383">
        <v>1702706</v>
      </c>
      <c r="B383">
        <v>16000105532</v>
      </c>
      <c r="C383">
        <v>2016105532</v>
      </c>
      <c r="D383">
        <v>250</v>
      </c>
      <c r="E383" t="s">
        <v>123</v>
      </c>
      <c r="F383" t="s">
        <v>124</v>
      </c>
      <c r="G383" t="s">
        <v>125</v>
      </c>
      <c r="H383" s="4">
        <v>42456.205555555556</v>
      </c>
      <c r="I383" t="s">
        <v>947</v>
      </c>
      <c r="J383" t="s">
        <v>7</v>
      </c>
      <c r="K383" t="s">
        <v>163</v>
      </c>
      <c r="L383">
        <v>7200.1037999999999</v>
      </c>
      <c r="M383">
        <v>-122.34354999999999</v>
      </c>
      <c r="N383">
        <v>47.620310000000003</v>
      </c>
      <c r="O383" t="s">
        <v>948</v>
      </c>
      <c r="P383" t="s">
        <v>122</v>
      </c>
      <c r="Q383" t="s">
        <v>60</v>
      </c>
      <c r="R383" t="s">
        <v>60</v>
      </c>
      <c r="T383">
        <v>2</v>
      </c>
    </row>
    <row r="384" spans="1:20" x14ac:dyDescent="0.2">
      <c r="A384">
        <v>1702707</v>
      </c>
      <c r="B384">
        <v>16000105531</v>
      </c>
      <c r="C384">
        <v>2016105531</v>
      </c>
      <c r="D384">
        <v>280</v>
      </c>
      <c r="E384" t="s">
        <v>59</v>
      </c>
      <c r="F384" t="s">
        <v>60</v>
      </c>
      <c r="G384" t="s">
        <v>60</v>
      </c>
      <c r="H384" s="4">
        <v>42456.211111111108</v>
      </c>
      <c r="I384" t="s">
        <v>949</v>
      </c>
      <c r="J384" t="s">
        <v>4</v>
      </c>
      <c r="K384" t="s">
        <v>243</v>
      </c>
      <c r="L384">
        <v>9300.2014999999992</v>
      </c>
      <c r="M384">
        <v>-122.333725</v>
      </c>
      <c r="N384">
        <v>47.598289999999999</v>
      </c>
      <c r="O384" t="s">
        <v>950</v>
      </c>
      <c r="P384" t="s">
        <v>64</v>
      </c>
      <c r="Q384" t="s">
        <v>60</v>
      </c>
      <c r="R384" t="s">
        <v>60</v>
      </c>
      <c r="T384">
        <v>0</v>
      </c>
    </row>
    <row r="385" spans="1:20" x14ac:dyDescent="0.2">
      <c r="A385">
        <v>1702708</v>
      </c>
      <c r="B385">
        <v>16000105516</v>
      </c>
      <c r="C385">
        <v>2016105516</v>
      </c>
      <c r="D385">
        <v>242</v>
      </c>
      <c r="E385" t="s">
        <v>41</v>
      </c>
      <c r="F385" t="s">
        <v>42</v>
      </c>
      <c r="G385" t="s">
        <v>42</v>
      </c>
      <c r="H385" s="4">
        <v>42456.206250000003</v>
      </c>
      <c r="I385" t="s">
        <v>947</v>
      </c>
      <c r="J385" t="s">
        <v>7</v>
      </c>
      <c r="K385" t="s">
        <v>163</v>
      </c>
      <c r="L385">
        <v>7200.1037999999999</v>
      </c>
      <c r="M385">
        <v>-122.34354999999999</v>
      </c>
      <c r="N385">
        <v>47.620310000000003</v>
      </c>
      <c r="O385" t="s">
        <v>948</v>
      </c>
      <c r="P385" t="s">
        <v>46</v>
      </c>
      <c r="Q385" t="s">
        <v>42</v>
      </c>
      <c r="R385" t="s">
        <v>42</v>
      </c>
      <c r="S385" s="4">
        <v>42456.122916666667</v>
      </c>
      <c r="T385">
        <v>2</v>
      </c>
    </row>
    <row r="386" spans="1:20" x14ac:dyDescent="0.2">
      <c r="A386">
        <v>1702709</v>
      </c>
      <c r="B386">
        <v>16000105496</v>
      </c>
      <c r="C386">
        <v>2016105496</v>
      </c>
      <c r="D386">
        <v>40</v>
      </c>
      <c r="E386" t="s">
        <v>229</v>
      </c>
      <c r="F386" t="s">
        <v>230</v>
      </c>
      <c r="G386" t="s">
        <v>230</v>
      </c>
      <c r="H386" s="4">
        <v>42456.205555555556</v>
      </c>
      <c r="I386" t="s">
        <v>951</v>
      </c>
      <c r="J386" t="s">
        <v>13</v>
      </c>
      <c r="K386" t="s">
        <v>62</v>
      </c>
      <c r="L386">
        <v>5802.2004999999999</v>
      </c>
      <c r="M386">
        <v>-122.3775</v>
      </c>
      <c r="N386">
        <v>47.648463999999997</v>
      </c>
      <c r="O386" t="s">
        <v>952</v>
      </c>
      <c r="P386" t="s">
        <v>239</v>
      </c>
      <c r="Q386" t="s">
        <v>145</v>
      </c>
      <c r="R386" t="s">
        <v>49</v>
      </c>
      <c r="S386" s="4">
        <v>42456.104166666664</v>
      </c>
      <c r="T386">
        <v>2</v>
      </c>
    </row>
    <row r="387" spans="1:20" x14ac:dyDescent="0.2">
      <c r="A387">
        <v>1702710</v>
      </c>
      <c r="B387">
        <v>16000105027</v>
      </c>
      <c r="C387">
        <v>2016105027</v>
      </c>
      <c r="D387">
        <v>280</v>
      </c>
      <c r="E387" t="s">
        <v>59</v>
      </c>
      <c r="F387" t="s">
        <v>60</v>
      </c>
      <c r="G387" t="s">
        <v>60</v>
      </c>
      <c r="H387" s="4">
        <v>42456.207638888889</v>
      </c>
      <c r="I387" t="s">
        <v>953</v>
      </c>
      <c r="J387" t="s">
        <v>14</v>
      </c>
      <c r="K387" t="s">
        <v>570</v>
      </c>
      <c r="L387">
        <v>2000.1010000000001</v>
      </c>
      <c r="M387">
        <v>-122.30683000000001</v>
      </c>
      <c r="N387">
        <v>47.694397000000002</v>
      </c>
      <c r="O387" t="s">
        <v>954</v>
      </c>
      <c r="P387" t="s">
        <v>64</v>
      </c>
      <c r="Q387" t="s">
        <v>60</v>
      </c>
      <c r="R387" t="s">
        <v>60</v>
      </c>
      <c r="S387" s="4">
        <v>42455.830555555556</v>
      </c>
      <c r="T387">
        <v>3</v>
      </c>
    </row>
    <row r="388" spans="1:20" x14ac:dyDescent="0.2">
      <c r="A388">
        <v>1702712</v>
      </c>
      <c r="B388">
        <v>16000105589</v>
      </c>
      <c r="C388">
        <v>2016105589</v>
      </c>
      <c r="D388">
        <v>350</v>
      </c>
      <c r="E388" t="s">
        <v>155</v>
      </c>
      <c r="F388" t="s">
        <v>155</v>
      </c>
      <c r="G388" t="s">
        <v>155</v>
      </c>
      <c r="H388" s="4">
        <v>42456.21875</v>
      </c>
      <c r="I388" t="s">
        <v>955</v>
      </c>
      <c r="J388" t="s">
        <v>6</v>
      </c>
      <c r="K388" t="s">
        <v>201</v>
      </c>
      <c r="L388">
        <v>8100.1022000000003</v>
      </c>
      <c r="M388">
        <v>-122.33941</v>
      </c>
      <c r="N388">
        <v>47.605339999999998</v>
      </c>
      <c r="O388" t="s">
        <v>956</v>
      </c>
      <c r="P388" t="s">
        <v>154</v>
      </c>
      <c r="Q388" t="s">
        <v>155</v>
      </c>
      <c r="R388" t="s">
        <v>155</v>
      </c>
      <c r="T388">
        <v>1</v>
      </c>
    </row>
    <row r="389" spans="1:20" x14ac:dyDescent="0.2">
      <c r="A389">
        <v>1702713</v>
      </c>
      <c r="B389">
        <v>16000105580</v>
      </c>
      <c r="C389">
        <v>2016105580</v>
      </c>
      <c r="D389">
        <v>201</v>
      </c>
      <c r="E389" t="s">
        <v>79</v>
      </c>
      <c r="F389" t="s">
        <v>80</v>
      </c>
      <c r="G389" t="s">
        <v>81</v>
      </c>
      <c r="H389" s="4">
        <v>42456.214583333334</v>
      </c>
      <c r="I389" t="s">
        <v>957</v>
      </c>
      <c r="J389" t="s">
        <v>10</v>
      </c>
      <c r="K389" t="s">
        <v>44</v>
      </c>
      <c r="L389">
        <v>10200.202499999999</v>
      </c>
      <c r="M389">
        <v>-122.26648</v>
      </c>
      <c r="N389">
        <v>47.546906</v>
      </c>
      <c r="O389" t="s">
        <v>958</v>
      </c>
      <c r="P389" t="s">
        <v>84</v>
      </c>
      <c r="Q389" t="s">
        <v>85</v>
      </c>
      <c r="R389" t="s">
        <v>60</v>
      </c>
      <c r="T389">
        <v>4</v>
      </c>
    </row>
    <row r="390" spans="1:20" x14ac:dyDescent="0.2">
      <c r="A390">
        <v>1702714</v>
      </c>
      <c r="B390">
        <v>16000105579</v>
      </c>
      <c r="C390">
        <v>2016105579</v>
      </c>
      <c r="D390">
        <v>245</v>
      </c>
      <c r="E390" t="s">
        <v>74</v>
      </c>
      <c r="F390" t="s">
        <v>42</v>
      </c>
      <c r="G390" t="s">
        <v>42</v>
      </c>
      <c r="H390" s="4">
        <v>42456.213888888888</v>
      </c>
      <c r="I390" t="s">
        <v>937</v>
      </c>
      <c r="J390" t="s">
        <v>7</v>
      </c>
      <c r="K390" t="s">
        <v>292</v>
      </c>
      <c r="L390">
        <v>7300.3017</v>
      </c>
      <c r="M390">
        <v>-122.33587</v>
      </c>
      <c r="N390">
        <v>47.619109999999999</v>
      </c>
      <c r="O390" t="s">
        <v>938</v>
      </c>
      <c r="P390" t="s">
        <v>100</v>
      </c>
      <c r="Q390" t="s">
        <v>42</v>
      </c>
      <c r="R390" t="s">
        <v>42</v>
      </c>
      <c r="T390">
        <v>3</v>
      </c>
    </row>
    <row r="391" spans="1:20" x14ac:dyDescent="0.2">
      <c r="A391">
        <v>1702715</v>
      </c>
      <c r="B391">
        <v>16000105539</v>
      </c>
      <c r="C391">
        <v>2016105539</v>
      </c>
      <c r="D391">
        <v>282</v>
      </c>
      <c r="E391" t="s">
        <v>959</v>
      </c>
      <c r="F391" t="s">
        <v>60</v>
      </c>
      <c r="G391" t="s">
        <v>60</v>
      </c>
      <c r="H391" s="4">
        <v>42456.211805555555</v>
      </c>
      <c r="I391" t="s">
        <v>960</v>
      </c>
      <c r="J391" t="s">
        <v>17</v>
      </c>
      <c r="K391" t="s">
        <v>601</v>
      </c>
      <c r="L391">
        <v>600.40179999999998</v>
      </c>
      <c r="M391">
        <v>-122.34000399999999</v>
      </c>
      <c r="N391">
        <v>47.714893000000004</v>
      </c>
      <c r="O391" t="s">
        <v>961</v>
      </c>
      <c r="P391" t="s">
        <v>84</v>
      </c>
      <c r="Q391" t="s">
        <v>85</v>
      </c>
      <c r="R391" t="s">
        <v>60</v>
      </c>
      <c r="T391">
        <v>1</v>
      </c>
    </row>
    <row r="392" spans="1:20" x14ac:dyDescent="0.2">
      <c r="A392">
        <v>1702716</v>
      </c>
      <c r="B392">
        <v>16000105273</v>
      </c>
      <c r="C392">
        <v>2016105273</v>
      </c>
      <c r="D392">
        <v>245</v>
      </c>
      <c r="E392" t="s">
        <v>74</v>
      </c>
      <c r="F392" t="s">
        <v>42</v>
      </c>
      <c r="G392" t="s">
        <v>42</v>
      </c>
      <c r="H392" s="4">
        <v>42456.209027777775</v>
      </c>
      <c r="I392" t="s">
        <v>711</v>
      </c>
      <c r="J392" t="s">
        <v>20</v>
      </c>
      <c r="K392" t="s">
        <v>105</v>
      </c>
      <c r="L392">
        <v>7500.4014999999999</v>
      </c>
      <c r="M392">
        <v>-122.32079</v>
      </c>
      <c r="N392">
        <v>47.614654999999999</v>
      </c>
      <c r="O392" t="s">
        <v>712</v>
      </c>
      <c r="P392" t="s">
        <v>100</v>
      </c>
      <c r="Q392" t="s">
        <v>42</v>
      </c>
      <c r="R392" t="s">
        <v>42</v>
      </c>
      <c r="S392" s="4">
        <v>42455.921527777777</v>
      </c>
      <c r="T392">
        <v>2</v>
      </c>
    </row>
    <row r="393" spans="1:20" x14ac:dyDescent="0.2">
      <c r="A393">
        <v>1702717</v>
      </c>
      <c r="B393">
        <v>16000105594</v>
      </c>
      <c r="C393">
        <v>2016105594</v>
      </c>
      <c r="D393">
        <v>177</v>
      </c>
      <c r="E393" t="s">
        <v>129</v>
      </c>
      <c r="F393" t="s">
        <v>69</v>
      </c>
      <c r="G393" t="s">
        <v>69</v>
      </c>
      <c r="H393" s="4">
        <v>42456.216666666667</v>
      </c>
      <c r="I393" t="s">
        <v>962</v>
      </c>
      <c r="J393" t="s">
        <v>15</v>
      </c>
      <c r="K393" t="s">
        <v>94</v>
      </c>
      <c r="L393">
        <v>7500.2007000000003</v>
      </c>
      <c r="M393">
        <v>-122.314896</v>
      </c>
      <c r="N393">
        <v>47.615276000000001</v>
      </c>
      <c r="O393" t="s">
        <v>963</v>
      </c>
      <c r="P393" t="s">
        <v>132</v>
      </c>
      <c r="Q393" t="s">
        <v>69</v>
      </c>
      <c r="R393" t="s">
        <v>69</v>
      </c>
      <c r="T393">
        <v>0</v>
      </c>
    </row>
    <row r="394" spans="1:20" x14ac:dyDescent="0.2">
      <c r="A394">
        <v>1702718</v>
      </c>
      <c r="B394">
        <v>16000105596</v>
      </c>
      <c r="C394">
        <v>2016105596</v>
      </c>
      <c r="D394">
        <v>74</v>
      </c>
      <c r="E394" t="s">
        <v>184</v>
      </c>
      <c r="F394" t="s">
        <v>173</v>
      </c>
      <c r="G394" t="s">
        <v>173</v>
      </c>
      <c r="H394" s="4">
        <v>42456.222916666666</v>
      </c>
      <c r="I394" t="s">
        <v>630</v>
      </c>
      <c r="J394" t="s">
        <v>9</v>
      </c>
      <c r="K394" t="s">
        <v>186</v>
      </c>
      <c r="L394">
        <v>3800.2001</v>
      </c>
      <c r="M394">
        <v>-122.2972</v>
      </c>
      <c r="N394">
        <v>47.683050000000001</v>
      </c>
      <c r="O394" t="s">
        <v>631</v>
      </c>
      <c r="P394" t="s">
        <v>903</v>
      </c>
      <c r="Q394" t="s">
        <v>189</v>
      </c>
      <c r="R394" t="s">
        <v>190</v>
      </c>
      <c r="T394">
        <v>0</v>
      </c>
    </row>
    <row r="395" spans="1:20" x14ac:dyDescent="0.2">
      <c r="A395">
        <v>1702719</v>
      </c>
      <c r="B395">
        <v>16000105566</v>
      </c>
      <c r="C395">
        <v>2016105566</v>
      </c>
      <c r="D395">
        <v>161</v>
      </c>
      <c r="E395" t="s">
        <v>78</v>
      </c>
      <c r="F395" t="s">
        <v>78</v>
      </c>
      <c r="G395" t="s">
        <v>78</v>
      </c>
      <c r="H395" s="4">
        <v>42456.225694444445</v>
      </c>
      <c r="I395" t="s">
        <v>964</v>
      </c>
      <c r="J395" t="s">
        <v>13</v>
      </c>
      <c r="K395" t="s">
        <v>175</v>
      </c>
      <c r="L395">
        <v>7200.1022000000003</v>
      </c>
      <c r="M395">
        <v>-122.347595</v>
      </c>
      <c r="N395">
        <v>47.621490000000001</v>
      </c>
      <c r="O395" t="s">
        <v>965</v>
      </c>
      <c r="P395" t="s">
        <v>78</v>
      </c>
      <c r="Q395" t="s">
        <v>78</v>
      </c>
      <c r="R395" t="s">
        <v>78</v>
      </c>
      <c r="S395" s="4">
        <v>42456.188194444447</v>
      </c>
      <c r="T395">
        <v>4</v>
      </c>
    </row>
    <row r="396" spans="1:20" x14ac:dyDescent="0.2">
      <c r="A396">
        <v>1702720</v>
      </c>
      <c r="B396">
        <v>16000105536</v>
      </c>
      <c r="C396">
        <v>2016105536</v>
      </c>
      <c r="D396">
        <v>141</v>
      </c>
      <c r="E396" t="s">
        <v>621</v>
      </c>
      <c r="F396" t="s">
        <v>69</v>
      </c>
      <c r="G396" t="s">
        <v>621</v>
      </c>
      <c r="H396" s="4">
        <v>42456.224999999999</v>
      </c>
      <c r="I396" t="s">
        <v>966</v>
      </c>
      <c r="J396" t="s">
        <v>7</v>
      </c>
      <c r="K396" t="s">
        <v>261</v>
      </c>
      <c r="L396">
        <v>8002.2003999999997</v>
      </c>
      <c r="M396">
        <v>-122.347374</v>
      </c>
      <c r="N396">
        <v>47.61271</v>
      </c>
      <c r="O396" t="s">
        <v>967</v>
      </c>
      <c r="P396" t="s">
        <v>100</v>
      </c>
      <c r="Q396" t="s">
        <v>42</v>
      </c>
      <c r="R396" t="s">
        <v>42</v>
      </c>
      <c r="S396" s="4">
        <v>42456.143750000003</v>
      </c>
      <c r="T396">
        <v>1</v>
      </c>
    </row>
    <row r="397" spans="1:20" x14ac:dyDescent="0.2">
      <c r="A397">
        <v>1702721</v>
      </c>
      <c r="B397">
        <v>16000105225</v>
      </c>
      <c r="C397">
        <v>2016105225</v>
      </c>
      <c r="D397">
        <v>71</v>
      </c>
      <c r="E397" t="s">
        <v>273</v>
      </c>
      <c r="F397" t="s">
        <v>189</v>
      </c>
      <c r="G397" t="s">
        <v>189</v>
      </c>
      <c r="H397" s="4">
        <v>42455.93472222222</v>
      </c>
      <c r="I397" t="s">
        <v>968</v>
      </c>
      <c r="J397" t="s">
        <v>4</v>
      </c>
      <c r="K397" t="s">
        <v>243</v>
      </c>
      <c r="L397">
        <v>1702.2012</v>
      </c>
      <c r="M397">
        <v>-122.36333500000001</v>
      </c>
      <c r="N397">
        <v>47.692062</v>
      </c>
      <c r="O397" t="s">
        <v>969</v>
      </c>
      <c r="P397" t="s">
        <v>276</v>
      </c>
      <c r="Q397" t="s">
        <v>189</v>
      </c>
      <c r="R397" t="s">
        <v>190</v>
      </c>
      <c r="S397" s="4">
        <v>42455.918749999997</v>
      </c>
      <c r="T397">
        <v>3</v>
      </c>
    </row>
    <row r="398" spans="1:20" x14ac:dyDescent="0.2">
      <c r="A398">
        <v>1702722</v>
      </c>
      <c r="B398">
        <v>16000105599</v>
      </c>
      <c r="C398">
        <v>2016105599</v>
      </c>
      <c r="D398">
        <v>220</v>
      </c>
      <c r="E398" t="s">
        <v>328</v>
      </c>
      <c r="F398" t="s">
        <v>329</v>
      </c>
      <c r="G398" t="s">
        <v>330</v>
      </c>
      <c r="H398" s="4">
        <v>42456.240972222222</v>
      </c>
      <c r="I398" t="s">
        <v>644</v>
      </c>
      <c r="J398" t="s">
        <v>16</v>
      </c>
      <c r="K398" t="s">
        <v>140</v>
      </c>
      <c r="L398">
        <v>8100.2007999999996</v>
      </c>
      <c r="M398">
        <v>-122.3387</v>
      </c>
      <c r="N398">
        <v>47.610743999999997</v>
      </c>
      <c r="O398" t="s">
        <v>645</v>
      </c>
      <c r="P398" t="s">
        <v>100</v>
      </c>
      <c r="Q398" t="s">
        <v>42</v>
      </c>
      <c r="R398" t="s">
        <v>42</v>
      </c>
      <c r="T398">
        <v>3</v>
      </c>
    </row>
    <row r="399" spans="1:20" x14ac:dyDescent="0.2">
      <c r="A399">
        <v>1702723</v>
      </c>
      <c r="B399">
        <v>16000105595</v>
      </c>
      <c r="C399">
        <v>2016105595</v>
      </c>
      <c r="D399">
        <v>245</v>
      </c>
      <c r="E399" t="s">
        <v>74</v>
      </c>
      <c r="F399" t="s">
        <v>42</v>
      </c>
      <c r="G399" t="s">
        <v>42</v>
      </c>
      <c r="H399" s="4">
        <v>42456.238888888889</v>
      </c>
      <c r="I399" t="s">
        <v>970</v>
      </c>
      <c r="J399" t="s">
        <v>9</v>
      </c>
      <c r="K399" t="s">
        <v>192</v>
      </c>
      <c r="L399">
        <v>5301.3004000000001</v>
      </c>
      <c r="M399">
        <v>-122.31711</v>
      </c>
      <c r="N399">
        <v>47.661296999999998</v>
      </c>
      <c r="O399" t="s">
        <v>971</v>
      </c>
      <c r="P399" t="s">
        <v>100</v>
      </c>
      <c r="Q399" t="s">
        <v>42</v>
      </c>
      <c r="R399" t="s">
        <v>42</v>
      </c>
      <c r="T399">
        <v>3</v>
      </c>
    </row>
    <row r="400" spans="1:20" x14ac:dyDescent="0.2">
      <c r="A400">
        <v>1702724</v>
      </c>
      <c r="B400">
        <v>16000105593</v>
      </c>
      <c r="C400">
        <v>2016105593</v>
      </c>
      <c r="D400">
        <v>245</v>
      </c>
      <c r="E400" t="s">
        <v>74</v>
      </c>
      <c r="F400" t="s">
        <v>42</v>
      </c>
      <c r="G400" t="s">
        <v>42</v>
      </c>
      <c r="H400" s="4">
        <v>42456.24722222222</v>
      </c>
      <c r="I400" t="s">
        <v>972</v>
      </c>
      <c r="J400" t="s">
        <v>6</v>
      </c>
      <c r="K400" t="s">
        <v>425</v>
      </c>
      <c r="L400">
        <v>9200.2006999999994</v>
      </c>
      <c r="M400">
        <v>-122.33620999999999</v>
      </c>
      <c r="N400">
        <v>47.601322000000003</v>
      </c>
      <c r="O400" t="s">
        <v>973</v>
      </c>
      <c r="P400" t="s">
        <v>78</v>
      </c>
      <c r="Q400" t="s">
        <v>78</v>
      </c>
      <c r="R400" t="s">
        <v>78</v>
      </c>
      <c r="T400">
        <v>2</v>
      </c>
    </row>
    <row r="401" spans="1:20" x14ac:dyDescent="0.2">
      <c r="A401">
        <v>1702725</v>
      </c>
      <c r="B401">
        <v>16000105591</v>
      </c>
      <c r="C401">
        <v>2016105591</v>
      </c>
      <c r="D401">
        <v>201</v>
      </c>
      <c r="E401" t="s">
        <v>79</v>
      </c>
      <c r="F401" t="s">
        <v>80</v>
      </c>
      <c r="G401" t="s">
        <v>81</v>
      </c>
      <c r="H401" s="4">
        <v>42456.243055555555</v>
      </c>
      <c r="I401" t="s">
        <v>974</v>
      </c>
      <c r="J401" t="s">
        <v>14</v>
      </c>
      <c r="K401" t="s">
        <v>570</v>
      </c>
      <c r="L401">
        <v>2000.2008000000001</v>
      </c>
      <c r="M401">
        <v>-122.31353</v>
      </c>
      <c r="N401">
        <v>47.699444</v>
      </c>
      <c r="O401" t="s">
        <v>975</v>
      </c>
      <c r="P401" t="s">
        <v>84</v>
      </c>
      <c r="Q401" t="s">
        <v>85</v>
      </c>
      <c r="R401" t="s">
        <v>60</v>
      </c>
      <c r="T401">
        <v>1</v>
      </c>
    </row>
    <row r="402" spans="1:20" x14ac:dyDescent="0.2">
      <c r="A402">
        <v>1702726</v>
      </c>
      <c r="B402">
        <v>16000105576</v>
      </c>
      <c r="C402">
        <v>2016105576</v>
      </c>
      <c r="D402">
        <v>63</v>
      </c>
      <c r="E402" t="s">
        <v>172</v>
      </c>
      <c r="F402" t="s">
        <v>173</v>
      </c>
      <c r="G402" t="s">
        <v>173</v>
      </c>
      <c r="H402" s="4">
        <v>42456.231944444444</v>
      </c>
      <c r="I402" t="s">
        <v>976</v>
      </c>
      <c r="J402" t="s">
        <v>8</v>
      </c>
      <c r="K402" t="s">
        <v>56</v>
      </c>
      <c r="L402">
        <v>9300.2045999999991</v>
      </c>
      <c r="M402">
        <v>-122.3342</v>
      </c>
      <c r="N402">
        <v>47.589269999999999</v>
      </c>
      <c r="O402" t="s">
        <v>977</v>
      </c>
      <c r="P402" t="s">
        <v>96</v>
      </c>
      <c r="Q402" t="s">
        <v>92</v>
      </c>
      <c r="R402" t="s">
        <v>91</v>
      </c>
      <c r="T402">
        <v>1</v>
      </c>
    </row>
    <row r="403" spans="1:20" x14ac:dyDescent="0.2">
      <c r="A403">
        <v>1702727</v>
      </c>
      <c r="B403">
        <v>16000105570</v>
      </c>
      <c r="C403">
        <v>2016105570</v>
      </c>
      <c r="D403">
        <v>192</v>
      </c>
      <c r="E403" t="s">
        <v>469</v>
      </c>
      <c r="F403" t="s">
        <v>470</v>
      </c>
      <c r="G403" t="s">
        <v>471</v>
      </c>
      <c r="H403" s="4">
        <v>42456.232638888891</v>
      </c>
      <c r="I403" t="s">
        <v>978</v>
      </c>
      <c r="J403" t="s">
        <v>8</v>
      </c>
      <c r="K403" t="s">
        <v>56</v>
      </c>
      <c r="L403">
        <v>9300.3014000000003</v>
      </c>
      <c r="M403">
        <v>-122.32905599999999</v>
      </c>
      <c r="N403">
        <v>47.581893999999998</v>
      </c>
      <c r="O403" t="s">
        <v>979</v>
      </c>
      <c r="P403" t="s">
        <v>154</v>
      </c>
      <c r="Q403" t="s">
        <v>155</v>
      </c>
      <c r="R403" t="s">
        <v>155</v>
      </c>
      <c r="S403" s="4">
        <v>42456.186805555553</v>
      </c>
      <c r="T403">
        <v>1</v>
      </c>
    </row>
    <row r="404" spans="1:20" x14ac:dyDescent="0.2">
      <c r="A404">
        <v>1702728</v>
      </c>
      <c r="B404">
        <v>16000105563</v>
      </c>
      <c r="C404">
        <v>2016105563</v>
      </c>
      <c r="D404">
        <v>200</v>
      </c>
      <c r="E404" t="s">
        <v>355</v>
      </c>
      <c r="F404" t="s">
        <v>80</v>
      </c>
      <c r="G404" t="s">
        <v>81</v>
      </c>
      <c r="H404" s="4">
        <v>42456.23333333333</v>
      </c>
      <c r="I404" t="s">
        <v>980</v>
      </c>
      <c r="J404" t="s">
        <v>4</v>
      </c>
      <c r="K404" t="s">
        <v>214</v>
      </c>
      <c r="L404">
        <v>9300.3019000000004</v>
      </c>
      <c r="M404">
        <v>-122.32905599999999</v>
      </c>
      <c r="N404">
        <v>47.574978000000002</v>
      </c>
      <c r="O404" t="s">
        <v>981</v>
      </c>
      <c r="P404" t="s">
        <v>393</v>
      </c>
      <c r="Q404" t="s">
        <v>85</v>
      </c>
      <c r="R404" t="s">
        <v>60</v>
      </c>
      <c r="S404" s="4">
        <v>42456.177083333336</v>
      </c>
      <c r="T404">
        <v>3</v>
      </c>
    </row>
    <row r="405" spans="1:20" x14ac:dyDescent="0.2">
      <c r="A405">
        <v>1702729</v>
      </c>
      <c r="B405">
        <v>16000105509</v>
      </c>
      <c r="C405">
        <v>2016105509</v>
      </c>
      <c r="D405">
        <v>430</v>
      </c>
      <c r="E405" t="s">
        <v>144</v>
      </c>
      <c r="F405" t="s">
        <v>49</v>
      </c>
      <c r="G405" t="s">
        <v>145</v>
      </c>
      <c r="H405" s="4">
        <v>42456.230555555558</v>
      </c>
      <c r="I405" t="s">
        <v>982</v>
      </c>
      <c r="J405" t="s">
        <v>14</v>
      </c>
      <c r="K405" t="s">
        <v>570</v>
      </c>
      <c r="L405">
        <v>1200.4012</v>
      </c>
      <c r="M405">
        <v>-122.32332</v>
      </c>
      <c r="N405">
        <v>47.709994999999999</v>
      </c>
      <c r="O405" t="s">
        <v>983</v>
      </c>
      <c r="P405" t="s">
        <v>194</v>
      </c>
      <c r="Q405" t="s">
        <v>145</v>
      </c>
      <c r="R405" t="s">
        <v>49</v>
      </c>
      <c r="S405" s="4">
        <v>42456.172222222223</v>
      </c>
      <c r="T405">
        <v>1</v>
      </c>
    </row>
    <row r="406" spans="1:20" x14ac:dyDescent="0.2">
      <c r="A406">
        <v>1702731</v>
      </c>
      <c r="B406">
        <v>16000105453</v>
      </c>
      <c r="C406">
        <v>2016105453</v>
      </c>
      <c r="D406">
        <v>430</v>
      </c>
      <c r="E406" t="s">
        <v>144</v>
      </c>
      <c r="F406" t="s">
        <v>49</v>
      </c>
      <c r="G406" t="s">
        <v>145</v>
      </c>
      <c r="H406" s="4">
        <v>42456.23333333333</v>
      </c>
      <c r="I406" t="s">
        <v>984</v>
      </c>
      <c r="J406" t="s">
        <v>13</v>
      </c>
      <c r="K406" t="s">
        <v>175</v>
      </c>
      <c r="L406">
        <v>6700.2012000000004</v>
      </c>
      <c r="M406">
        <v>-122.346245</v>
      </c>
      <c r="N406">
        <v>47.62715</v>
      </c>
      <c r="O406" t="s">
        <v>985</v>
      </c>
      <c r="P406" t="s">
        <v>239</v>
      </c>
      <c r="Q406" t="s">
        <v>145</v>
      </c>
      <c r="R406" t="s">
        <v>49</v>
      </c>
      <c r="S406" s="4">
        <v>42456.074305555558</v>
      </c>
      <c r="T406">
        <v>0</v>
      </c>
    </row>
    <row r="407" spans="1:20" x14ac:dyDescent="0.2">
      <c r="A407">
        <v>1702732</v>
      </c>
      <c r="B407">
        <v>16000105598</v>
      </c>
      <c r="C407">
        <v>2016105598</v>
      </c>
      <c r="D407">
        <v>200</v>
      </c>
      <c r="E407" t="s">
        <v>355</v>
      </c>
      <c r="F407" t="s">
        <v>80</v>
      </c>
      <c r="G407" t="s">
        <v>81</v>
      </c>
      <c r="H407" s="4">
        <v>42456.257638888892</v>
      </c>
      <c r="I407" t="s">
        <v>986</v>
      </c>
      <c r="J407" t="s">
        <v>3</v>
      </c>
      <c r="K407" t="s">
        <v>169</v>
      </c>
      <c r="L407">
        <v>5400.3018000000002</v>
      </c>
      <c r="M407">
        <v>-122.342705</v>
      </c>
      <c r="N407">
        <v>47.649974999999998</v>
      </c>
      <c r="O407" t="s">
        <v>987</v>
      </c>
      <c r="P407" t="s">
        <v>393</v>
      </c>
      <c r="Q407" t="s">
        <v>85</v>
      </c>
      <c r="R407" t="s">
        <v>60</v>
      </c>
      <c r="T407">
        <v>1</v>
      </c>
    </row>
    <row r="408" spans="1:20" x14ac:dyDescent="0.2">
      <c r="A408">
        <v>1702733</v>
      </c>
      <c r="B408">
        <v>16000105561</v>
      </c>
      <c r="C408">
        <v>2016105561</v>
      </c>
      <c r="D408">
        <v>201</v>
      </c>
      <c r="E408" t="s">
        <v>79</v>
      </c>
      <c r="F408" t="s">
        <v>80</v>
      </c>
      <c r="G408" t="s">
        <v>81</v>
      </c>
      <c r="H408" s="4">
        <v>42456.245833333334</v>
      </c>
      <c r="I408" t="s">
        <v>988</v>
      </c>
      <c r="J408" t="s">
        <v>15</v>
      </c>
      <c r="K408" t="s">
        <v>288</v>
      </c>
      <c r="L408">
        <v>7800.1017000000002</v>
      </c>
      <c r="M408">
        <v>-122.28268</v>
      </c>
      <c r="N408">
        <v>47.620106</v>
      </c>
      <c r="O408" t="s">
        <v>989</v>
      </c>
      <c r="P408" t="s">
        <v>393</v>
      </c>
      <c r="Q408" t="s">
        <v>85</v>
      </c>
      <c r="R408" t="s">
        <v>60</v>
      </c>
      <c r="T408">
        <v>2</v>
      </c>
    </row>
    <row r="409" spans="1:20" x14ac:dyDescent="0.2">
      <c r="A409">
        <v>1702734</v>
      </c>
      <c r="B409">
        <v>16000105557</v>
      </c>
      <c r="C409">
        <v>2016105557</v>
      </c>
      <c r="D409">
        <v>50</v>
      </c>
      <c r="E409" t="s">
        <v>410</v>
      </c>
      <c r="F409" t="s">
        <v>225</v>
      </c>
      <c r="G409" t="s">
        <v>119</v>
      </c>
      <c r="H409" s="4">
        <v>42456.261805555558</v>
      </c>
      <c r="I409" t="s">
        <v>990</v>
      </c>
      <c r="J409" t="s">
        <v>14</v>
      </c>
      <c r="K409" t="s">
        <v>252</v>
      </c>
      <c r="L409">
        <v>100.30029999999999</v>
      </c>
      <c r="M409">
        <v>-122.29079400000001</v>
      </c>
      <c r="N409">
        <v>47.720947000000002</v>
      </c>
      <c r="O409" t="s">
        <v>991</v>
      </c>
      <c r="P409" t="s">
        <v>228</v>
      </c>
      <c r="Q409" t="s">
        <v>119</v>
      </c>
      <c r="R409" t="s">
        <v>225</v>
      </c>
      <c r="S409" s="4">
        <v>42456.226388888892</v>
      </c>
      <c r="T409">
        <v>2</v>
      </c>
    </row>
    <row r="410" spans="1:20" x14ac:dyDescent="0.2">
      <c r="A410">
        <v>1702735</v>
      </c>
      <c r="B410">
        <v>16000105552</v>
      </c>
      <c r="C410">
        <v>2016105552</v>
      </c>
      <c r="D410">
        <v>161</v>
      </c>
      <c r="E410" t="s">
        <v>78</v>
      </c>
      <c r="F410" t="s">
        <v>78</v>
      </c>
      <c r="G410" t="s">
        <v>78</v>
      </c>
      <c r="H410" s="4">
        <v>42456.263888888891</v>
      </c>
      <c r="I410" t="s">
        <v>992</v>
      </c>
      <c r="J410" t="s">
        <v>18</v>
      </c>
      <c r="K410" t="s">
        <v>204</v>
      </c>
      <c r="L410">
        <v>11200.3</v>
      </c>
      <c r="M410">
        <v>-122.3129</v>
      </c>
      <c r="N410">
        <v>47.526012000000001</v>
      </c>
      <c r="O410" t="s">
        <v>993</v>
      </c>
      <c r="P410" t="s">
        <v>994</v>
      </c>
      <c r="Q410" t="s">
        <v>995</v>
      </c>
      <c r="R410" t="s">
        <v>995</v>
      </c>
      <c r="S410" s="4">
        <v>42456.17291666667</v>
      </c>
      <c r="T410">
        <v>3</v>
      </c>
    </row>
    <row r="411" spans="1:20" x14ac:dyDescent="0.2">
      <c r="A411">
        <v>1702736</v>
      </c>
      <c r="B411">
        <v>16000105545</v>
      </c>
      <c r="C411">
        <v>2016105545</v>
      </c>
      <c r="D411">
        <v>220</v>
      </c>
      <c r="E411" t="s">
        <v>328</v>
      </c>
      <c r="F411" t="s">
        <v>329</v>
      </c>
      <c r="G411" t="s">
        <v>330</v>
      </c>
      <c r="H411" s="4">
        <v>42456.251388888886</v>
      </c>
      <c r="I411" t="s">
        <v>97</v>
      </c>
      <c r="J411" t="s">
        <v>6</v>
      </c>
      <c r="K411" t="s">
        <v>98</v>
      </c>
      <c r="L411">
        <v>9200.2027999999991</v>
      </c>
      <c r="M411">
        <v>-122.33081</v>
      </c>
      <c r="N411">
        <v>47.600464000000002</v>
      </c>
      <c r="O411" t="s">
        <v>99</v>
      </c>
      <c r="P411" t="s">
        <v>100</v>
      </c>
      <c r="Q411" t="s">
        <v>42</v>
      </c>
      <c r="R411" t="s">
        <v>42</v>
      </c>
      <c r="S411" s="4">
        <v>42456.164583333331</v>
      </c>
      <c r="T411">
        <v>1</v>
      </c>
    </row>
    <row r="412" spans="1:20" x14ac:dyDescent="0.2">
      <c r="A412">
        <v>1702737</v>
      </c>
      <c r="B412">
        <v>16000105609</v>
      </c>
      <c r="C412">
        <v>2016105609</v>
      </c>
      <c r="D412">
        <v>460</v>
      </c>
      <c r="E412" t="s">
        <v>54</v>
      </c>
      <c r="F412" t="s">
        <v>49</v>
      </c>
      <c r="G412" t="s">
        <v>49</v>
      </c>
      <c r="H412" s="4">
        <v>42456.268055555556</v>
      </c>
      <c r="I412" t="s">
        <v>996</v>
      </c>
      <c r="J412" t="s">
        <v>8</v>
      </c>
      <c r="K412" t="s">
        <v>56</v>
      </c>
      <c r="L412">
        <v>9300.3027000000002</v>
      </c>
      <c r="M412">
        <v>-122.32905599999999</v>
      </c>
      <c r="N412">
        <v>47.582934999999999</v>
      </c>
      <c r="O412" t="s">
        <v>997</v>
      </c>
      <c r="P412" t="s">
        <v>107</v>
      </c>
      <c r="Q412" t="s">
        <v>49</v>
      </c>
      <c r="R412" t="s">
        <v>49</v>
      </c>
      <c r="T412">
        <v>3</v>
      </c>
    </row>
    <row r="413" spans="1:20" x14ac:dyDescent="0.2">
      <c r="A413">
        <v>1702738</v>
      </c>
      <c r="B413">
        <v>16000105608</v>
      </c>
      <c r="C413">
        <v>2016105608</v>
      </c>
      <c r="D413">
        <v>245</v>
      </c>
      <c r="E413" t="s">
        <v>74</v>
      </c>
      <c r="F413" t="s">
        <v>42</v>
      </c>
      <c r="G413" t="s">
        <v>42</v>
      </c>
      <c r="H413" s="4">
        <v>42456.269444444442</v>
      </c>
      <c r="I413" t="s">
        <v>998</v>
      </c>
      <c r="J413" t="s">
        <v>19</v>
      </c>
      <c r="K413" t="s">
        <v>182</v>
      </c>
      <c r="L413">
        <v>8500.2016999999996</v>
      </c>
      <c r="M413">
        <v>-122.321686</v>
      </c>
      <c r="N413">
        <v>47.603873999999998</v>
      </c>
      <c r="O413" t="s">
        <v>999</v>
      </c>
      <c r="P413" t="s">
        <v>46</v>
      </c>
      <c r="Q413" t="s">
        <v>42</v>
      </c>
      <c r="R413" t="s">
        <v>42</v>
      </c>
      <c r="T413">
        <v>2</v>
      </c>
    </row>
    <row r="414" spans="1:20" x14ac:dyDescent="0.2">
      <c r="A414">
        <v>1702739</v>
      </c>
      <c r="B414">
        <v>16000105581</v>
      </c>
      <c r="C414">
        <v>2016105581</v>
      </c>
      <c r="D414">
        <v>280</v>
      </c>
      <c r="E414" t="s">
        <v>59</v>
      </c>
      <c r="F414" t="s">
        <v>60</v>
      </c>
      <c r="G414" t="s">
        <v>60</v>
      </c>
      <c r="H414" s="4">
        <v>42456.279861111114</v>
      </c>
      <c r="I414" t="s">
        <v>1000</v>
      </c>
      <c r="J414" t="s">
        <v>4</v>
      </c>
      <c r="K414" t="s">
        <v>147</v>
      </c>
      <c r="L414">
        <v>10600.5013</v>
      </c>
      <c r="M414">
        <v>-122.39476999999999</v>
      </c>
      <c r="N414">
        <v>47.542572</v>
      </c>
      <c r="O414" t="s">
        <v>1001</v>
      </c>
      <c r="P414" t="s">
        <v>64</v>
      </c>
      <c r="Q414" t="s">
        <v>60</v>
      </c>
      <c r="R414" t="s">
        <v>60</v>
      </c>
      <c r="T414">
        <v>0</v>
      </c>
    </row>
    <row r="415" spans="1:20" x14ac:dyDescent="0.2">
      <c r="A415">
        <v>1702740</v>
      </c>
      <c r="B415">
        <v>16000105572</v>
      </c>
      <c r="C415">
        <v>2016105572</v>
      </c>
      <c r="D415">
        <v>281</v>
      </c>
      <c r="E415" t="s">
        <v>65</v>
      </c>
      <c r="F415" t="s">
        <v>60</v>
      </c>
      <c r="G415" t="s">
        <v>60</v>
      </c>
      <c r="H415" s="4">
        <v>42456.271527777775</v>
      </c>
      <c r="I415" t="s">
        <v>867</v>
      </c>
      <c r="J415" t="s">
        <v>17</v>
      </c>
      <c r="K415" t="s">
        <v>618</v>
      </c>
      <c r="L415">
        <v>1400.3009999999999</v>
      </c>
      <c r="M415">
        <v>-122.36273</v>
      </c>
      <c r="N415">
        <v>47.701393000000003</v>
      </c>
      <c r="O415" t="s">
        <v>868</v>
      </c>
      <c r="P415" t="s">
        <v>64</v>
      </c>
      <c r="Q415" t="s">
        <v>60</v>
      </c>
      <c r="R415" t="s">
        <v>60</v>
      </c>
      <c r="S415" s="4">
        <v>42456.18472222222</v>
      </c>
      <c r="T415">
        <v>3</v>
      </c>
    </row>
    <row r="416" spans="1:20" x14ac:dyDescent="0.2">
      <c r="A416">
        <v>1702741</v>
      </c>
      <c r="B416">
        <v>16000105564</v>
      </c>
      <c r="C416">
        <v>2016105564</v>
      </c>
      <c r="D416">
        <v>280</v>
      </c>
      <c r="E416" t="s">
        <v>59</v>
      </c>
      <c r="F416" t="s">
        <v>60</v>
      </c>
      <c r="G416" t="s">
        <v>60</v>
      </c>
      <c r="H416" s="4">
        <v>42456.28125</v>
      </c>
      <c r="I416" t="s">
        <v>1002</v>
      </c>
      <c r="J416" t="s">
        <v>5</v>
      </c>
      <c r="K416" t="s">
        <v>418</v>
      </c>
      <c r="L416">
        <v>9701.2001999999993</v>
      </c>
      <c r="M416">
        <v>-122.41262</v>
      </c>
      <c r="N416">
        <v>47.57855</v>
      </c>
      <c r="O416" t="s">
        <v>1003</v>
      </c>
      <c r="P416" t="s">
        <v>64</v>
      </c>
      <c r="Q416" t="s">
        <v>60</v>
      </c>
      <c r="R416" t="s">
        <v>60</v>
      </c>
      <c r="T416">
        <v>4</v>
      </c>
    </row>
    <row r="417" spans="1:20" x14ac:dyDescent="0.2">
      <c r="A417">
        <v>1702742</v>
      </c>
      <c r="B417">
        <v>16000105499</v>
      </c>
      <c r="C417">
        <v>2016105499</v>
      </c>
      <c r="D417">
        <v>71</v>
      </c>
      <c r="E417" t="s">
        <v>273</v>
      </c>
      <c r="F417" t="s">
        <v>189</v>
      </c>
      <c r="G417" t="s">
        <v>189</v>
      </c>
      <c r="H417" s="4">
        <v>42456.274305555555</v>
      </c>
      <c r="I417" t="s">
        <v>1004</v>
      </c>
      <c r="J417" t="s">
        <v>3</v>
      </c>
      <c r="K417" t="s">
        <v>219</v>
      </c>
      <c r="L417">
        <v>4900.5015999999996</v>
      </c>
      <c r="M417">
        <v>-122.35002</v>
      </c>
      <c r="N417">
        <v>47.659336000000003</v>
      </c>
      <c r="O417" t="s">
        <v>1005</v>
      </c>
      <c r="P417" t="s">
        <v>276</v>
      </c>
      <c r="Q417" t="s">
        <v>189</v>
      </c>
      <c r="R417" t="s">
        <v>190</v>
      </c>
      <c r="S417" s="4">
        <v>42456.168055555558</v>
      </c>
      <c r="T417">
        <v>1</v>
      </c>
    </row>
    <row r="418" spans="1:20" x14ac:dyDescent="0.2">
      <c r="A418">
        <v>1702743</v>
      </c>
      <c r="B418">
        <v>16000105425</v>
      </c>
      <c r="C418">
        <v>2016105425</v>
      </c>
      <c r="D418">
        <v>282</v>
      </c>
      <c r="E418" t="s">
        <v>959</v>
      </c>
      <c r="F418" t="s">
        <v>60</v>
      </c>
      <c r="G418" t="s">
        <v>60</v>
      </c>
      <c r="H418" s="4">
        <v>42456.270833333336</v>
      </c>
      <c r="I418" t="s">
        <v>1006</v>
      </c>
      <c r="J418" t="s">
        <v>7</v>
      </c>
      <c r="K418" t="s">
        <v>261</v>
      </c>
      <c r="L418">
        <v>8001.2</v>
      </c>
      <c r="M418">
        <v>-122.34742</v>
      </c>
      <c r="N418">
        <v>47.615085999999998</v>
      </c>
      <c r="O418" t="s">
        <v>1007</v>
      </c>
      <c r="P418" t="s">
        <v>228</v>
      </c>
      <c r="Q418" t="s">
        <v>119</v>
      </c>
      <c r="R418" t="s">
        <v>225</v>
      </c>
      <c r="S418" s="4">
        <v>42456.047222222223</v>
      </c>
      <c r="T418">
        <v>2</v>
      </c>
    </row>
    <row r="419" spans="1:20" x14ac:dyDescent="0.2">
      <c r="A419">
        <v>1702744</v>
      </c>
      <c r="B419">
        <v>16000105547</v>
      </c>
      <c r="C419">
        <v>2016105547</v>
      </c>
      <c r="D419">
        <v>220</v>
      </c>
      <c r="E419" t="s">
        <v>328</v>
      </c>
      <c r="F419" t="s">
        <v>329</v>
      </c>
      <c r="G419" t="s">
        <v>330</v>
      </c>
      <c r="H419" s="4">
        <v>42456.284722222219</v>
      </c>
      <c r="I419" t="s">
        <v>1008</v>
      </c>
      <c r="J419" t="s">
        <v>15</v>
      </c>
      <c r="K419" t="s">
        <v>94</v>
      </c>
      <c r="L419">
        <v>6500.3</v>
      </c>
      <c r="M419">
        <v>-122.31356</v>
      </c>
      <c r="N419">
        <v>47.628410000000002</v>
      </c>
      <c r="O419" t="s">
        <v>1009</v>
      </c>
      <c r="P419" t="s">
        <v>64</v>
      </c>
      <c r="Q419" t="s">
        <v>60</v>
      </c>
      <c r="R419" t="s">
        <v>60</v>
      </c>
      <c r="S419" s="4">
        <v>42456.163888888892</v>
      </c>
      <c r="T419">
        <v>0</v>
      </c>
    </row>
    <row r="420" spans="1:20" x14ac:dyDescent="0.2">
      <c r="A420">
        <v>1702745</v>
      </c>
      <c r="B420">
        <v>16000105308</v>
      </c>
      <c r="C420">
        <v>2016105308</v>
      </c>
      <c r="D420">
        <v>450</v>
      </c>
      <c r="E420" t="s">
        <v>523</v>
      </c>
      <c r="F420" t="s">
        <v>49</v>
      </c>
      <c r="G420" t="s">
        <v>49</v>
      </c>
      <c r="H420" s="4">
        <v>42456.286805555559</v>
      </c>
      <c r="I420" t="s">
        <v>1010</v>
      </c>
      <c r="J420" t="s">
        <v>11</v>
      </c>
      <c r="K420" t="s">
        <v>71</v>
      </c>
      <c r="L420">
        <v>11800.300300000001</v>
      </c>
      <c r="M420">
        <v>-122.267365</v>
      </c>
      <c r="N420">
        <v>47.519848000000003</v>
      </c>
      <c r="O420" t="s">
        <v>1011</v>
      </c>
      <c r="P420" t="s">
        <v>526</v>
      </c>
      <c r="Q420" t="s">
        <v>49</v>
      </c>
      <c r="R420" t="s">
        <v>49</v>
      </c>
      <c r="S420" s="4">
        <v>42455.944444444445</v>
      </c>
      <c r="T420">
        <v>2</v>
      </c>
    </row>
    <row r="421" spans="1:20" x14ac:dyDescent="0.2">
      <c r="A421">
        <v>1702746</v>
      </c>
      <c r="B421">
        <v>16000105626</v>
      </c>
      <c r="C421">
        <v>2016105626</v>
      </c>
      <c r="D421">
        <v>203</v>
      </c>
      <c r="E421" t="s">
        <v>304</v>
      </c>
      <c r="F421" t="s">
        <v>305</v>
      </c>
      <c r="G421" t="s">
        <v>81</v>
      </c>
      <c r="H421" s="4">
        <v>42456.293055555558</v>
      </c>
      <c r="I421" t="s">
        <v>1012</v>
      </c>
      <c r="J421" t="s">
        <v>15</v>
      </c>
      <c r="K421" t="s">
        <v>288</v>
      </c>
      <c r="L421">
        <v>7700.1009000000004</v>
      </c>
      <c r="M421">
        <v>-122.293144</v>
      </c>
      <c r="N421">
        <v>47.623080000000002</v>
      </c>
      <c r="O421" t="s">
        <v>1013</v>
      </c>
      <c r="P421" t="s">
        <v>308</v>
      </c>
      <c r="Q421" t="s">
        <v>85</v>
      </c>
      <c r="R421" t="s">
        <v>60</v>
      </c>
      <c r="T421">
        <v>2</v>
      </c>
    </row>
    <row r="422" spans="1:20" x14ac:dyDescent="0.2">
      <c r="A422">
        <v>1702747</v>
      </c>
      <c r="B422">
        <v>16000105623</v>
      </c>
      <c r="C422">
        <v>2016105623</v>
      </c>
      <c r="D422">
        <v>245</v>
      </c>
      <c r="E422" t="s">
        <v>74</v>
      </c>
      <c r="F422" t="s">
        <v>42</v>
      </c>
      <c r="G422" t="s">
        <v>42</v>
      </c>
      <c r="H422" s="4">
        <v>42456.294444444444</v>
      </c>
      <c r="I422" t="s">
        <v>1014</v>
      </c>
      <c r="J422" t="s">
        <v>19</v>
      </c>
      <c r="K422" t="s">
        <v>182</v>
      </c>
      <c r="L422">
        <v>8600.2019999999993</v>
      </c>
      <c r="M422">
        <v>-122.31677999999999</v>
      </c>
      <c r="N422">
        <v>47.605885000000001</v>
      </c>
      <c r="O422" t="s">
        <v>1015</v>
      </c>
      <c r="P422" t="s">
        <v>100</v>
      </c>
      <c r="Q422" t="s">
        <v>42</v>
      </c>
      <c r="R422" t="s">
        <v>42</v>
      </c>
      <c r="T422">
        <v>4</v>
      </c>
    </row>
    <row r="423" spans="1:20" x14ac:dyDescent="0.2">
      <c r="A423">
        <v>1702748</v>
      </c>
      <c r="B423">
        <v>16000105610</v>
      </c>
      <c r="C423">
        <v>2016105610</v>
      </c>
      <c r="D423">
        <v>245</v>
      </c>
      <c r="E423" t="s">
        <v>74</v>
      </c>
      <c r="F423" t="s">
        <v>42</v>
      </c>
      <c r="G423" t="s">
        <v>42</v>
      </c>
      <c r="H423" s="4">
        <v>42456.293749999997</v>
      </c>
      <c r="I423" t="s">
        <v>624</v>
      </c>
      <c r="J423" t="s">
        <v>14</v>
      </c>
      <c r="K423" t="s">
        <v>570</v>
      </c>
      <c r="L423">
        <v>1200.3003000000001</v>
      </c>
      <c r="M423">
        <v>-122.321915</v>
      </c>
      <c r="N423">
        <v>47.708587999999999</v>
      </c>
      <c r="O423" t="s">
        <v>625</v>
      </c>
      <c r="P423" t="s">
        <v>78</v>
      </c>
      <c r="Q423" t="s">
        <v>78</v>
      </c>
      <c r="R423" t="s">
        <v>78</v>
      </c>
      <c r="T423">
        <v>4</v>
      </c>
    </row>
    <row r="424" spans="1:20" x14ac:dyDescent="0.2">
      <c r="A424">
        <v>1702749</v>
      </c>
      <c r="B424">
        <v>16000105634</v>
      </c>
      <c r="C424">
        <v>2016105634</v>
      </c>
      <c r="D424">
        <v>202</v>
      </c>
      <c r="E424" t="s">
        <v>699</v>
      </c>
      <c r="F424" t="s">
        <v>305</v>
      </c>
      <c r="G424" t="s">
        <v>81</v>
      </c>
      <c r="H424" s="4">
        <v>42456.306250000001</v>
      </c>
      <c r="I424" t="s">
        <v>1016</v>
      </c>
      <c r="J424" t="s">
        <v>6</v>
      </c>
      <c r="K424" t="s">
        <v>98</v>
      </c>
      <c r="L424">
        <v>9100.2006999999994</v>
      </c>
      <c r="M424">
        <v>-122.32441</v>
      </c>
      <c r="N424">
        <v>47.596671999999998</v>
      </c>
      <c r="O424" t="s">
        <v>1017</v>
      </c>
      <c r="P424" t="s">
        <v>1018</v>
      </c>
      <c r="Q424" t="s">
        <v>85</v>
      </c>
      <c r="R424" t="s">
        <v>60</v>
      </c>
      <c r="T424">
        <v>2</v>
      </c>
    </row>
    <row r="425" spans="1:20" x14ac:dyDescent="0.2">
      <c r="A425">
        <v>1702750</v>
      </c>
      <c r="B425">
        <v>16000105631</v>
      </c>
      <c r="C425">
        <v>2016105631</v>
      </c>
      <c r="D425">
        <v>245</v>
      </c>
      <c r="E425" t="s">
        <v>74</v>
      </c>
      <c r="F425" t="s">
        <v>42</v>
      </c>
      <c r="G425" t="s">
        <v>42</v>
      </c>
      <c r="H425" s="4">
        <v>42456.304861111108</v>
      </c>
      <c r="I425" t="s">
        <v>1019</v>
      </c>
      <c r="J425" t="s">
        <v>14</v>
      </c>
      <c r="K425" t="s">
        <v>536</v>
      </c>
      <c r="L425">
        <v>700.10109999999997</v>
      </c>
      <c r="M425">
        <v>-122.29703000000001</v>
      </c>
      <c r="N425">
        <v>47.716248</v>
      </c>
      <c r="O425" t="s">
        <v>1020</v>
      </c>
      <c r="P425" t="s">
        <v>78</v>
      </c>
      <c r="Q425" t="s">
        <v>78</v>
      </c>
      <c r="R425" t="s">
        <v>78</v>
      </c>
      <c r="T425">
        <v>4</v>
      </c>
    </row>
    <row r="426" spans="1:20" x14ac:dyDescent="0.2">
      <c r="A426">
        <v>1702751</v>
      </c>
      <c r="B426">
        <v>16000105646</v>
      </c>
      <c r="C426">
        <v>2016105646</v>
      </c>
      <c r="D426">
        <v>250</v>
      </c>
      <c r="E426" t="s">
        <v>123</v>
      </c>
      <c r="F426" t="s">
        <v>124</v>
      </c>
      <c r="G426" t="s">
        <v>125</v>
      </c>
      <c r="H426" s="4">
        <v>42456.314583333333</v>
      </c>
      <c r="I426" t="s">
        <v>1021</v>
      </c>
      <c r="J426" t="s">
        <v>7</v>
      </c>
      <c r="K426" t="s">
        <v>261</v>
      </c>
      <c r="L426">
        <v>8001.1009999999997</v>
      </c>
      <c r="M426">
        <v>-122.34921</v>
      </c>
      <c r="N426">
        <v>47.61497</v>
      </c>
      <c r="O426" t="s">
        <v>1022</v>
      </c>
      <c r="P426" t="s">
        <v>161</v>
      </c>
      <c r="Q426" t="s">
        <v>157</v>
      </c>
      <c r="R426" t="s">
        <v>157</v>
      </c>
      <c r="T426">
        <v>3</v>
      </c>
    </row>
    <row r="427" spans="1:20" x14ac:dyDescent="0.2">
      <c r="A427">
        <v>1702752</v>
      </c>
      <c r="B427">
        <v>16000105628</v>
      </c>
      <c r="C427">
        <v>2016105628</v>
      </c>
      <c r="D427">
        <v>201</v>
      </c>
      <c r="E427" t="s">
        <v>79</v>
      </c>
      <c r="F427" t="s">
        <v>80</v>
      </c>
      <c r="G427" t="s">
        <v>81</v>
      </c>
      <c r="H427" s="4">
        <v>42456.315972222219</v>
      </c>
      <c r="I427" t="s">
        <v>1023</v>
      </c>
      <c r="J427" t="s">
        <v>9</v>
      </c>
      <c r="K427" t="s">
        <v>186</v>
      </c>
      <c r="L427">
        <v>4200.3027000000002</v>
      </c>
      <c r="M427">
        <v>-122.28745000000001</v>
      </c>
      <c r="N427">
        <v>47.662888000000002</v>
      </c>
      <c r="O427" t="s">
        <v>1024</v>
      </c>
      <c r="P427" t="s">
        <v>84</v>
      </c>
      <c r="Q427" t="s">
        <v>85</v>
      </c>
      <c r="R427" t="s">
        <v>60</v>
      </c>
      <c r="T427">
        <v>1</v>
      </c>
    </row>
    <row r="428" spans="1:20" x14ac:dyDescent="0.2">
      <c r="A428">
        <v>1702753</v>
      </c>
      <c r="B428">
        <v>16000105639</v>
      </c>
      <c r="C428">
        <v>2016105639</v>
      </c>
      <c r="D428">
        <v>161</v>
      </c>
      <c r="E428" t="s">
        <v>78</v>
      </c>
      <c r="F428" t="s">
        <v>78</v>
      </c>
      <c r="G428" t="s">
        <v>78</v>
      </c>
      <c r="H428" s="4">
        <v>42456.323611111111</v>
      </c>
      <c r="I428" t="s">
        <v>1025</v>
      </c>
      <c r="J428" t="s">
        <v>6</v>
      </c>
      <c r="K428" t="s">
        <v>201</v>
      </c>
      <c r="L428">
        <v>8100.2029000000002</v>
      </c>
      <c r="M428">
        <v>-122.33304</v>
      </c>
      <c r="N428">
        <v>47.604553000000003</v>
      </c>
      <c r="O428" t="s">
        <v>1026</v>
      </c>
      <c r="P428" t="s">
        <v>403</v>
      </c>
      <c r="Q428" t="s">
        <v>404</v>
      </c>
      <c r="R428" t="s">
        <v>404</v>
      </c>
      <c r="T428">
        <v>3</v>
      </c>
    </row>
    <row r="429" spans="1:20" x14ac:dyDescent="0.2">
      <c r="A429">
        <v>1702754</v>
      </c>
      <c r="B429">
        <v>16000105637</v>
      </c>
      <c r="C429">
        <v>2016105637</v>
      </c>
      <c r="D429">
        <v>201</v>
      </c>
      <c r="E429" t="s">
        <v>79</v>
      </c>
      <c r="F429" t="s">
        <v>80</v>
      </c>
      <c r="G429" t="s">
        <v>81</v>
      </c>
      <c r="H429" s="4">
        <v>42456.321527777778</v>
      </c>
      <c r="I429" t="s">
        <v>1027</v>
      </c>
      <c r="J429" t="s">
        <v>10</v>
      </c>
      <c r="K429" t="s">
        <v>44</v>
      </c>
      <c r="L429">
        <v>10200.200199999999</v>
      </c>
      <c r="M429">
        <v>-122.259224</v>
      </c>
      <c r="N429">
        <v>47.546140000000001</v>
      </c>
      <c r="O429" t="s">
        <v>1028</v>
      </c>
      <c r="P429" t="s">
        <v>84</v>
      </c>
      <c r="Q429" t="s">
        <v>85</v>
      </c>
      <c r="R429" t="s">
        <v>60</v>
      </c>
      <c r="T429">
        <v>2</v>
      </c>
    </row>
    <row r="430" spans="1:20" x14ac:dyDescent="0.2">
      <c r="A430">
        <v>1702755</v>
      </c>
      <c r="B430">
        <v>16000105592</v>
      </c>
      <c r="C430">
        <v>2016105592</v>
      </c>
      <c r="D430">
        <v>63</v>
      </c>
      <c r="E430" t="s">
        <v>172</v>
      </c>
      <c r="F430" t="s">
        <v>173</v>
      </c>
      <c r="G430" t="s">
        <v>173</v>
      </c>
      <c r="H430" s="4">
        <v>42456.321527777778</v>
      </c>
      <c r="I430" t="s">
        <v>1029</v>
      </c>
      <c r="J430" t="s">
        <v>4</v>
      </c>
      <c r="K430" t="s">
        <v>243</v>
      </c>
      <c r="L430">
        <v>11401.100399999999</v>
      </c>
      <c r="M430">
        <v>-122.3685</v>
      </c>
      <c r="N430">
        <v>47.532803000000001</v>
      </c>
      <c r="O430" t="s">
        <v>1030</v>
      </c>
      <c r="P430" t="s">
        <v>96</v>
      </c>
      <c r="Q430" t="s">
        <v>92</v>
      </c>
      <c r="R430" t="s">
        <v>91</v>
      </c>
      <c r="S430" s="4">
        <v>42456.219444444447</v>
      </c>
      <c r="T430">
        <v>1</v>
      </c>
    </row>
    <row r="431" spans="1:20" x14ac:dyDescent="0.2">
      <c r="A431">
        <v>1702756</v>
      </c>
      <c r="B431">
        <v>16000105657</v>
      </c>
      <c r="C431">
        <v>2016105657</v>
      </c>
      <c r="D431">
        <v>161</v>
      </c>
      <c r="E431" t="s">
        <v>78</v>
      </c>
      <c r="F431" t="s">
        <v>78</v>
      </c>
      <c r="G431" t="s">
        <v>78</v>
      </c>
      <c r="H431" s="4">
        <v>42456.331250000003</v>
      </c>
      <c r="I431" t="s">
        <v>1031</v>
      </c>
      <c r="J431" t="s">
        <v>16</v>
      </c>
      <c r="K431" t="s">
        <v>368</v>
      </c>
      <c r="L431">
        <v>8200.1003999999994</v>
      </c>
      <c r="M431">
        <v>-122.335014</v>
      </c>
      <c r="N431">
        <v>47.610909999999997</v>
      </c>
      <c r="O431" t="s">
        <v>1032</v>
      </c>
      <c r="P431" t="s">
        <v>78</v>
      </c>
      <c r="Q431" t="s">
        <v>78</v>
      </c>
      <c r="R431" t="s">
        <v>78</v>
      </c>
      <c r="T431">
        <v>2</v>
      </c>
    </row>
    <row r="432" spans="1:20" x14ac:dyDescent="0.2">
      <c r="A432">
        <v>1702757</v>
      </c>
      <c r="B432">
        <v>16000105622</v>
      </c>
      <c r="C432">
        <v>2016105622</v>
      </c>
      <c r="D432">
        <v>63</v>
      </c>
      <c r="E432" t="s">
        <v>172</v>
      </c>
      <c r="F432" t="s">
        <v>173</v>
      </c>
      <c r="G432" t="s">
        <v>173</v>
      </c>
      <c r="H432" s="4">
        <v>42456.32916666667</v>
      </c>
      <c r="I432" t="s">
        <v>1033</v>
      </c>
      <c r="J432" t="s">
        <v>11</v>
      </c>
      <c r="K432" t="s">
        <v>295</v>
      </c>
      <c r="L432">
        <v>11002.1006</v>
      </c>
      <c r="M432">
        <v>-122.294785</v>
      </c>
      <c r="N432">
        <v>47.536667000000001</v>
      </c>
      <c r="O432" t="s">
        <v>1034</v>
      </c>
      <c r="P432" t="s">
        <v>96</v>
      </c>
      <c r="Q432" t="s">
        <v>92</v>
      </c>
      <c r="R432" t="s">
        <v>91</v>
      </c>
      <c r="T432">
        <v>3</v>
      </c>
    </row>
    <row r="433" spans="1:20" x14ac:dyDescent="0.2">
      <c r="A433">
        <v>1702758</v>
      </c>
      <c r="B433">
        <v>16000105656</v>
      </c>
      <c r="C433">
        <v>2016105656</v>
      </c>
      <c r="D433">
        <v>280</v>
      </c>
      <c r="E433" t="s">
        <v>59</v>
      </c>
      <c r="F433" t="s">
        <v>60</v>
      </c>
      <c r="G433" t="s">
        <v>60</v>
      </c>
      <c r="H433" s="4">
        <v>42456.343055555553</v>
      </c>
      <c r="I433" t="s">
        <v>1035</v>
      </c>
      <c r="J433" t="s">
        <v>3</v>
      </c>
      <c r="K433" t="s">
        <v>159</v>
      </c>
      <c r="L433">
        <v>4700.3019000000004</v>
      </c>
      <c r="M433">
        <v>-122.38055</v>
      </c>
      <c r="N433">
        <v>47.669449999999998</v>
      </c>
      <c r="O433" t="s">
        <v>1036</v>
      </c>
      <c r="P433" t="s">
        <v>96</v>
      </c>
      <c r="Q433" t="s">
        <v>92</v>
      </c>
      <c r="R433" t="s">
        <v>91</v>
      </c>
      <c r="T433">
        <v>1</v>
      </c>
    </row>
    <row r="434" spans="1:20" x14ac:dyDescent="0.2">
      <c r="A434">
        <v>1702759</v>
      </c>
      <c r="B434">
        <v>16000105633</v>
      </c>
      <c r="C434">
        <v>2016105633</v>
      </c>
      <c r="D434">
        <v>470</v>
      </c>
      <c r="E434" t="s">
        <v>47</v>
      </c>
      <c r="F434" t="s">
        <v>48</v>
      </c>
      <c r="G434" t="s">
        <v>49</v>
      </c>
      <c r="H434" s="4">
        <v>42456.334722222222</v>
      </c>
      <c r="I434" t="s">
        <v>1037</v>
      </c>
      <c r="J434" t="s">
        <v>5</v>
      </c>
      <c r="K434" t="s">
        <v>136</v>
      </c>
      <c r="L434">
        <v>10500.400299999999</v>
      </c>
      <c r="M434">
        <v>-122.38678</v>
      </c>
      <c r="N434">
        <v>47.561104</v>
      </c>
      <c r="O434" t="s">
        <v>1038</v>
      </c>
      <c r="P434" t="s">
        <v>53</v>
      </c>
      <c r="Q434" t="s">
        <v>49</v>
      </c>
      <c r="R434" t="s">
        <v>48</v>
      </c>
      <c r="S434" s="4">
        <v>42456.304166666669</v>
      </c>
      <c r="T434">
        <v>3</v>
      </c>
    </row>
    <row r="435" spans="1:20" x14ac:dyDescent="0.2">
      <c r="A435">
        <v>1702760</v>
      </c>
      <c r="B435">
        <v>16000105649</v>
      </c>
      <c r="C435">
        <v>2016105649</v>
      </c>
      <c r="D435">
        <v>280</v>
      </c>
      <c r="E435" t="s">
        <v>59</v>
      </c>
      <c r="F435" t="s">
        <v>60</v>
      </c>
      <c r="G435" t="s">
        <v>60</v>
      </c>
      <c r="H435" s="4">
        <v>42456.343055555553</v>
      </c>
      <c r="I435" t="s">
        <v>1039</v>
      </c>
      <c r="J435" t="s">
        <v>20</v>
      </c>
      <c r="K435" t="s">
        <v>179</v>
      </c>
      <c r="L435">
        <v>7500.3013000000001</v>
      </c>
      <c r="M435">
        <v>-122.31975</v>
      </c>
      <c r="N435">
        <v>47.621082000000001</v>
      </c>
      <c r="O435" t="s">
        <v>1040</v>
      </c>
      <c r="P435" t="s">
        <v>161</v>
      </c>
      <c r="Q435" t="s">
        <v>157</v>
      </c>
      <c r="R435" t="s">
        <v>157</v>
      </c>
      <c r="T435">
        <v>2</v>
      </c>
    </row>
    <row r="436" spans="1:20" x14ac:dyDescent="0.2">
      <c r="A436">
        <v>1702761</v>
      </c>
      <c r="B436">
        <v>16000105655</v>
      </c>
      <c r="C436">
        <v>2016105655</v>
      </c>
      <c r="D436">
        <v>280</v>
      </c>
      <c r="E436" t="s">
        <v>59</v>
      </c>
      <c r="F436" t="s">
        <v>60</v>
      </c>
      <c r="G436" t="s">
        <v>60</v>
      </c>
      <c r="H436" s="4">
        <v>42456.352777777778</v>
      </c>
      <c r="I436" t="s">
        <v>1041</v>
      </c>
      <c r="J436" t="s">
        <v>9</v>
      </c>
      <c r="K436" t="s">
        <v>192</v>
      </c>
      <c r="L436">
        <v>5301.4000999999998</v>
      </c>
      <c r="M436">
        <v>-122.313225</v>
      </c>
      <c r="N436">
        <v>47.657573999999997</v>
      </c>
      <c r="O436" t="s">
        <v>1042</v>
      </c>
      <c r="P436" t="s">
        <v>100</v>
      </c>
      <c r="Q436" t="s">
        <v>42</v>
      </c>
      <c r="R436" t="s">
        <v>42</v>
      </c>
      <c r="T436">
        <v>2</v>
      </c>
    </row>
    <row r="437" spans="1:20" x14ac:dyDescent="0.2">
      <c r="A437">
        <v>1702762</v>
      </c>
      <c r="B437">
        <v>16000105621</v>
      </c>
      <c r="C437">
        <v>2016105621</v>
      </c>
      <c r="D437">
        <v>460</v>
      </c>
      <c r="E437" t="s">
        <v>54</v>
      </c>
      <c r="F437" t="s">
        <v>49</v>
      </c>
      <c r="G437" t="s">
        <v>49</v>
      </c>
      <c r="H437" s="4">
        <v>42456.351388888892</v>
      </c>
      <c r="I437" t="s">
        <v>1043</v>
      </c>
      <c r="J437" t="s">
        <v>4</v>
      </c>
      <c r="K437" t="s">
        <v>243</v>
      </c>
      <c r="L437">
        <v>9300.3032000000003</v>
      </c>
      <c r="M437">
        <v>-122.32905599999999</v>
      </c>
      <c r="N437">
        <v>47.578766000000002</v>
      </c>
      <c r="O437" t="s">
        <v>1044</v>
      </c>
      <c r="P437" t="s">
        <v>107</v>
      </c>
      <c r="Q437" t="s">
        <v>49</v>
      </c>
      <c r="R437" t="s">
        <v>49</v>
      </c>
      <c r="S437" s="4">
        <v>42456.274305555555</v>
      </c>
      <c r="T437">
        <v>2</v>
      </c>
    </row>
    <row r="438" spans="1:20" x14ac:dyDescent="0.2">
      <c r="A438">
        <v>1702763</v>
      </c>
      <c r="B438">
        <v>16000105600</v>
      </c>
      <c r="C438">
        <v>2016105600</v>
      </c>
      <c r="D438">
        <v>161</v>
      </c>
      <c r="E438" t="s">
        <v>78</v>
      </c>
      <c r="F438" t="s">
        <v>78</v>
      </c>
      <c r="G438" t="s">
        <v>78</v>
      </c>
      <c r="H438" s="4">
        <v>42456.354861111111</v>
      </c>
      <c r="I438" t="s">
        <v>1045</v>
      </c>
      <c r="J438" t="s">
        <v>13</v>
      </c>
      <c r="K438" t="s">
        <v>175</v>
      </c>
      <c r="L438">
        <v>7100.201</v>
      </c>
      <c r="M438">
        <v>-122.35673</v>
      </c>
      <c r="N438">
        <v>47.622692000000001</v>
      </c>
      <c r="O438" t="s">
        <v>1046</v>
      </c>
      <c r="P438" t="s">
        <v>78</v>
      </c>
      <c r="Q438" t="s">
        <v>78</v>
      </c>
      <c r="R438" t="s">
        <v>78</v>
      </c>
      <c r="S438" s="4">
        <v>42456.253472222219</v>
      </c>
      <c r="T438">
        <v>4</v>
      </c>
    </row>
    <row r="439" spans="1:20" x14ac:dyDescent="0.2">
      <c r="A439">
        <v>1702764</v>
      </c>
      <c r="B439">
        <v>16000105663</v>
      </c>
      <c r="C439">
        <v>2016105663</v>
      </c>
      <c r="D439">
        <v>280</v>
      </c>
      <c r="E439" t="s">
        <v>59</v>
      </c>
      <c r="F439" t="s">
        <v>60</v>
      </c>
      <c r="G439" t="s">
        <v>60</v>
      </c>
      <c r="H439" s="4">
        <v>42456.354166666664</v>
      </c>
      <c r="I439" t="s">
        <v>1047</v>
      </c>
      <c r="J439" t="s">
        <v>9</v>
      </c>
      <c r="K439" t="s">
        <v>192</v>
      </c>
      <c r="L439">
        <v>5301.4004000000004</v>
      </c>
      <c r="M439">
        <v>-122.31780000000001</v>
      </c>
      <c r="N439">
        <v>47.657513000000002</v>
      </c>
      <c r="O439" t="s">
        <v>1048</v>
      </c>
      <c r="P439" t="s">
        <v>64</v>
      </c>
      <c r="Q439" t="s">
        <v>60</v>
      </c>
      <c r="R439" t="s">
        <v>60</v>
      </c>
      <c r="T439">
        <v>4</v>
      </c>
    </row>
    <row r="440" spans="1:20" x14ac:dyDescent="0.2">
      <c r="A440">
        <v>1702765</v>
      </c>
      <c r="B440">
        <v>16000105660</v>
      </c>
      <c r="C440">
        <v>2016105660</v>
      </c>
      <c r="D440">
        <v>281</v>
      </c>
      <c r="E440" t="s">
        <v>65</v>
      </c>
      <c r="F440" t="s">
        <v>60</v>
      </c>
      <c r="G440" t="s">
        <v>60</v>
      </c>
      <c r="H440" s="4">
        <v>42456.357638888891</v>
      </c>
      <c r="I440" t="s">
        <v>1049</v>
      </c>
      <c r="J440" t="s">
        <v>12</v>
      </c>
      <c r="K440" t="s">
        <v>232</v>
      </c>
      <c r="L440">
        <v>1702.1008999999999</v>
      </c>
      <c r="M440">
        <v>-122.35807</v>
      </c>
      <c r="N440">
        <v>47.698753000000004</v>
      </c>
      <c r="O440" t="s">
        <v>1050</v>
      </c>
      <c r="P440" t="s">
        <v>64</v>
      </c>
      <c r="Q440" t="s">
        <v>60</v>
      </c>
      <c r="R440" t="s">
        <v>60</v>
      </c>
      <c r="T440">
        <v>2</v>
      </c>
    </row>
    <row r="441" spans="1:20" x14ac:dyDescent="0.2">
      <c r="A441">
        <v>1702766</v>
      </c>
      <c r="B441">
        <v>16000105691</v>
      </c>
      <c r="C441">
        <v>2016105691</v>
      </c>
      <c r="D441">
        <v>460</v>
      </c>
      <c r="E441" t="s">
        <v>54</v>
      </c>
      <c r="F441" t="s">
        <v>49</v>
      </c>
      <c r="G441" t="s">
        <v>49</v>
      </c>
      <c r="H441" s="4">
        <v>42456.370138888888</v>
      </c>
      <c r="I441" t="s">
        <v>1051</v>
      </c>
      <c r="J441" t="s">
        <v>11</v>
      </c>
      <c r="K441" t="s">
        <v>115</v>
      </c>
      <c r="L441">
        <v>11800.601500000001</v>
      </c>
      <c r="M441">
        <v>-122.26470999999999</v>
      </c>
      <c r="N441">
        <v>47.525565999999998</v>
      </c>
      <c r="O441" t="s">
        <v>1052</v>
      </c>
      <c r="P441" t="s">
        <v>107</v>
      </c>
      <c r="Q441" t="s">
        <v>49</v>
      </c>
      <c r="R441" t="s">
        <v>49</v>
      </c>
      <c r="T441">
        <v>4</v>
      </c>
    </row>
    <row r="442" spans="1:20" x14ac:dyDescent="0.2">
      <c r="A442">
        <v>1702767</v>
      </c>
      <c r="B442">
        <v>16000105625</v>
      </c>
      <c r="C442">
        <v>2016105625</v>
      </c>
      <c r="D442">
        <v>470</v>
      </c>
      <c r="E442" t="s">
        <v>47</v>
      </c>
      <c r="F442" t="s">
        <v>48</v>
      </c>
      <c r="G442" t="s">
        <v>49</v>
      </c>
      <c r="H442" s="4">
        <v>42456.369444444441</v>
      </c>
      <c r="I442" t="s">
        <v>1053</v>
      </c>
      <c r="J442" t="s">
        <v>3</v>
      </c>
      <c r="K442" t="s">
        <v>219</v>
      </c>
      <c r="L442">
        <v>4900.2021000000004</v>
      </c>
      <c r="M442">
        <v>-122.35129999999999</v>
      </c>
      <c r="N442">
        <v>47.650280000000002</v>
      </c>
      <c r="O442" t="s">
        <v>1054</v>
      </c>
      <c r="P442" t="s">
        <v>53</v>
      </c>
      <c r="Q442" t="s">
        <v>49</v>
      </c>
      <c r="R442" t="s">
        <v>48</v>
      </c>
      <c r="S442" s="4">
        <v>42456.292361111111</v>
      </c>
      <c r="T442">
        <v>3</v>
      </c>
    </row>
    <row r="443" spans="1:20" x14ac:dyDescent="0.2">
      <c r="A443">
        <v>1702768</v>
      </c>
      <c r="B443">
        <v>16000105603</v>
      </c>
      <c r="C443">
        <v>2016105603</v>
      </c>
      <c r="D443">
        <v>460</v>
      </c>
      <c r="E443" t="s">
        <v>54</v>
      </c>
      <c r="F443" t="s">
        <v>49</v>
      </c>
      <c r="G443" t="s">
        <v>49</v>
      </c>
      <c r="H443" s="4">
        <v>42456.367361111108</v>
      </c>
      <c r="I443" t="s">
        <v>1055</v>
      </c>
      <c r="J443" t="s">
        <v>4</v>
      </c>
      <c r="K443" t="s">
        <v>243</v>
      </c>
      <c r="L443">
        <v>5802.201</v>
      </c>
      <c r="M443">
        <v>-122.372086</v>
      </c>
      <c r="N443">
        <v>47.629435999999998</v>
      </c>
      <c r="O443" t="s">
        <v>1056</v>
      </c>
      <c r="P443" t="s">
        <v>107</v>
      </c>
      <c r="Q443" t="s">
        <v>49</v>
      </c>
      <c r="R443" t="s">
        <v>49</v>
      </c>
      <c r="S443" s="4">
        <v>42456.25</v>
      </c>
      <c r="T443">
        <v>2</v>
      </c>
    </row>
    <row r="444" spans="1:20" x14ac:dyDescent="0.2">
      <c r="A444">
        <v>1702769</v>
      </c>
      <c r="B444">
        <v>16000105678</v>
      </c>
      <c r="C444">
        <v>2016105678</v>
      </c>
      <c r="D444">
        <v>161</v>
      </c>
      <c r="E444" t="s">
        <v>78</v>
      </c>
      <c r="F444" t="s">
        <v>78</v>
      </c>
      <c r="G444" t="s">
        <v>78</v>
      </c>
      <c r="H444" s="4">
        <v>42456.369444444441</v>
      </c>
      <c r="I444" t="s">
        <v>1057</v>
      </c>
      <c r="J444" t="s">
        <v>13</v>
      </c>
      <c r="K444" t="s">
        <v>175</v>
      </c>
      <c r="L444">
        <v>7200.1013999999996</v>
      </c>
      <c r="M444">
        <v>-122.34692</v>
      </c>
      <c r="N444">
        <v>47.624560000000002</v>
      </c>
      <c r="O444" t="s">
        <v>1058</v>
      </c>
      <c r="P444" t="s">
        <v>405</v>
      </c>
      <c r="Q444" t="s">
        <v>406</v>
      </c>
      <c r="R444" t="s">
        <v>407</v>
      </c>
      <c r="T444">
        <v>2</v>
      </c>
    </row>
    <row r="445" spans="1:20" x14ac:dyDescent="0.2">
      <c r="A445">
        <v>1702770</v>
      </c>
      <c r="B445">
        <v>16000105676</v>
      </c>
      <c r="C445">
        <v>2016105676</v>
      </c>
      <c r="D445">
        <v>440</v>
      </c>
      <c r="E445" t="s">
        <v>659</v>
      </c>
      <c r="F445" t="s">
        <v>49</v>
      </c>
      <c r="G445" t="s">
        <v>49</v>
      </c>
      <c r="H445" s="4">
        <v>42456.374305555553</v>
      </c>
      <c r="I445" t="s">
        <v>1059</v>
      </c>
      <c r="J445" t="s">
        <v>4</v>
      </c>
      <c r="K445" t="s">
        <v>214</v>
      </c>
      <c r="L445">
        <v>1800.2011</v>
      </c>
      <c r="M445">
        <v>-122.34453000000001</v>
      </c>
      <c r="N445">
        <v>47.690925999999997</v>
      </c>
      <c r="O445" t="s">
        <v>1060</v>
      </c>
      <c r="P445" t="s">
        <v>456</v>
      </c>
      <c r="Q445" t="s">
        <v>89</v>
      </c>
      <c r="R445" t="s">
        <v>89</v>
      </c>
      <c r="T445">
        <v>0</v>
      </c>
    </row>
    <row r="446" spans="1:20" x14ac:dyDescent="0.2">
      <c r="A446">
        <v>1702771</v>
      </c>
      <c r="B446">
        <v>16000105614</v>
      </c>
      <c r="C446">
        <v>2016105614</v>
      </c>
      <c r="D446">
        <v>161</v>
      </c>
      <c r="E446" t="s">
        <v>78</v>
      </c>
      <c r="F446" t="s">
        <v>78</v>
      </c>
      <c r="G446" t="s">
        <v>78</v>
      </c>
      <c r="H446" s="4">
        <v>42456.375</v>
      </c>
      <c r="I446" t="s">
        <v>1061</v>
      </c>
      <c r="J446" t="s">
        <v>4</v>
      </c>
      <c r="K446" t="s">
        <v>147</v>
      </c>
      <c r="L446">
        <v>7000.5003999999999</v>
      </c>
      <c r="M446">
        <v>-122.35800999999999</v>
      </c>
      <c r="N446">
        <v>47.625152999999997</v>
      </c>
      <c r="O446" t="s">
        <v>1062</v>
      </c>
      <c r="P446" t="s">
        <v>78</v>
      </c>
      <c r="Q446" t="s">
        <v>78</v>
      </c>
      <c r="R446" t="s">
        <v>78</v>
      </c>
      <c r="T446">
        <v>0</v>
      </c>
    </row>
    <row r="447" spans="1:20" x14ac:dyDescent="0.2">
      <c r="A447">
        <v>1702772</v>
      </c>
      <c r="B447">
        <v>16000105607</v>
      </c>
      <c r="C447">
        <v>2016105607</v>
      </c>
      <c r="D447">
        <v>280</v>
      </c>
      <c r="E447" t="s">
        <v>59</v>
      </c>
      <c r="F447" t="s">
        <v>60</v>
      </c>
      <c r="G447" t="s">
        <v>60</v>
      </c>
      <c r="H447" s="4">
        <v>42456.370138888888</v>
      </c>
      <c r="I447" t="s">
        <v>1063</v>
      </c>
      <c r="J447" t="s">
        <v>13</v>
      </c>
      <c r="K447" t="s">
        <v>62</v>
      </c>
      <c r="L447">
        <v>5801.3001999999997</v>
      </c>
      <c r="M447">
        <v>-122.3929</v>
      </c>
      <c r="N447">
        <v>47.654133000000002</v>
      </c>
      <c r="O447" t="s">
        <v>1064</v>
      </c>
      <c r="P447" t="s">
        <v>994</v>
      </c>
      <c r="Q447" t="s">
        <v>995</v>
      </c>
      <c r="R447" t="s">
        <v>995</v>
      </c>
      <c r="S447" s="4">
        <v>42456.261111111111</v>
      </c>
      <c r="T447">
        <v>3</v>
      </c>
    </row>
    <row r="448" spans="1:20" x14ac:dyDescent="0.2">
      <c r="A448">
        <v>1702773</v>
      </c>
      <c r="B448">
        <v>16000105569</v>
      </c>
      <c r="C448">
        <v>2016105569</v>
      </c>
      <c r="D448">
        <v>220</v>
      </c>
      <c r="E448" t="s">
        <v>328</v>
      </c>
      <c r="F448" t="s">
        <v>329</v>
      </c>
      <c r="G448" t="s">
        <v>330</v>
      </c>
      <c r="H448" s="4">
        <v>42456.373611111114</v>
      </c>
      <c r="I448" t="s">
        <v>853</v>
      </c>
      <c r="J448" t="s">
        <v>6</v>
      </c>
      <c r="K448" t="s">
        <v>425</v>
      </c>
      <c r="L448">
        <v>8100.2043000000003</v>
      </c>
      <c r="M448">
        <v>-122.331085</v>
      </c>
      <c r="N448">
        <v>47.602412999999999</v>
      </c>
      <c r="O448" t="s">
        <v>854</v>
      </c>
      <c r="P448" t="s">
        <v>100</v>
      </c>
      <c r="Q448" t="s">
        <v>42</v>
      </c>
      <c r="R448" t="s">
        <v>42</v>
      </c>
      <c r="S448" s="4">
        <v>42456.220138888886</v>
      </c>
      <c r="T448">
        <v>3</v>
      </c>
    </row>
    <row r="449" spans="1:20" x14ac:dyDescent="0.2">
      <c r="A449">
        <v>1702774</v>
      </c>
      <c r="B449">
        <v>16000105674</v>
      </c>
      <c r="C449">
        <v>2016105674</v>
      </c>
      <c r="D449">
        <v>161</v>
      </c>
      <c r="E449" t="s">
        <v>78</v>
      </c>
      <c r="F449" t="s">
        <v>78</v>
      </c>
      <c r="G449" t="s">
        <v>78</v>
      </c>
      <c r="H449" s="4">
        <v>42456.380555555559</v>
      </c>
      <c r="I449" t="s">
        <v>433</v>
      </c>
      <c r="J449" t="s">
        <v>4</v>
      </c>
      <c r="K449" t="s">
        <v>243</v>
      </c>
      <c r="L449">
        <v>8100.2</v>
      </c>
      <c r="M449">
        <v>-122.33732000000001</v>
      </c>
      <c r="N449">
        <v>47.611319999999999</v>
      </c>
      <c r="O449" t="s">
        <v>434</v>
      </c>
      <c r="P449" t="s">
        <v>78</v>
      </c>
      <c r="Q449" t="s">
        <v>78</v>
      </c>
      <c r="R449" t="s">
        <v>78</v>
      </c>
      <c r="T449">
        <v>1</v>
      </c>
    </row>
    <row r="450" spans="1:20" x14ac:dyDescent="0.2">
      <c r="A450">
        <v>1702775</v>
      </c>
      <c r="B450">
        <v>16000105640</v>
      </c>
      <c r="C450">
        <v>2016105640</v>
      </c>
      <c r="D450">
        <v>281</v>
      </c>
      <c r="E450" t="s">
        <v>65</v>
      </c>
      <c r="F450" t="s">
        <v>60</v>
      </c>
      <c r="G450" t="s">
        <v>60</v>
      </c>
      <c r="H450" s="4">
        <v>42456.380555555559</v>
      </c>
      <c r="I450" t="s">
        <v>1065</v>
      </c>
      <c r="J450" t="s">
        <v>18</v>
      </c>
      <c r="K450" t="s">
        <v>351</v>
      </c>
      <c r="L450">
        <v>10701.2003</v>
      </c>
      <c r="M450">
        <v>-122.36932</v>
      </c>
      <c r="N450">
        <v>47.539185000000003</v>
      </c>
      <c r="O450" t="s">
        <v>1066</v>
      </c>
      <c r="P450" t="s">
        <v>64</v>
      </c>
      <c r="Q450" t="s">
        <v>60</v>
      </c>
      <c r="R450" t="s">
        <v>60</v>
      </c>
      <c r="S450" s="4">
        <v>42456.345138888886</v>
      </c>
      <c r="T450">
        <v>1</v>
      </c>
    </row>
    <row r="451" spans="1:20" x14ac:dyDescent="0.2">
      <c r="A451">
        <v>1702776</v>
      </c>
      <c r="B451">
        <v>16000105537</v>
      </c>
      <c r="C451">
        <v>2016105537</v>
      </c>
      <c r="D451">
        <v>201</v>
      </c>
      <c r="E451" t="s">
        <v>79</v>
      </c>
      <c r="F451" t="s">
        <v>80</v>
      </c>
      <c r="G451" t="s">
        <v>81</v>
      </c>
      <c r="H451" s="4">
        <v>42456.384027777778</v>
      </c>
      <c r="I451" t="s">
        <v>1067</v>
      </c>
      <c r="J451" t="s">
        <v>13</v>
      </c>
      <c r="K451" t="s">
        <v>360</v>
      </c>
      <c r="L451">
        <v>5801.4052000000001</v>
      </c>
      <c r="M451">
        <v>-122.37626</v>
      </c>
      <c r="N451">
        <v>47.651252999999997</v>
      </c>
      <c r="O451" t="s">
        <v>1068</v>
      </c>
      <c r="P451" t="s">
        <v>84</v>
      </c>
      <c r="Q451" t="s">
        <v>85</v>
      </c>
      <c r="R451" t="s">
        <v>60</v>
      </c>
      <c r="T451">
        <v>3</v>
      </c>
    </row>
    <row r="452" spans="1:20" x14ac:dyDescent="0.2">
      <c r="A452">
        <v>1702777</v>
      </c>
      <c r="B452">
        <v>16000105673</v>
      </c>
      <c r="C452">
        <v>2016105673</v>
      </c>
      <c r="D452">
        <v>161</v>
      </c>
      <c r="E452" t="s">
        <v>78</v>
      </c>
      <c r="F452" t="s">
        <v>78</v>
      </c>
      <c r="G452" t="s">
        <v>78</v>
      </c>
      <c r="H452" s="4">
        <v>42456.39166666667</v>
      </c>
      <c r="I452" t="s">
        <v>837</v>
      </c>
      <c r="J452" t="s">
        <v>17</v>
      </c>
      <c r="K452" t="s">
        <v>280</v>
      </c>
      <c r="L452">
        <v>1800.2003</v>
      </c>
      <c r="M452">
        <v>-122.34456</v>
      </c>
      <c r="N452">
        <v>47.693824999999997</v>
      </c>
      <c r="O452" t="s">
        <v>838</v>
      </c>
      <c r="P452" t="s">
        <v>78</v>
      </c>
      <c r="Q452" t="s">
        <v>78</v>
      </c>
      <c r="R452" t="s">
        <v>78</v>
      </c>
      <c r="T452">
        <v>3</v>
      </c>
    </row>
    <row r="453" spans="1:20" x14ac:dyDescent="0.2">
      <c r="A453">
        <v>1702778</v>
      </c>
      <c r="B453">
        <v>16000105624</v>
      </c>
      <c r="C453">
        <v>2016105624</v>
      </c>
      <c r="D453">
        <v>245</v>
      </c>
      <c r="E453" t="s">
        <v>74</v>
      </c>
      <c r="F453" t="s">
        <v>42</v>
      </c>
      <c r="G453" t="s">
        <v>42</v>
      </c>
      <c r="H453" s="4">
        <v>42456.386111111111</v>
      </c>
      <c r="I453" t="s">
        <v>1069</v>
      </c>
      <c r="J453" t="s">
        <v>6</v>
      </c>
      <c r="K453" t="s">
        <v>98</v>
      </c>
      <c r="L453">
        <v>9100.2001999999993</v>
      </c>
      <c r="M453">
        <v>-122.32701</v>
      </c>
      <c r="N453">
        <v>47.599193999999997</v>
      </c>
      <c r="O453" t="s">
        <v>1070</v>
      </c>
      <c r="P453" t="s">
        <v>100</v>
      </c>
      <c r="Q453" t="s">
        <v>42</v>
      </c>
      <c r="R453" t="s">
        <v>42</v>
      </c>
      <c r="S453" s="4">
        <v>42456.280555555553</v>
      </c>
      <c r="T453">
        <v>3</v>
      </c>
    </row>
    <row r="454" spans="1:20" x14ac:dyDescent="0.2">
      <c r="A454">
        <v>1702779</v>
      </c>
      <c r="B454">
        <v>16000105619</v>
      </c>
      <c r="C454">
        <v>2016105619</v>
      </c>
      <c r="D454">
        <v>242</v>
      </c>
      <c r="E454" t="s">
        <v>41</v>
      </c>
      <c r="F454" t="s">
        <v>42</v>
      </c>
      <c r="G454" t="s">
        <v>42</v>
      </c>
      <c r="H454" s="4">
        <v>42456.381944444445</v>
      </c>
      <c r="I454" t="s">
        <v>529</v>
      </c>
      <c r="J454" t="s">
        <v>4</v>
      </c>
      <c r="K454" t="s">
        <v>214</v>
      </c>
      <c r="L454">
        <v>11001.2</v>
      </c>
      <c r="M454">
        <v>-122.28564</v>
      </c>
      <c r="N454">
        <v>47.546055000000003</v>
      </c>
      <c r="O454" t="s">
        <v>530</v>
      </c>
      <c r="P454" t="s">
        <v>46</v>
      </c>
      <c r="Q454" t="s">
        <v>42</v>
      </c>
      <c r="R454" t="s">
        <v>42</v>
      </c>
      <c r="S454" s="4">
        <v>42456.275000000001</v>
      </c>
      <c r="T454">
        <v>1</v>
      </c>
    </row>
    <row r="455" spans="1:20" x14ac:dyDescent="0.2">
      <c r="A455">
        <v>1702780</v>
      </c>
      <c r="B455">
        <v>16000105671</v>
      </c>
      <c r="C455">
        <v>2016105671</v>
      </c>
      <c r="D455">
        <v>245</v>
      </c>
      <c r="E455" t="s">
        <v>74</v>
      </c>
      <c r="F455" t="s">
        <v>42</v>
      </c>
      <c r="G455" t="s">
        <v>42</v>
      </c>
      <c r="H455" s="4">
        <v>42456.392361111109</v>
      </c>
      <c r="I455" t="s">
        <v>867</v>
      </c>
      <c r="J455" t="s">
        <v>17</v>
      </c>
      <c r="K455" t="s">
        <v>618</v>
      </c>
      <c r="L455">
        <v>1400.3009999999999</v>
      </c>
      <c r="M455">
        <v>-122.36273</v>
      </c>
      <c r="N455">
        <v>47.701393000000003</v>
      </c>
      <c r="O455" t="s">
        <v>868</v>
      </c>
      <c r="P455" t="s">
        <v>100</v>
      </c>
      <c r="Q455" t="s">
        <v>42</v>
      </c>
      <c r="R455" t="s">
        <v>42</v>
      </c>
      <c r="S455" s="4">
        <v>42456.34375</v>
      </c>
      <c r="T455">
        <v>2</v>
      </c>
    </row>
    <row r="456" spans="1:20" x14ac:dyDescent="0.2">
      <c r="A456">
        <v>1702781</v>
      </c>
      <c r="B456">
        <v>16000105662</v>
      </c>
      <c r="C456">
        <v>2016105662</v>
      </c>
      <c r="D456">
        <v>245</v>
      </c>
      <c r="E456" t="s">
        <v>74</v>
      </c>
      <c r="F456" t="s">
        <v>42</v>
      </c>
      <c r="G456" t="s">
        <v>42</v>
      </c>
      <c r="H456" s="4">
        <v>42456.394444444442</v>
      </c>
      <c r="I456" t="s">
        <v>867</v>
      </c>
      <c r="J456" t="s">
        <v>4</v>
      </c>
      <c r="K456" t="s">
        <v>214</v>
      </c>
      <c r="L456">
        <v>1400.3009999999999</v>
      </c>
      <c r="M456">
        <v>-122.36273</v>
      </c>
      <c r="N456">
        <v>47.701393000000003</v>
      </c>
      <c r="O456" t="s">
        <v>868</v>
      </c>
      <c r="P456" t="s">
        <v>100</v>
      </c>
      <c r="Q456" t="s">
        <v>42</v>
      </c>
      <c r="R456" t="s">
        <v>42</v>
      </c>
      <c r="S456" s="4">
        <v>42456.335416666669</v>
      </c>
      <c r="T456">
        <v>2</v>
      </c>
    </row>
    <row r="457" spans="1:20" x14ac:dyDescent="0.2">
      <c r="A457">
        <v>1702782</v>
      </c>
      <c r="B457">
        <v>16000105556</v>
      </c>
      <c r="C457">
        <v>2016105556</v>
      </c>
      <c r="D457">
        <v>201</v>
      </c>
      <c r="E457" t="s">
        <v>79</v>
      </c>
      <c r="F457" t="s">
        <v>80</v>
      </c>
      <c r="G457" t="s">
        <v>81</v>
      </c>
      <c r="H457" s="4">
        <v>42456.395138888889</v>
      </c>
      <c r="I457" t="s">
        <v>1071</v>
      </c>
      <c r="J457" t="s">
        <v>13</v>
      </c>
      <c r="K457" t="s">
        <v>62</v>
      </c>
      <c r="L457">
        <v>5600.2004999999999</v>
      </c>
      <c r="M457">
        <v>-122.41638</v>
      </c>
      <c r="N457">
        <v>47.646552999999997</v>
      </c>
      <c r="O457" t="s">
        <v>1072</v>
      </c>
      <c r="P457" t="s">
        <v>84</v>
      </c>
      <c r="Q457" t="s">
        <v>85</v>
      </c>
      <c r="R457" t="s">
        <v>60</v>
      </c>
      <c r="T457">
        <v>1</v>
      </c>
    </row>
    <row r="458" spans="1:20" x14ac:dyDescent="0.2">
      <c r="A458">
        <v>1702783</v>
      </c>
      <c r="B458">
        <v>16000105689</v>
      </c>
      <c r="C458">
        <v>2016105689</v>
      </c>
      <c r="D458">
        <v>40</v>
      </c>
      <c r="E458" t="s">
        <v>229</v>
      </c>
      <c r="F458" t="s">
        <v>230</v>
      </c>
      <c r="G458" t="s">
        <v>230</v>
      </c>
      <c r="H458" s="4">
        <v>42456.399305555555</v>
      </c>
      <c r="I458" t="s">
        <v>1073</v>
      </c>
      <c r="J458" t="s">
        <v>12</v>
      </c>
      <c r="K458" t="s">
        <v>232</v>
      </c>
      <c r="L458">
        <v>1701.1016</v>
      </c>
      <c r="M458">
        <v>-122.351974</v>
      </c>
      <c r="N458">
        <v>47.690586000000003</v>
      </c>
      <c r="O458" t="s">
        <v>1074</v>
      </c>
      <c r="P458" t="s">
        <v>381</v>
      </c>
      <c r="Q458" t="s">
        <v>230</v>
      </c>
      <c r="R458" t="s">
        <v>230</v>
      </c>
      <c r="T458">
        <v>1</v>
      </c>
    </row>
    <row r="459" spans="1:20" x14ac:dyDescent="0.2">
      <c r="A459">
        <v>1702784</v>
      </c>
      <c r="B459">
        <v>16000105682</v>
      </c>
      <c r="C459">
        <v>2016105682</v>
      </c>
      <c r="D459">
        <v>161</v>
      </c>
      <c r="E459" t="s">
        <v>78</v>
      </c>
      <c r="F459" t="s">
        <v>78</v>
      </c>
      <c r="G459" t="s">
        <v>78</v>
      </c>
      <c r="H459" s="4">
        <v>42456.400694444441</v>
      </c>
      <c r="I459" t="s">
        <v>1075</v>
      </c>
      <c r="J459" t="s">
        <v>16</v>
      </c>
      <c r="K459" t="s">
        <v>140</v>
      </c>
      <c r="L459">
        <v>8200.1005999999998</v>
      </c>
      <c r="M459">
        <v>-122.33381</v>
      </c>
      <c r="N459">
        <v>47.612102999999998</v>
      </c>
      <c r="O459" t="s">
        <v>1076</v>
      </c>
      <c r="P459" t="s">
        <v>78</v>
      </c>
      <c r="Q459" t="s">
        <v>78</v>
      </c>
      <c r="R459" t="s">
        <v>78</v>
      </c>
      <c r="T459">
        <v>4</v>
      </c>
    </row>
    <row r="460" spans="1:20" x14ac:dyDescent="0.2">
      <c r="A460">
        <v>1702785</v>
      </c>
      <c r="B460">
        <v>16000105654</v>
      </c>
      <c r="C460">
        <v>2016105654</v>
      </c>
      <c r="D460">
        <v>470</v>
      </c>
      <c r="E460" t="s">
        <v>47</v>
      </c>
      <c r="F460" t="s">
        <v>48</v>
      </c>
      <c r="G460" t="s">
        <v>49</v>
      </c>
      <c r="H460" s="4">
        <v>42456.398611111108</v>
      </c>
      <c r="I460" t="s">
        <v>1077</v>
      </c>
      <c r="J460" t="s">
        <v>9</v>
      </c>
      <c r="K460" t="s">
        <v>192</v>
      </c>
      <c r="L460">
        <v>5301.2011000000002</v>
      </c>
      <c r="M460">
        <v>-122.310844</v>
      </c>
      <c r="N460">
        <v>47.662166999999997</v>
      </c>
      <c r="O460" t="s">
        <v>1078</v>
      </c>
      <c r="P460" t="s">
        <v>53</v>
      </c>
      <c r="Q460" t="s">
        <v>49</v>
      </c>
      <c r="R460" t="s">
        <v>48</v>
      </c>
      <c r="S460" s="4">
        <v>42456.36041666667</v>
      </c>
      <c r="T460">
        <v>2</v>
      </c>
    </row>
    <row r="461" spans="1:20" x14ac:dyDescent="0.2">
      <c r="A461">
        <v>1702786</v>
      </c>
      <c r="B461">
        <v>16000105505</v>
      </c>
      <c r="C461">
        <v>2016105505</v>
      </c>
      <c r="D461">
        <v>40</v>
      </c>
      <c r="E461" t="s">
        <v>229</v>
      </c>
      <c r="F461" t="s">
        <v>230</v>
      </c>
      <c r="G461" t="s">
        <v>230</v>
      </c>
      <c r="H461" s="4">
        <v>42456.40902777778</v>
      </c>
      <c r="I461" t="s">
        <v>1079</v>
      </c>
      <c r="J461" t="s">
        <v>7</v>
      </c>
      <c r="K461" t="s">
        <v>163</v>
      </c>
      <c r="L461">
        <v>7200.1058999999996</v>
      </c>
      <c r="M461">
        <v>-122.33875</v>
      </c>
      <c r="N461">
        <v>47.615819999999999</v>
      </c>
      <c r="O461" t="s">
        <v>1080</v>
      </c>
      <c r="P461" t="s">
        <v>381</v>
      </c>
      <c r="Q461" t="s">
        <v>230</v>
      </c>
      <c r="R461" t="s">
        <v>230</v>
      </c>
      <c r="T461">
        <v>4</v>
      </c>
    </row>
    <row r="462" spans="1:20" x14ac:dyDescent="0.2">
      <c r="A462">
        <v>1702787</v>
      </c>
      <c r="B462">
        <v>16000105666</v>
      </c>
      <c r="C462">
        <v>2016105666</v>
      </c>
      <c r="D462">
        <v>330</v>
      </c>
      <c r="E462" t="s">
        <v>1081</v>
      </c>
      <c r="F462" t="s">
        <v>407</v>
      </c>
      <c r="G462" t="s">
        <v>406</v>
      </c>
      <c r="H462" s="4">
        <v>42456.413194444445</v>
      </c>
      <c r="I462" t="s">
        <v>1082</v>
      </c>
      <c r="J462" t="s">
        <v>10</v>
      </c>
      <c r="K462" t="s">
        <v>44</v>
      </c>
      <c r="L462">
        <v>10100.1036</v>
      </c>
      <c r="M462">
        <v>-122.26630400000001</v>
      </c>
      <c r="N462">
        <v>47.560608000000002</v>
      </c>
      <c r="O462" t="s">
        <v>1083</v>
      </c>
      <c r="P462" t="s">
        <v>1084</v>
      </c>
      <c r="Q462" t="s">
        <v>406</v>
      </c>
      <c r="R462" t="s">
        <v>407</v>
      </c>
      <c r="S462" s="4">
        <v>42456.345138888886</v>
      </c>
      <c r="T462">
        <v>2</v>
      </c>
    </row>
    <row r="463" spans="1:20" x14ac:dyDescent="0.2">
      <c r="A463">
        <v>1702788</v>
      </c>
      <c r="B463">
        <v>16000105714</v>
      </c>
      <c r="C463">
        <v>2016105714</v>
      </c>
      <c r="D463">
        <v>203</v>
      </c>
      <c r="E463" t="s">
        <v>304</v>
      </c>
      <c r="F463" t="s">
        <v>305</v>
      </c>
      <c r="G463" t="s">
        <v>81</v>
      </c>
      <c r="H463" s="4">
        <v>42456.421527777777</v>
      </c>
      <c r="I463" t="s">
        <v>1085</v>
      </c>
      <c r="J463" t="s">
        <v>12</v>
      </c>
      <c r="K463" t="s">
        <v>232</v>
      </c>
      <c r="L463">
        <v>1600.3001999999999</v>
      </c>
      <c r="M463">
        <v>-122.3768</v>
      </c>
      <c r="N463">
        <v>47.695377000000001</v>
      </c>
      <c r="O463" t="s">
        <v>1086</v>
      </c>
      <c r="P463" t="s">
        <v>308</v>
      </c>
      <c r="Q463" t="s">
        <v>85</v>
      </c>
      <c r="R463" t="s">
        <v>60</v>
      </c>
      <c r="T463">
        <v>1</v>
      </c>
    </row>
    <row r="464" spans="1:20" x14ac:dyDescent="0.2">
      <c r="A464">
        <v>1702789</v>
      </c>
      <c r="B464">
        <v>16000105711</v>
      </c>
      <c r="C464">
        <v>2016105711</v>
      </c>
      <c r="D464">
        <v>280</v>
      </c>
      <c r="E464" t="s">
        <v>59</v>
      </c>
      <c r="F464" t="s">
        <v>60</v>
      </c>
      <c r="G464" t="s">
        <v>60</v>
      </c>
      <c r="H464" s="4">
        <v>42456.420138888891</v>
      </c>
      <c r="I464" t="s">
        <v>1087</v>
      </c>
      <c r="J464" t="s">
        <v>18</v>
      </c>
      <c r="K464" t="s">
        <v>346</v>
      </c>
      <c r="L464">
        <v>11402.2001</v>
      </c>
      <c r="M464">
        <v>-122.3578</v>
      </c>
      <c r="N464">
        <v>47.521949999999997</v>
      </c>
      <c r="O464" t="s">
        <v>1088</v>
      </c>
      <c r="P464" t="s">
        <v>64</v>
      </c>
      <c r="Q464" t="s">
        <v>60</v>
      </c>
      <c r="R464" t="s">
        <v>60</v>
      </c>
      <c r="T464">
        <v>3</v>
      </c>
    </row>
    <row r="465" spans="1:20" x14ac:dyDescent="0.2">
      <c r="A465">
        <v>1702790</v>
      </c>
      <c r="B465">
        <v>16000105701</v>
      </c>
      <c r="C465">
        <v>2016105701</v>
      </c>
      <c r="D465">
        <v>65</v>
      </c>
      <c r="E465" t="s">
        <v>90</v>
      </c>
      <c r="F465" t="s">
        <v>91</v>
      </c>
      <c r="G465" t="s">
        <v>92</v>
      </c>
      <c r="H465" s="4">
        <v>42456.420138888891</v>
      </c>
      <c r="I465" t="s">
        <v>1089</v>
      </c>
      <c r="J465" t="s">
        <v>3</v>
      </c>
      <c r="K465" t="s">
        <v>219</v>
      </c>
      <c r="L465">
        <v>4800.4005999999999</v>
      </c>
      <c r="M465">
        <v>-122.36204499999999</v>
      </c>
      <c r="N465">
        <v>47.665016000000001</v>
      </c>
      <c r="O465" t="s">
        <v>1090</v>
      </c>
      <c r="P465" t="s">
        <v>96</v>
      </c>
      <c r="Q465" t="s">
        <v>92</v>
      </c>
      <c r="R465" t="s">
        <v>91</v>
      </c>
      <c r="T465">
        <v>4</v>
      </c>
    </row>
    <row r="466" spans="1:20" x14ac:dyDescent="0.2">
      <c r="A466">
        <v>1702791</v>
      </c>
      <c r="B466">
        <v>16000105620</v>
      </c>
      <c r="C466">
        <v>2016105620</v>
      </c>
      <c r="D466">
        <v>30</v>
      </c>
      <c r="E466" t="s">
        <v>682</v>
      </c>
      <c r="F466" t="s">
        <v>464</v>
      </c>
      <c r="G466" t="s">
        <v>421</v>
      </c>
      <c r="H466" s="4">
        <v>42456.419444444444</v>
      </c>
      <c r="I466" t="s">
        <v>1091</v>
      </c>
      <c r="J466" t="s">
        <v>9</v>
      </c>
      <c r="K466" t="s">
        <v>186</v>
      </c>
      <c r="L466">
        <v>4000.1026999999999</v>
      </c>
      <c r="M466">
        <v>-122.26365</v>
      </c>
      <c r="N466">
        <v>47.680743999999997</v>
      </c>
      <c r="O466" t="s">
        <v>493</v>
      </c>
      <c r="P466" t="s">
        <v>685</v>
      </c>
      <c r="Q466" t="s">
        <v>421</v>
      </c>
      <c r="R466" t="s">
        <v>421</v>
      </c>
      <c r="S466" s="4">
        <v>42456.275000000001</v>
      </c>
      <c r="T466">
        <v>1</v>
      </c>
    </row>
    <row r="467" spans="1:20" x14ac:dyDescent="0.2">
      <c r="A467">
        <v>1702792</v>
      </c>
      <c r="B467">
        <v>16000105730</v>
      </c>
      <c r="C467">
        <v>2016105730</v>
      </c>
      <c r="D467">
        <v>161</v>
      </c>
      <c r="E467" t="s">
        <v>78</v>
      </c>
      <c r="F467" t="s">
        <v>78</v>
      </c>
      <c r="G467" t="s">
        <v>78</v>
      </c>
      <c r="H467" s="4">
        <v>42456.427083333336</v>
      </c>
      <c r="I467" t="s">
        <v>1092</v>
      </c>
      <c r="J467" t="s">
        <v>20</v>
      </c>
      <c r="K467" t="s">
        <v>339</v>
      </c>
      <c r="L467">
        <v>8500.1002000000008</v>
      </c>
      <c r="M467">
        <v>-122.326385</v>
      </c>
      <c r="N467">
        <v>47.607337999999999</v>
      </c>
      <c r="O467" t="s">
        <v>1093</v>
      </c>
      <c r="P467" t="s">
        <v>78</v>
      </c>
      <c r="Q467" t="s">
        <v>78</v>
      </c>
      <c r="R467" t="s">
        <v>78</v>
      </c>
      <c r="T467">
        <v>3</v>
      </c>
    </row>
    <row r="468" spans="1:20" x14ac:dyDescent="0.2">
      <c r="A468">
        <v>1702793</v>
      </c>
      <c r="B468">
        <v>16000105729</v>
      </c>
      <c r="C468">
        <v>2016105729</v>
      </c>
      <c r="D468">
        <v>460</v>
      </c>
      <c r="E468" t="s">
        <v>54</v>
      </c>
      <c r="F468" t="s">
        <v>49</v>
      </c>
      <c r="G468" t="s">
        <v>49</v>
      </c>
      <c r="H468" s="4">
        <v>42456.431250000001</v>
      </c>
      <c r="I468" t="s">
        <v>1094</v>
      </c>
      <c r="J468" t="s">
        <v>12</v>
      </c>
      <c r="K468" t="s">
        <v>112</v>
      </c>
      <c r="L468">
        <v>3600.4016000000001</v>
      </c>
      <c r="M468">
        <v>-122.325714</v>
      </c>
      <c r="N468">
        <v>47.675902999999998</v>
      </c>
      <c r="O468" t="s">
        <v>1095</v>
      </c>
      <c r="P468" t="s">
        <v>58</v>
      </c>
      <c r="Q468" t="s">
        <v>49</v>
      </c>
      <c r="R468" t="s">
        <v>48</v>
      </c>
      <c r="T468">
        <v>4</v>
      </c>
    </row>
    <row r="469" spans="1:20" x14ac:dyDescent="0.2">
      <c r="A469">
        <v>1702794</v>
      </c>
      <c r="B469">
        <v>16000105725</v>
      </c>
      <c r="C469">
        <v>2016105725</v>
      </c>
      <c r="D469">
        <v>350</v>
      </c>
      <c r="E469" t="s">
        <v>155</v>
      </c>
      <c r="F469" t="s">
        <v>155</v>
      </c>
      <c r="G469" t="s">
        <v>155</v>
      </c>
      <c r="H469" s="4">
        <v>42456.429861111108</v>
      </c>
      <c r="I469" t="s">
        <v>1096</v>
      </c>
      <c r="J469" t="s">
        <v>7</v>
      </c>
      <c r="K469" t="s">
        <v>163</v>
      </c>
      <c r="L469">
        <v>7200.2007999999996</v>
      </c>
      <c r="M469">
        <v>-122.34625</v>
      </c>
      <c r="N469">
        <v>47.617905</v>
      </c>
      <c r="O469" t="s">
        <v>1097</v>
      </c>
      <c r="P469" t="s">
        <v>154</v>
      </c>
      <c r="Q469" t="s">
        <v>155</v>
      </c>
      <c r="R469" t="s">
        <v>155</v>
      </c>
      <c r="T469">
        <v>4</v>
      </c>
    </row>
    <row r="470" spans="1:20" x14ac:dyDescent="0.2">
      <c r="A470">
        <v>1702795</v>
      </c>
      <c r="B470">
        <v>16000105688</v>
      </c>
      <c r="C470">
        <v>2016105688</v>
      </c>
      <c r="D470">
        <v>200</v>
      </c>
      <c r="E470" t="s">
        <v>355</v>
      </c>
      <c r="F470" t="s">
        <v>80</v>
      </c>
      <c r="G470" t="s">
        <v>81</v>
      </c>
      <c r="H470" s="4">
        <v>42456.432638888888</v>
      </c>
      <c r="I470" t="s">
        <v>1098</v>
      </c>
      <c r="J470" t="s">
        <v>3</v>
      </c>
      <c r="K470" t="s">
        <v>159</v>
      </c>
      <c r="L470">
        <v>4700.4016000000001</v>
      </c>
      <c r="M470">
        <v>-122.38267</v>
      </c>
      <c r="N470">
        <v>47.665959999999998</v>
      </c>
      <c r="O470" t="s">
        <v>1099</v>
      </c>
      <c r="P470" t="s">
        <v>393</v>
      </c>
      <c r="Q470" t="s">
        <v>85</v>
      </c>
      <c r="R470" t="s">
        <v>60</v>
      </c>
      <c r="T470">
        <v>1</v>
      </c>
    </row>
    <row r="471" spans="1:20" x14ac:dyDescent="0.2">
      <c r="A471">
        <v>1702796</v>
      </c>
      <c r="B471">
        <v>16000105679</v>
      </c>
      <c r="C471">
        <v>2016105679</v>
      </c>
      <c r="D471">
        <v>200</v>
      </c>
      <c r="E471" t="s">
        <v>355</v>
      </c>
      <c r="F471" t="s">
        <v>80</v>
      </c>
      <c r="G471" t="s">
        <v>81</v>
      </c>
      <c r="H471" s="4">
        <v>42456.429166666669</v>
      </c>
      <c r="I471" t="s">
        <v>1100</v>
      </c>
      <c r="J471" t="s">
        <v>6</v>
      </c>
      <c r="K471" t="s">
        <v>98</v>
      </c>
      <c r="L471">
        <v>9100.2008999999998</v>
      </c>
      <c r="M471">
        <v>-122.32768</v>
      </c>
      <c r="N471">
        <v>47.596657</v>
      </c>
      <c r="O471" t="s">
        <v>1101</v>
      </c>
      <c r="P471" t="s">
        <v>393</v>
      </c>
      <c r="Q471" t="s">
        <v>85</v>
      </c>
      <c r="R471" t="s">
        <v>60</v>
      </c>
      <c r="T471">
        <v>2</v>
      </c>
    </row>
    <row r="472" spans="1:20" x14ac:dyDescent="0.2">
      <c r="A472">
        <v>1702797</v>
      </c>
      <c r="B472">
        <v>16000105632</v>
      </c>
      <c r="C472">
        <v>2016105632</v>
      </c>
      <c r="D472">
        <v>130</v>
      </c>
      <c r="E472" t="s">
        <v>487</v>
      </c>
      <c r="F472" t="s">
        <v>255</v>
      </c>
      <c r="G472" t="s">
        <v>255</v>
      </c>
      <c r="H472" s="4">
        <v>42456.426388888889</v>
      </c>
      <c r="I472" t="s">
        <v>1102</v>
      </c>
      <c r="J472" t="s">
        <v>6</v>
      </c>
      <c r="K472" t="s">
        <v>201</v>
      </c>
      <c r="L472">
        <v>8500.1023000000005</v>
      </c>
      <c r="M472">
        <v>-122.3305</v>
      </c>
      <c r="N472">
        <v>47.605125000000001</v>
      </c>
      <c r="O472" t="s">
        <v>1103</v>
      </c>
      <c r="P472" t="s">
        <v>254</v>
      </c>
      <c r="Q472" t="s">
        <v>255</v>
      </c>
      <c r="R472" t="s">
        <v>255</v>
      </c>
      <c r="S472" s="4">
        <v>42456.293055555558</v>
      </c>
      <c r="T472">
        <v>1</v>
      </c>
    </row>
    <row r="473" spans="1:20" x14ac:dyDescent="0.2">
      <c r="A473">
        <v>1702798</v>
      </c>
      <c r="B473">
        <v>16000105629</v>
      </c>
      <c r="C473">
        <v>2016105629</v>
      </c>
      <c r="D473">
        <v>245</v>
      </c>
      <c r="E473" t="s">
        <v>74</v>
      </c>
      <c r="F473" t="s">
        <v>42</v>
      </c>
      <c r="G473" t="s">
        <v>42</v>
      </c>
      <c r="H473" s="4">
        <v>42456.433333333334</v>
      </c>
      <c r="I473" t="s">
        <v>853</v>
      </c>
      <c r="J473" t="s">
        <v>6</v>
      </c>
      <c r="K473" t="s">
        <v>425</v>
      </c>
      <c r="L473">
        <v>8100.2043000000003</v>
      </c>
      <c r="M473">
        <v>-122.331085</v>
      </c>
      <c r="N473">
        <v>47.602412999999999</v>
      </c>
      <c r="O473" t="s">
        <v>854</v>
      </c>
      <c r="P473" t="s">
        <v>456</v>
      </c>
      <c r="Q473" t="s">
        <v>89</v>
      </c>
      <c r="R473" t="s">
        <v>89</v>
      </c>
      <c r="T473">
        <v>1</v>
      </c>
    </row>
    <row r="474" spans="1:20" x14ac:dyDescent="0.2">
      <c r="A474">
        <v>1702799</v>
      </c>
      <c r="B474">
        <v>16000105727</v>
      </c>
      <c r="C474">
        <v>2016105727</v>
      </c>
      <c r="D474">
        <v>161</v>
      </c>
      <c r="E474" t="s">
        <v>78</v>
      </c>
      <c r="F474" t="s">
        <v>78</v>
      </c>
      <c r="G474" t="s">
        <v>78</v>
      </c>
      <c r="H474" s="4">
        <v>42456.439583333333</v>
      </c>
      <c r="I474" t="s">
        <v>1104</v>
      </c>
      <c r="J474" t="s">
        <v>6</v>
      </c>
      <c r="K474" t="s">
        <v>425</v>
      </c>
      <c r="L474">
        <v>9200.2006000000001</v>
      </c>
      <c r="M474">
        <v>-122.33418</v>
      </c>
      <c r="N474">
        <v>47.601303000000001</v>
      </c>
      <c r="O474" t="s">
        <v>1105</v>
      </c>
      <c r="P474" t="s">
        <v>100</v>
      </c>
      <c r="Q474" t="s">
        <v>42</v>
      </c>
      <c r="R474" t="s">
        <v>42</v>
      </c>
      <c r="T474">
        <v>1</v>
      </c>
    </row>
    <row r="475" spans="1:20" x14ac:dyDescent="0.2">
      <c r="A475">
        <v>1702800</v>
      </c>
      <c r="B475">
        <v>16000105708</v>
      </c>
      <c r="C475">
        <v>2016105708</v>
      </c>
      <c r="D475">
        <v>460</v>
      </c>
      <c r="E475" t="s">
        <v>54</v>
      </c>
      <c r="F475" t="s">
        <v>49</v>
      </c>
      <c r="G475" t="s">
        <v>49</v>
      </c>
      <c r="H475" s="4">
        <v>42456.434027777781</v>
      </c>
      <c r="I475" t="s">
        <v>1106</v>
      </c>
      <c r="J475" t="s">
        <v>3</v>
      </c>
      <c r="K475" t="s">
        <v>219</v>
      </c>
      <c r="L475">
        <v>4900.5002000000004</v>
      </c>
      <c r="M475">
        <v>-122.35004000000001</v>
      </c>
      <c r="N475">
        <v>47.661766</v>
      </c>
      <c r="O475" t="s">
        <v>1107</v>
      </c>
      <c r="P475" t="s">
        <v>107</v>
      </c>
      <c r="Q475" t="s">
        <v>49</v>
      </c>
      <c r="R475" t="s">
        <v>49</v>
      </c>
      <c r="S475" s="4">
        <v>42456.394444444442</v>
      </c>
      <c r="T475">
        <v>3</v>
      </c>
    </row>
    <row r="476" spans="1:20" x14ac:dyDescent="0.2">
      <c r="A476">
        <v>1702801</v>
      </c>
      <c r="B476">
        <v>16000105658</v>
      </c>
      <c r="C476">
        <v>2016105658</v>
      </c>
      <c r="D476">
        <v>40</v>
      </c>
      <c r="E476" t="s">
        <v>229</v>
      </c>
      <c r="F476" t="s">
        <v>230</v>
      </c>
      <c r="G476" t="s">
        <v>230</v>
      </c>
      <c r="H476" s="4">
        <v>42456.430555555555</v>
      </c>
      <c r="I476" t="s">
        <v>1108</v>
      </c>
      <c r="J476" t="s">
        <v>5</v>
      </c>
      <c r="K476" t="s">
        <v>418</v>
      </c>
      <c r="L476">
        <v>9600.5012000000006</v>
      </c>
      <c r="M476">
        <v>-122.40097</v>
      </c>
      <c r="N476">
        <v>47.583587999999999</v>
      </c>
      <c r="O476" t="s">
        <v>1109</v>
      </c>
      <c r="P476" t="s">
        <v>381</v>
      </c>
      <c r="Q476" t="s">
        <v>230</v>
      </c>
      <c r="R476" t="s">
        <v>230</v>
      </c>
      <c r="S476" s="4">
        <v>42456.338888888888</v>
      </c>
      <c r="T476">
        <v>1</v>
      </c>
    </row>
    <row r="477" spans="1:20" x14ac:dyDescent="0.2">
      <c r="A477">
        <v>1702802</v>
      </c>
      <c r="B477">
        <v>16000105652</v>
      </c>
      <c r="C477">
        <v>2016105652</v>
      </c>
      <c r="D477">
        <v>280</v>
      </c>
      <c r="E477" t="s">
        <v>59</v>
      </c>
      <c r="F477" t="s">
        <v>60</v>
      </c>
      <c r="G477" t="s">
        <v>60</v>
      </c>
      <c r="H477" s="4">
        <v>42456.432638888888</v>
      </c>
      <c r="I477" t="s">
        <v>825</v>
      </c>
      <c r="J477" t="s">
        <v>13</v>
      </c>
      <c r="K477" t="s">
        <v>175</v>
      </c>
      <c r="L477">
        <v>7100.2003999999997</v>
      </c>
      <c r="M477">
        <v>-122.35309599999999</v>
      </c>
      <c r="N477">
        <v>47.618589999999998</v>
      </c>
      <c r="O477" t="s">
        <v>1110</v>
      </c>
      <c r="P477" t="s">
        <v>88</v>
      </c>
      <c r="Q477" t="s">
        <v>89</v>
      </c>
      <c r="R477" t="s">
        <v>89</v>
      </c>
      <c r="S477" s="4">
        <v>42456.392361111109</v>
      </c>
      <c r="T477">
        <v>3</v>
      </c>
    </row>
    <row r="478" spans="1:20" x14ac:dyDescent="0.2">
      <c r="A478">
        <v>1702803</v>
      </c>
      <c r="B478">
        <v>16000105668</v>
      </c>
      <c r="C478">
        <v>2016105668</v>
      </c>
      <c r="D478">
        <v>430</v>
      </c>
      <c r="E478" t="s">
        <v>144</v>
      </c>
      <c r="F478" t="s">
        <v>49</v>
      </c>
      <c r="G478" t="s">
        <v>145</v>
      </c>
      <c r="H478" s="4">
        <v>42456.443055555559</v>
      </c>
      <c r="I478" t="s">
        <v>1111</v>
      </c>
      <c r="J478" t="s">
        <v>3</v>
      </c>
      <c r="K478" t="s">
        <v>169</v>
      </c>
      <c r="L478">
        <v>5100.1021000000001</v>
      </c>
      <c r="M478">
        <v>-122.33372</v>
      </c>
      <c r="N478">
        <v>47.661385000000003</v>
      </c>
      <c r="O478" t="s">
        <v>1112</v>
      </c>
      <c r="P478" t="s">
        <v>1113</v>
      </c>
      <c r="Q478" t="s">
        <v>145</v>
      </c>
      <c r="R478" t="s">
        <v>49</v>
      </c>
      <c r="S478" s="4">
        <v>42456.347916666666</v>
      </c>
      <c r="T478">
        <v>1</v>
      </c>
    </row>
    <row r="479" spans="1:20" x14ac:dyDescent="0.2">
      <c r="A479">
        <v>1702804</v>
      </c>
      <c r="B479">
        <v>16000105755</v>
      </c>
      <c r="C479">
        <v>2016105755</v>
      </c>
      <c r="D479">
        <v>372</v>
      </c>
      <c r="E479" t="s">
        <v>166</v>
      </c>
      <c r="F479" t="s">
        <v>167</v>
      </c>
      <c r="G479" t="s">
        <v>167</v>
      </c>
      <c r="H479" s="4">
        <v>42456.451388888891</v>
      </c>
      <c r="I479" t="s">
        <v>1114</v>
      </c>
      <c r="J479" t="s">
        <v>17</v>
      </c>
      <c r="K479" t="s">
        <v>618</v>
      </c>
      <c r="L479">
        <v>402.30070000000001</v>
      </c>
      <c r="M479">
        <v>-122.35956</v>
      </c>
      <c r="N479">
        <v>47.715083999999997</v>
      </c>
      <c r="O479" t="s">
        <v>1115</v>
      </c>
      <c r="P479" t="s">
        <v>171</v>
      </c>
      <c r="Q479" t="s">
        <v>167</v>
      </c>
      <c r="R479" t="s">
        <v>167</v>
      </c>
      <c r="T479">
        <v>2</v>
      </c>
    </row>
    <row r="480" spans="1:20" x14ac:dyDescent="0.2">
      <c r="A480">
        <v>1702805</v>
      </c>
      <c r="B480">
        <v>16000105734</v>
      </c>
      <c r="C480">
        <v>2016105734</v>
      </c>
      <c r="D480">
        <v>280</v>
      </c>
      <c r="E480" t="s">
        <v>59</v>
      </c>
      <c r="F480" t="s">
        <v>60</v>
      </c>
      <c r="G480" t="s">
        <v>60</v>
      </c>
      <c r="H480" s="4">
        <v>42456.445833333331</v>
      </c>
      <c r="I480" t="s">
        <v>1116</v>
      </c>
      <c r="J480" t="s">
        <v>5</v>
      </c>
      <c r="K480" t="s">
        <v>418</v>
      </c>
      <c r="L480">
        <v>9900.4084999999995</v>
      </c>
      <c r="M480">
        <v>-122.36436</v>
      </c>
      <c r="N480">
        <v>47.568344000000003</v>
      </c>
      <c r="O480" t="s">
        <v>1117</v>
      </c>
      <c r="P480" t="s">
        <v>1118</v>
      </c>
      <c r="Q480" t="s">
        <v>119</v>
      </c>
      <c r="R480" t="s">
        <v>118</v>
      </c>
      <c r="T480">
        <v>1</v>
      </c>
    </row>
    <row r="481" spans="1:20" x14ac:dyDescent="0.2">
      <c r="A481">
        <v>1702806</v>
      </c>
      <c r="B481">
        <v>16000105713</v>
      </c>
      <c r="C481">
        <v>2016105713</v>
      </c>
      <c r="D481">
        <v>372</v>
      </c>
      <c r="E481" t="s">
        <v>166</v>
      </c>
      <c r="F481" t="s">
        <v>167</v>
      </c>
      <c r="G481" t="s">
        <v>167</v>
      </c>
      <c r="H481" s="4">
        <v>42456.449305555558</v>
      </c>
      <c r="I481" t="s">
        <v>1119</v>
      </c>
      <c r="J481" t="s">
        <v>17</v>
      </c>
      <c r="K481" t="s">
        <v>280</v>
      </c>
      <c r="L481">
        <v>1300.1011000000001</v>
      </c>
      <c r="M481">
        <v>-122.334526</v>
      </c>
      <c r="N481">
        <v>47.702330000000003</v>
      </c>
      <c r="O481" t="s">
        <v>1120</v>
      </c>
      <c r="P481" t="s">
        <v>171</v>
      </c>
      <c r="Q481" t="s">
        <v>167</v>
      </c>
      <c r="R481" t="s">
        <v>167</v>
      </c>
      <c r="S481" s="4">
        <v>42456.415972222225</v>
      </c>
      <c r="T481">
        <v>4</v>
      </c>
    </row>
    <row r="482" spans="1:20" x14ac:dyDescent="0.2">
      <c r="A482">
        <v>1702807</v>
      </c>
      <c r="B482">
        <v>16000105613</v>
      </c>
      <c r="C482">
        <v>2016105613</v>
      </c>
      <c r="D482">
        <v>245</v>
      </c>
      <c r="E482" t="s">
        <v>74</v>
      </c>
      <c r="F482" t="s">
        <v>42</v>
      </c>
      <c r="G482" t="s">
        <v>42</v>
      </c>
      <c r="H482" s="4">
        <v>42456.450694444444</v>
      </c>
      <c r="I482" t="s">
        <v>459</v>
      </c>
      <c r="J482" t="s">
        <v>16</v>
      </c>
      <c r="K482" t="s">
        <v>196</v>
      </c>
      <c r="L482">
        <v>8100.3010999999997</v>
      </c>
      <c r="M482">
        <v>-122.34287999999999</v>
      </c>
      <c r="N482">
        <v>47.609814</v>
      </c>
      <c r="O482" t="s">
        <v>460</v>
      </c>
      <c r="P482" t="s">
        <v>103</v>
      </c>
      <c r="Q482" t="s">
        <v>60</v>
      </c>
      <c r="R482" t="s">
        <v>60</v>
      </c>
      <c r="S482" s="4">
        <v>42456.272222222222</v>
      </c>
      <c r="T482">
        <v>2</v>
      </c>
    </row>
    <row r="483" spans="1:20" x14ac:dyDescent="0.2">
      <c r="A483">
        <v>1702808</v>
      </c>
      <c r="B483">
        <v>16000105744</v>
      </c>
      <c r="C483">
        <v>2016105744</v>
      </c>
      <c r="D483">
        <v>470</v>
      </c>
      <c r="E483" t="s">
        <v>47</v>
      </c>
      <c r="F483" t="s">
        <v>48</v>
      </c>
      <c r="G483" t="s">
        <v>49</v>
      </c>
      <c r="H483" s="4">
        <v>42456.454861111109</v>
      </c>
      <c r="I483" t="s">
        <v>1121</v>
      </c>
      <c r="J483" t="s">
        <v>15</v>
      </c>
      <c r="K483" t="s">
        <v>288</v>
      </c>
      <c r="L483">
        <v>7700.1005999999998</v>
      </c>
      <c r="M483">
        <v>-122.29555499999999</v>
      </c>
      <c r="N483">
        <v>47.623244999999997</v>
      </c>
      <c r="O483" t="s">
        <v>1122</v>
      </c>
      <c r="P483" t="s">
        <v>53</v>
      </c>
      <c r="Q483" t="s">
        <v>49</v>
      </c>
      <c r="R483" t="s">
        <v>48</v>
      </c>
      <c r="T483">
        <v>0</v>
      </c>
    </row>
    <row r="484" spans="1:20" x14ac:dyDescent="0.2">
      <c r="A484">
        <v>1702809</v>
      </c>
      <c r="B484">
        <v>16000105718</v>
      </c>
      <c r="C484">
        <v>2016105718</v>
      </c>
      <c r="D484">
        <v>470</v>
      </c>
      <c r="E484" t="s">
        <v>47</v>
      </c>
      <c r="F484" t="s">
        <v>48</v>
      </c>
      <c r="G484" t="s">
        <v>49</v>
      </c>
      <c r="H484" s="4">
        <v>42456.455555555556</v>
      </c>
      <c r="I484" t="s">
        <v>1123</v>
      </c>
      <c r="J484" t="s">
        <v>3</v>
      </c>
      <c r="K484" t="s">
        <v>219</v>
      </c>
      <c r="L484">
        <v>4900.4003000000002</v>
      </c>
      <c r="M484">
        <v>-122.35334</v>
      </c>
      <c r="N484">
        <v>47.658347999999997</v>
      </c>
      <c r="O484" t="s">
        <v>1124</v>
      </c>
      <c r="P484" t="s">
        <v>53</v>
      </c>
      <c r="Q484" t="s">
        <v>49</v>
      </c>
      <c r="R484" t="s">
        <v>48</v>
      </c>
      <c r="S484" s="4">
        <v>42456.42083333333</v>
      </c>
      <c r="T484">
        <v>3</v>
      </c>
    </row>
    <row r="485" spans="1:20" x14ac:dyDescent="0.2">
      <c r="A485">
        <v>1702810</v>
      </c>
      <c r="B485">
        <v>16000105776</v>
      </c>
      <c r="C485">
        <v>2016105776</v>
      </c>
      <c r="D485">
        <v>245</v>
      </c>
      <c r="E485" t="s">
        <v>74</v>
      </c>
      <c r="F485" t="s">
        <v>42</v>
      </c>
      <c r="G485" t="s">
        <v>42</v>
      </c>
      <c r="H485" s="4">
        <v>42456.46597222222</v>
      </c>
      <c r="I485" t="s">
        <v>644</v>
      </c>
      <c r="J485" t="s">
        <v>16</v>
      </c>
      <c r="K485" t="s">
        <v>140</v>
      </c>
      <c r="L485">
        <v>8100.2007999999996</v>
      </c>
      <c r="M485">
        <v>-122.3387</v>
      </c>
      <c r="N485">
        <v>47.610743999999997</v>
      </c>
      <c r="O485" t="s">
        <v>645</v>
      </c>
      <c r="P485" t="s">
        <v>100</v>
      </c>
      <c r="Q485" t="s">
        <v>42</v>
      </c>
      <c r="R485" t="s">
        <v>42</v>
      </c>
      <c r="T485">
        <v>0</v>
      </c>
    </row>
    <row r="486" spans="1:20" x14ac:dyDescent="0.2">
      <c r="A486">
        <v>1702811</v>
      </c>
      <c r="B486">
        <v>16000105775</v>
      </c>
      <c r="C486">
        <v>2016105775</v>
      </c>
      <c r="D486">
        <v>188</v>
      </c>
      <c r="E486" t="s">
        <v>1125</v>
      </c>
      <c r="F486" t="s">
        <v>157</v>
      </c>
      <c r="G486" t="s">
        <v>157</v>
      </c>
      <c r="H486" s="4">
        <v>42456.467361111114</v>
      </c>
      <c r="I486" t="s">
        <v>459</v>
      </c>
      <c r="J486" t="s">
        <v>16</v>
      </c>
      <c r="K486" t="s">
        <v>196</v>
      </c>
      <c r="L486">
        <v>8100.3010999999997</v>
      </c>
      <c r="M486">
        <v>-122.34287999999999</v>
      </c>
      <c r="N486">
        <v>47.609814</v>
      </c>
      <c r="O486" t="s">
        <v>460</v>
      </c>
      <c r="P486" t="s">
        <v>161</v>
      </c>
      <c r="Q486" t="s">
        <v>157</v>
      </c>
      <c r="R486" t="s">
        <v>157</v>
      </c>
      <c r="T486">
        <v>1</v>
      </c>
    </row>
    <row r="487" spans="1:20" x14ac:dyDescent="0.2">
      <c r="A487">
        <v>1702812</v>
      </c>
      <c r="B487">
        <v>16000105731</v>
      </c>
      <c r="C487">
        <v>2016105731</v>
      </c>
      <c r="D487">
        <v>282</v>
      </c>
      <c r="E487" t="s">
        <v>959</v>
      </c>
      <c r="F487" t="s">
        <v>60</v>
      </c>
      <c r="G487" t="s">
        <v>60</v>
      </c>
      <c r="H487" s="4">
        <v>42456.464583333334</v>
      </c>
      <c r="I487" t="s">
        <v>1126</v>
      </c>
      <c r="J487" t="s">
        <v>17</v>
      </c>
      <c r="K487" t="s">
        <v>618</v>
      </c>
      <c r="L487">
        <v>500.30009999999999</v>
      </c>
      <c r="M487">
        <v>-122.36771400000001</v>
      </c>
      <c r="N487">
        <v>47.720579999999998</v>
      </c>
      <c r="O487" t="s">
        <v>1127</v>
      </c>
      <c r="P487" t="s">
        <v>78</v>
      </c>
      <c r="Q487" t="s">
        <v>78</v>
      </c>
      <c r="R487" t="s">
        <v>78</v>
      </c>
      <c r="T487">
        <v>3</v>
      </c>
    </row>
    <row r="488" spans="1:20" x14ac:dyDescent="0.2">
      <c r="A488">
        <v>1702813</v>
      </c>
      <c r="B488">
        <v>16000105783</v>
      </c>
      <c r="C488">
        <v>2016105783</v>
      </c>
      <c r="D488">
        <v>450</v>
      </c>
      <c r="E488" t="s">
        <v>523</v>
      </c>
      <c r="F488" t="s">
        <v>49</v>
      </c>
      <c r="G488" t="s">
        <v>49</v>
      </c>
      <c r="H488" s="4">
        <v>42456.474999999999</v>
      </c>
      <c r="I488" t="s">
        <v>1128</v>
      </c>
      <c r="J488" t="s">
        <v>13</v>
      </c>
      <c r="K488" t="s">
        <v>360</v>
      </c>
      <c r="L488">
        <v>6700.4034000000001</v>
      </c>
      <c r="M488">
        <v>-122.34352</v>
      </c>
      <c r="N488">
        <v>47.630585000000004</v>
      </c>
      <c r="O488" t="s">
        <v>1129</v>
      </c>
      <c r="P488" t="s">
        <v>526</v>
      </c>
      <c r="Q488" t="s">
        <v>49</v>
      </c>
      <c r="R488" t="s">
        <v>49</v>
      </c>
      <c r="T488">
        <v>0</v>
      </c>
    </row>
    <row r="489" spans="1:20" x14ac:dyDescent="0.2">
      <c r="A489">
        <v>1702814</v>
      </c>
      <c r="B489">
        <v>16000105732</v>
      </c>
      <c r="C489">
        <v>2016105732</v>
      </c>
      <c r="D489">
        <v>470</v>
      </c>
      <c r="E489" t="s">
        <v>47</v>
      </c>
      <c r="F489" t="s">
        <v>48</v>
      </c>
      <c r="G489" t="s">
        <v>49</v>
      </c>
      <c r="H489" s="4">
        <v>42456.46875</v>
      </c>
      <c r="I489" t="s">
        <v>1130</v>
      </c>
      <c r="J489" t="s">
        <v>16</v>
      </c>
      <c r="K489" t="s">
        <v>368</v>
      </c>
      <c r="L489">
        <v>8100.2011000000002</v>
      </c>
      <c r="M489">
        <v>-122.33522000000001</v>
      </c>
      <c r="N489">
        <v>47.609454999999997</v>
      </c>
      <c r="O489" t="s">
        <v>1131</v>
      </c>
      <c r="P489" t="s">
        <v>53</v>
      </c>
      <c r="Q489" t="s">
        <v>49</v>
      </c>
      <c r="R489" t="s">
        <v>48</v>
      </c>
      <c r="S489" s="4">
        <v>42456.427083333336</v>
      </c>
      <c r="T489">
        <v>3</v>
      </c>
    </row>
    <row r="490" spans="1:20" x14ac:dyDescent="0.2">
      <c r="A490">
        <v>1702815</v>
      </c>
      <c r="B490">
        <v>16000105709</v>
      </c>
      <c r="C490">
        <v>2016105709</v>
      </c>
      <c r="D490">
        <v>50</v>
      </c>
      <c r="E490" t="s">
        <v>410</v>
      </c>
      <c r="F490" t="s">
        <v>225</v>
      </c>
      <c r="G490" t="s">
        <v>119</v>
      </c>
      <c r="H490" s="4">
        <v>42456.470138888886</v>
      </c>
      <c r="I490" t="s">
        <v>1132</v>
      </c>
      <c r="J490" t="s">
        <v>9</v>
      </c>
      <c r="K490" t="s">
        <v>186</v>
      </c>
      <c r="L490">
        <v>4200.2007000000003</v>
      </c>
      <c r="M490">
        <v>-122.28151</v>
      </c>
      <c r="N490">
        <v>47.672145999999998</v>
      </c>
      <c r="O490" t="s">
        <v>1133</v>
      </c>
      <c r="P490" t="s">
        <v>228</v>
      </c>
      <c r="Q490" t="s">
        <v>119</v>
      </c>
      <c r="R490" t="s">
        <v>225</v>
      </c>
      <c r="S490" s="4">
        <v>42456.402777777781</v>
      </c>
      <c r="T490">
        <v>1</v>
      </c>
    </row>
    <row r="491" spans="1:20" x14ac:dyDescent="0.2">
      <c r="A491">
        <v>1702816</v>
      </c>
      <c r="B491">
        <v>16000105784</v>
      </c>
      <c r="C491">
        <v>2016105784</v>
      </c>
      <c r="D491">
        <v>250</v>
      </c>
      <c r="E491" t="s">
        <v>123</v>
      </c>
      <c r="F491" t="s">
        <v>124</v>
      </c>
      <c r="G491" t="s">
        <v>125</v>
      </c>
      <c r="H491" s="4">
        <v>42456.476388888892</v>
      </c>
      <c r="I491" t="s">
        <v>319</v>
      </c>
      <c r="J491" t="s">
        <v>4</v>
      </c>
      <c r="K491" t="s">
        <v>243</v>
      </c>
      <c r="L491">
        <v>8100.3010000000004</v>
      </c>
      <c r="M491">
        <v>-122.34216000000001</v>
      </c>
      <c r="N491">
        <v>47.608173000000001</v>
      </c>
      <c r="O491" t="s">
        <v>1134</v>
      </c>
      <c r="P491" t="s">
        <v>403</v>
      </c>
      <c r="Q491" t="s">
        <v>404</v>
      </c>
      <c r="R491" t="s">
        <v>404</v>
      </c>
      <c r="T491">
        <v>2</v>
      </c>
    </row>
    <row r="492" spans="1:20" x14ac:dyDescent="0.2">
      <c r="A492">
        <v>1702817</v>
      </c>
      <c r="B492">
        <v>16000105745</v>
      </c>
      <c r="C492">
        <v>2016105745</v>
      </c>
      <c r="D492">
        <v>71</v>
      </c>
      <c r="E492" t="s">
        <v>273</v>
      </c>
      <c r="F492" t="s">
        <v>189</v>
      </c>
      <c r="G492" t="s">
        <v>189</v>
      </c>
      <c r="H492" s="4">
        <v>42456.478472222225</v>
      </c>
      <c r="I492" t="s">
        <v>1135</v>
      </c>
      <c r="J492" t="s">
        <v>17</v>
      </c>
      <c r="K492" t="s">
        <v>601</v>
      </c>
      <c r="L492">
        <v>401.10079999999999</v>
      </c>
      <c r="M492">
        <v>-122.34773</v>
      </c>
      <c r="N492">
        <v>47.728225999999999</v>
      </c>
      <c r="O492" t="s">
        <v>1136</v>
      </c>
      <c r="P492" t="s">
        <v>276</v>
      </c>
      <c r="Q492" t="s">
        <v>189</v>
      </c>
      <c r="R492" t="s">
        <v>190</v>
      </c>
      <c r="T492">
        <v>1</v>
      </c>
    </row>
    <row r="493" spans="1:20" x14ac:dyDescent="0.2">
      <c r="A493">
        <v>1702818</v>
      </c>
      <c r="B493">
        <v>16000105737</v>
      </c>
      <c r="C493">
        <v>2016105737</v>
      </c>
      <c r="D493">
        <v>63</v>
      </c>
      <c r="E493" t="s">
        <v>172</v>
      </c>
      <c r="F493" t="s">
        <v>173</v>
      </c>
      <c r="G493" t="s">
        <v>173</v>
      </c>
      <c r="H493" s="4">
        <v>42456.475694444445</v>
      </c>
      <c r="I493" t="s">
        <v>1137</v>
      </c>
      <c r="J493" t="s">
        <v>11</v>
      </c>
      <c r="K493" t="s">
        <v>115</v>
      </c>
      <c r="L493">
        <v>11800.101699999999</v>
      </c>
      <c r="M493">
        <v>-122.261</v>
      </c>
      <c r="N493">
        <v>47.525615999999999</v>
      </c>
      <c r="O493" t="s">
        <v>1138</v>
      </c>
      <c r="P493" t="s">
        <v>96</v>
      </c>
      <c r="Q493" t="s">
        <v>92</v>
      </c>
      <c r="R493" t="s">
        <v>91</v>
      </c>
      <c r="S493" s="4">
        <v>42456.431250000001</v>
      </c>
      <c r="T493">
        <v>4</v>
      </c>
    </row>
    <row r="494" spans="1:20" x14ac:dyDescent="0.2">
      <c r="A494">
        <v>1702819</v>
      </c>
      <c r="B494">
        <v>16000105697</v>
      </c>
      <c r="C494">
        <v>2016105697</v>
      </c>
      <c r="D494">
        <v>460</v>
      </c>
      <c r="E494" t="s">
        <v>54</v>
      </c>
      <c r="F494" t="s">
        <v>49</v>
      </c>
      <c r="G494" t="s">
        <v>49</v>
      </c>
      <c r="H494" s="4">
        <v>42456.476388888892</v>
      </c>
      <c r="I494" t="s">
        <v>1139</v>
      </c>
      <c r="J494" t="s">
        <v>4</v>
      </c>
      <c r="K494" t="s">
        <v>147</v>
      </c>
      <c r="L494">
        <v>10900.2088</v>
      </c>
      <c r="M494">
        <v>-122.31610999999999</v>
      </c>
      <c r="N494">
        <v>47.547974000000004</v>
      </c>
      <c r="O494" t="s">
        <v>1140</v>
      </c>
      <c r="P494" t="s">
        <v>107</v>
      </c>
      <c r="Q494" t="s">
        <v>49</v>
      </c>
      <c r="R494" t="s">
        <v>49</v>
      </c>
      <c r="S494" s="4">
        <v>42456.376388888886</v>
      </c>
      <c r="T494">
        <v>1</v>
      </c>
    </row>
    <row r="495" spans="1:20" x14ac:dyDescent="0.2">
      <c r="A495">
        <v>1702820</v>
      </c>
      <c r="B495">
        <v>16000105692</v>
      </c>
      <c r="C495">
        <v>2016105692</v>
      </c>
      <c r="D495">
        <v>64</v>
      </c>
      <c r="E495" t="s">
        <v>297</v>
      </c>
      <c r="F495" t="s">
        <v>91</v>
      </c>
      <c r="G495" t="s">
        <v>298</v>
      </c>
      <c r="H495" s="4">
        <v>42456.472916666666</v>
      </c>
      <c r="I495" t="s">
        <v>1141</v>
      </c>
      <c r="J495" t="s">
        <v>4</v>
      </c>
      <c r="K495" t="s">
        <v>243</v>
      </c>
      <c r="L495">
        <v>5301.2003000000004</v>
      </c>
      <c r="M495">
        <v>-122.31473</v>
      </c>
      <c r="N495">
        <v>47.664912999999999</v>
      </c>
      <c r="O495" t="s">
        <v>1142</v>
      </c>
      <c r="P495" t="s">
        <v>685</v>
      </c>
      <c r="Q495" t="s">
        <v>421</v>
      </c>
      <c r="R495" t="s">
        <v>421</v>
      </c>
      <c r="S495" s="4">
        <v>42456.374305555553</v>
      </c>
      <c r="T495">
        <v>1</v>
      </c>
    </row>
    <row r="496" spans="1:20" x14ac:dyDescent="0.2">
      <c r="A496">
        <v>1702821</v>
      </c>
      <c r="B496">
        <v>16000105791</v>
      </c>
      <c r="C496">
        <v>2016105791</v>
      </c>
      <c r="D496">
        <v>350</v>
      </c>
      <c r="E496" t="s">
        <v>155</v>
      </c>
      <c r="F496" t="s">
        <v>155</v>
      </c>
      <c r="G496" t="s">
        <v>155</v>
      </c>
      <c r="H496" s="4">
        <v>42456.487500000003</v>
      </c>
      <c r="I496" t="s">
        <v>1143</v>
      </c>
      <c r="J496" t="s">
        <v>4</v>
      </c>
      <c r="K496" t="s">
        <v>243</v>
      </c>
      <c r="L496">
        <v>5801.2004999999999</v>
      </c>
      <c r="M496">
        <v>-122.39156</v>
      </c>
      <c r="N496">
        <v>47.648646999999997</v>
      </c>
      <c r="O496" t="s">
        <v>1144</v>
      </c>
      <c r="P496" t="s">
        <v>1145</v>
      </c>
      <c r="Q496" t="s">
        <v>155</v>
      </c>
      <c r="R496" t="s">
        <v>155</v>
      </c>
      <c r="T496">
        <v>1</v>
      </c>
    </row>
    <row r="497" spans="1:20" x14ac:dyDescent="0.2">
      <c r="A497">
        <v>1702822</v>
      </c>
      <c r="B497">
        <v>16000105767</v>
      </c>
      <c r="C497">
        <v>2016105767</v>
      </c>
      <c r="D497">
        <v>280</v>
      </c>
      <c r="E497" t="s">
        <v>59</v>
      </c>
      <c r="F497" t="s">
        <v>60</v>
      </c>
      <c r="G497" t="s">
        <v>60</v>
      </c>
      <c r="H497" s="4">
        <v>42456.480555555558</v>
      </c>
      <c r="I497" t="s">
        <v>1146</v>
      </c>
      <c r="J497" t="s">
        <v>3</v>
      </c>
      <c r="K497" t="s">
        <v>169</v>
      </c>
      <c r="L497">
        <v>5000.1036000000004</v>
      </c>
      <c r="M497">
        <v>-122.34184999999999</v>
      </c>
      <c r="N497">
        <v>47.662864999999996</v>
      </c>
      <c r="O497" t="s">
        <v>1147</v>
      </c>
      <c r="P497" t="s">
        <v>405</v>
      </c>
      <c r="Q497" t="s">
        <v>406</v>
      </c>
      <c r="R497" t="s">
        <v>407</v>
      </c>
      <c r="T497">
        <v>2</v>
      </c>
    </row>
    <row r="498" spans="1:20" x14ac:dyDescent="0.2">
      <c r="A498">
        <v>1702823</v>
      </c>
      <c r="B498">
        <v>16000105743</v>
      </c>
      <c r="C498">
        <v>2016105743</v>
      </c>
      <c r="D498">
        <v>470</v>
      </c>
      <c r="E498" t="s">
        <v>47</v>
      </c>
      <c r="F498" t="s">
        <v>48</v>
      </c>
      <c r="G498" t="s">
        <v>49</v>
      </c>
      <c r="H498" s="4">
        <v>42456.484027777777</v>
      </c>
      <c r="I498" t="s">
        <v>1148</v>
      </c>
      <c r="J498" t="s">
        <v>15</v>
      </c>
      <c r="K498" t="s">
        <v>94</v>
      </c>
      <c r="L498">
        <v>6500.2007999999996</v>
      </c>
      <c r="M498">
        <v>-122.32532500000001</v>
      </c>
      <c r="N498">
        <v>47.626475999999997</v>
      </c>
      <c r="O498" t="s">
        <v>1149</v>
      </c>
      <c r="P498" t="s">
        <v>53</v>
      </c>
      <c r="Q498" t="s">
        <v>49</v>
      </c>
      <c r="R498" t="s">
        <v>48</v>
      </c>
      <c r="S498" s="4">
        <v>42456.445138888892</v>
      </c>
      <c r="T498">
        <v>3</v>
      </c>
    </row>
    <row r="499" spans="1:20" x14ac:dyDescent="0.2">
      <c r="A499">
        <v>1702824</v>
      </c>
      <c r="B499">
        <v>16000105696</v>
      </c>
      <c r="C499">
        <v>2016105696</v>
      </c>
      <c r="D499">
        <v>63</v>
      </c>
      <c r="E499" t="s">
        <v>172</v>
      </c>
      <c r="F499" t="s">
        <v>173</v>
      </c>
      <c r="G499" t="s">
        <v>173</v>
      </c>
      <c r="H499" s="4">
        <v>42456.488194444442</v>
      </c>
      <c r="I499" t="s">
        <v>139</v>
      </c>
      <c r="J499" t="s">
        <v>16</v>
      </c>
      <c r="K499" t="s">
        <v>140</v>
      </c>
      <c r="L499">
        <v>8200.1010000000006</v>
      </c>
      <c r="M499">
        <v>-122.332245</v>
      </c>
      <c r="N499">
        <v>47.612071999999998</v>
      </c>
      <c r="O499" t="s">
        <v>141</v>
      </c>
      <c r="P499" t="s">
        <v>96</v>
      </c>
      <c r="Q499" t="s">
        <v>92</v>
      </c>
      <c r="R499" t="s">
        <v>91</v>
      </c>
      <c r="T499">
        <v>3</v>
      </c>
    </row>
    <row r="500" spans="1:20" x14ac:dyDescent="0.2">
      <c r="A500">
        <v>1702825</v>
      </c>
      <c r="B500">
        <v>16000105686</v>
      </c>
      <c r="C500">
        <v>2016105686</v>
      </c>
      <c r="D500">
        <v>51</v>
      </c>
      <c r="E500" t="s">
        <v>224</v>
      </c>
      <c r="F500" t="s">
        <v>225</v>
      </c>
      <c r="G500" t="s">
        <v>119</v>
      </c>
      <c r="H500" s="4">
        <v>42456.479861111111</v>
      </c>
      <c r="I500" t="s">
        <v>331</v>
      </c>
      <c r="J500" t="s">
        <v>4</v>
      </c>
      <c r="K500" t="s">
        <v>214</v>
      </c>
      <c r="L500">
        <v>7402.3001000000004</v>
      </c>
      <c r="M500">
        <v>-122.32785</v>
      </c>
      <c r="N500">
        <v>47.619038000000003</v>
      </c>
      <c r="O500" t="s">
        <v>332</v>
      </c>
      <c r="P500" t="s">
        <v>1150</v>
      </c>
      <c r="Q500" t="s">
        <v>119</v>
      </c>
      <c r="R500" t="s">
        <v>225</v>
      </c>
      <c r="S500" s="4">
        <v>42456.362500000003</v>
      </c>
      <c r="T500">
        <v>2</v>
      </c>
    </row>
    <row r="501" spans="1:20" x14ac:dyDescent="0.2">
      <c r="A501">
        <v>1702826</v>
      </c>
      <c r="B501">
        <v>16000105617</v>
      </c>
      <c r="C501">
        <v>2016105617</v>
      </c>
      <c r="D501">
        <v>130</v>
      </c>
      <c r="E501" t="s">
        <v>487</v>
      </c>
      <c r="F501" t="s">
        <v>255</v>
      </c>
      <c r="G501" t="s">
        <v>255</v>
      </c>
      <c r="H501" s="4">
        <v>42456.486111111109</v>
      </c>
      <c r="I501" t="s">
        <v>1151</v>
      </c>
      <c r="J501" t="s">
        <v>3</v>
      </c>
      <c r="K501" t="s">
        <v>169</v>
      </c>
      <c r="L501">
        <v>5400.3027000000002</v>
      </c>
      <c r="M501">
        <v>-122.34338</v>
      </c>
      <c r="N501">
        <v>47.649532000000001</v>
      </c>
      <c r="O501" t="s">
        <v>1152</v>
      </c>
      <c r="P501" t="s">
        <v>254</v>
      </c>
      <c r="Q501" t="s">
        <v>255</v>
      </c>
      <c r="R501" t="s">
        <v>255</v>
      </c>
      <c r="S501" s="4">
        <v>42456.320833333331</v>
      </c>
      <c r="T501">
        <v>2</v>
      </c>
    </row>
    <row r="502" spans="1:20" x14ac:dyDescent="0.2">
      <c r="A502">
        <v>1702827</v>
      </c>
      <c r="B502">
        <v>16000105773</v>
      </c>
      <c r="C502">
        <v>2016105773</v>
      </c>
      <c r="D502">
        <v>250</v>
      </c>
      <c r="E502" t="s">
        <v>123</v>
      </c>
      <c r="F502" t="s">
        <v>124</v>
      </c>
      <c r="G502" t="s">
        <v>125</v>
      </c>
      <c r="H502" s="4">
        <v>42456.486805555556</v>
      </c>
      <c r="I502" t="s">
        <v>249</v>
      </c>
      <c r="J502" t="s">
        <v>20</v>
      </c>
      <c r="K502" t="s">
        <v>179</v>
      </c>
      <c r="L502">
        <v>7500.3005000000003</v>
      </c>
      <c r="M502">
        <v>-122.320915</v>
      </c>
      <c r="N502">
        <v>47.62256</v>
      </c>
      <c r="O502" t="s">
        <v>250</v>
      </c>
      <c r="P502" t="s">
        <v>384</v>
      </c>
      <c r="Q502" t="s">
        <v>60</v>
      </c>
      <c r="R502" t="s">
        <v>60</v>
      </c>
      <c r="T502">
        <v>1</v>
      </c>
    </row>
    <row r="503" spans="1:20" x14ac:dyDescent="0.2">
      <c r="A503">
        <v>1702828</v>
      </c>
      <c r="B503">
        <v>16000105761</v>
      </c>
      <c r="C503">
        <v>2016105761</v>
      </c>
      <c r="D503">
        <v>200</v>
      </c>
      <c r="E503" t="s">
        <v>355</v>
      </c>
      <c r="F503" t="s">
        <v>80</v>
      </c>
      <c r="G503" t="s">
        <v>81</v>
      </c>
      <c r="H503" s="4">
        <v>42456.491666666669</v>
      </c>
      <c r="I503" t="s">
        <v>1153</v>
      </c>
      <c r="J503" t="s">
        <v>4</v>
      </c>
      <c r="K503" t="s">
        <v>147</v>
      </c>
      <c r="L503">
        <v>7100.1003000000001</v>
      </c>
      <c r="M503">
        <v>-122.362976</v>
      </c>
      <c r="N503">
        <v>47.622369999999997</v>
      </c>
      <c r="O503" t="s">
        <v>1154</v>
      </c>
      <c r="P503" t="s">
        <v>393</v>
      </c>
      <c r="Q503" t="s">
        <v>85</v>
      </c>
      <c r="R503" t="s">
        <v>60</v>
      </c>
      <c r="T503">
        <v>1</v>
      </c>
    </row>
    <row r="504" spans="1:20" x14ac:dyDescent="0.2">
      <c r="A504">
        <v>1702829</v>
      </c>
      <c r="B504">
        <v>16000105759</v>
      </c>
      <c r="C504">
        <v>2016105759</v>
      </c>
      <c r="D504">
        <v>245</v>
      </c>
      <c r="E504" t="s">
        <v>74</v>
      </c>
      <c r="F504" t="s">
        <v>42</v>
      </c>
      <c r="G504" t="s">
        <v>42</v>
      </c>
      <c r="H504" s="4">
        <v>42456.493055555555</v>
      </c>
      <c r="I504" t="s">
        <v>97</v>
      </c>
      <c r="J504" t="s">
        <v>6</v>
      </c>
      <c r="K504" t="s">
        <v>98</v>
      </c>
      <c r="L504">
        <v>9200.2027999999991</v>
      </c>
      <c r="M504">
        <v>-122.33081</v>
      </c>
      <c r="N504">
        <v>47.600464000000002</v>
      </c>
      <c r="O504" t="s">
        <v>99</v>
      </c>
      <c r="P504" t="s">
        <v>364</v>
      </c>
      <c r="Q504" t="s">
        <v>230</v>
      </c>
      <c r="R504" t="s">
        <v>230</v>
      </c>
      <c r="T504">
        <v>3</v>
      </c>
    </row>
    <row r="505" spans="1:20" x14ac:dyDescent="0.2">
      <c r="A505">
        <v>1702830</v>
      </c>
      <c r="B505">
        <v>16000105742</v>
      </c>
      <c r="C505">
        <v>2016105742</v>
      </c>
      <c r="D505">
        <v>220</v>
      </c>
      <c r="E505" t="s">
        <v>328</v>
      </c>
      <c r="F505" t="s">
        <v>329</v>
      </c>
      <c r="G505" t="s">
        <v>330</v>
      </c>
      <c r="H505" s="4">
        <v>42456.489583333336</v>
      </c>
      <c r="I505" t="s">
        <v>1155</v>
      </c>
      <c r="J505" t="s">
        <v>20</v>
      </c>
      <c r="K505" t="s">
        <v>339</v>
      </c>
      <c r="L505">
        <v>8500.2001</v>
      </c>
      <c r="M505">
        <v>-122.322395</v>
      </c>
      <c r="N505">
        <v>47.608016999999997</v>
      </c>
      <c r="O505" t="s">
        <v>1156</v>
      </c>
      <c r="P505" t="s">
        <v>100</v>
      </c>
      <c r="Q505" t="s">
        <v>42</v>
      </c>
      <c r="R505" t="s">
        <v>42</v>
      </c>
      <c r="S505" s="4">
        <v>42456.436805555553</v>
      </c>
      <c r="T505">
        <v>3</v>
      </c>
    </row>
    <row r="506" spans="1:20" x14ac:dyDescent="0.2">
      <c r="A506">
        <v>1702831</v>
      </c>
      <c r="B506">
        <v>16000105795</v>
      </c>
      <c r="C506">
        <v>2016105795</v>
      </c>
      <c r="D506">
        <v>201</v>
      </c>
      <c r="E506" t="s">
        <v>79</v>
      </c>
      <c r="F506" t="s">
        <v>80</v>
      </c>
      <c r="G506" t="s">
        <v>81</v>
      </c>
      <c r="H506" s="4">
        <v>42456.499305555553</v>
      </c>
      <c r="I506" t="s">
        <v>1157</v>
      </c>
      <c r="J506" t="s">
        <v>11</v>
      </c>
      <c r="K506" t="s">
        <v>295</v>
      </c>
      <c r="L506">
        <v>11001.1006</v>
      </c>
      <c r="M506">
        <v>-122.28879000000001</v>
      </c>
      <c r="N506">
        <v>47.541103</v>
      </c>
      <c r="O506" t="s">
        <v>1158</v>
      </c>
      <c r="P506" t="s">
        <v>84</v>
      </c>
      <c r="Q506" t="s">
        <v>85</v>
      </c>
      <c r="R506" t="s">
        <v>60</v>
      </c>
      <c r="T506">
        <v>1</v>
      </c>
    </row>
    <row r="507" spans="1:20" x14ac:dyDescent="0.2">
      <c r="A507">
        <v>1702832</v>
      </c>
      <c r="B507">
        <v>16000105760</v>
      </c>
      <c r="C507">
        <v>2016105760</v>
      </c>
      <c r="D507">
        <v>245</v>
      </c>
      <c r="E507" t="s">
        <v>74</v>
      </c>
      <c r="F507" t="s">
        <v>42</v>
      </c>
      <c r="G507" t="s">
        <v>42</v>
      </c>
      <c r="H507" s="4">
        <v>42456.495833333334</v>
      </c>
      <c r="I507" t="s">
        <v>1159</v>
      </c>
      <c r="J507" t="s">
        <v>3</v>
      </c>
      <c r="K507" t="s">
        <v>159</v>
      </c>
      <c r="L507">
        <v>3200.3006999999998</v>
      </c>
      <c r="M507">
        <v>-122.39149999999999</v>
      </c>
      <c r="N507">
        <v>47.668663000000002</v>
      </c>
      <c r="O507" t="s">
        <v>1160</v>
      </c>
      <c r="P507" t="s">
        <v>100</v>
      </c>
      <c r="Q507" t="s">
        <v>42</v>
      </c>
      <c r="R507" t="s">
        <v>42</v>
      </c>
      <c r="T507">
        <v>4</v>
      </c>
    </row>
    <row r="508" spans="1:20" x14ac:dyDescent="0.2">
      <c r="A508">
        <v>1702833</v>
      </c>
      <c r="B508">
        <v>16000105750</v>
      </c>
      <c r="C508">
        <v>2016105750</v>
      </c>
      <c r="D508">
        <v>245</v>
      </c>
      <c r="E508" t="s">
        <v>74</v>
      </c>
      <c r="F508" t="s">
        <v>42</v>
      </c>
      <c r="G508" t="s">
        <v>42</v>
      </c>
      <c r="H508" s="4">
        <v>42456.499305555553</v>
      </c>
      <c r="I508" t="s">
        <v>1161</v>
      </c>
      <c r="J508" t="s">
        <v>4</v>
      </c>
      <c r="K508" t="s">
        <v>147</v>
      </c>
      <c r="L508">
        <v>8001.2003999999997</v>
      </c>
      <c r="M508">
        <v>-122.34716</v>
      </c>
      <c r="N508">
        <v>47.613757999999997</v>
      </c>
      <c r="O508" t="s">
        <v>1162</v>
      </c>
      <c r="P508" t="s">
        <v>100</v>
      </c>
      <c r="Q508" t="s">
        <v>42</v>
      </c>
      <c r="R508" t="s">
        <v>42</v>
      </c>
      <c r="T508">
        <v>1</v>
      </c>
    </row>
    <row r="509" spans="1:20" x14ac:dyDescent="0.2">
      <c r="A509">
        <v>1702834</v>
      </c>
      <c r="B509">
        <v>16000105741</v>
      </c>
      <c r="C509">
        <v>2016105741</v>
      </c>
      <c r="D509">
        <v>280</v>
      </c>
      <c r="E509" t="s">
        <v>59</v>
      </c>
      <c r="F509" t="s">
        <v>60</v>
      </c>
      <c r="G509" t="s">
        <v>60</v>
      </c>
      <c r="H509" s="4">
        <v>42456.495138888888</v>
      </c>
      <c r="I509" t="s">
        <v>1163</v>
      </c>
      <c r="J509" t="s">
        <v>3</v>
      </c>
      <c r="K509" t="s">
        <v>159</v>
      </c>
      <c r="L509">
        <v>3200.2002000000002</v>
      </c>
      <c r="M509">
        <v>-122.38885999999999</v>
      </c>
      <c r="N509">
        <v>47.674550000000004</v>
      </c>
      <c r="O509" t="s">
        <v>1164</v>
      </c>
      <c r="P509" t="s">
        <v>96</v>
      </c>
      <c r="Q509" t="s">
        <v>92</v>
      </c>
      <c r="R509" t="s">
        <v>91</v>
      </c>
      <c r="S509" s="4">
        <v>42456.442361111112</v>
      </c>
      <c r="T509">
        <v>2</v>
      </c>
    </row>
    <row r="510" spans="1:20" x14ac:dyDescent="0.2">
      <c r="A510">
        <v>1702835</v>
      </c>
      <c r="B510">
        <v>16000105721</v>
      </c>
      <c r="C510">
        <v>2016105721</v>
      </c>
      <c r="D510">
        <v>161</v>
      </c>
      <c r="E510" t="s">
        <v>78</v>
      </c>
      <c r="F510" t="s">
        <v>78</v>
      </c>
      <c r="G510" t="s">
        <v>78</v>
      </c>
      <c r="H510" s="4">
        <v>42456.495833333334</v>
      </c>
      <c r="I510" t="s">
        <v>1165</v>
      </c>
      <c r="J510" t="s">
        <v>16</v>
      </c>
      <c r="K510" t="s">
        <v>196</v>
      </c>
      <c r="L510">
        <v>8100.3005000000003</v>
      </c>
      <c r="M510">
        <v>-122.34047</v>
      </c>
      <c r="N510">
        <v>47.609318000000002</v>
      </c>
      <c r="O510" t="s">
        <v>1166</v>
      </c>
      <c r="P510" t="s">
        <v>198</v>
      </c>
      <c r="Q510" t="s">
        <v>199</v>
      </c>
      <c r="R510" t="s">
        <v>199</v>
      </c>
      <c r="S510" s="4">
        <v>42456.427083333336</v>
      </c>
      <c r="T510">
        <v>3</v>
      </c>
    </row>
    <row r="511" spans="1:20" x14ac:dyDescent="0.2">
      <c r="A511">
        <v>1702836</v>
      </c>
      <c r="B511">
        <v>16000105616</v>
      </c>
      <c r="C511">
        <v>2016105616</v>
      </c>
      <c r="D511">
        <v>200</v>
      </c>
      <c r="E511" t="s">
        <v>355</v>
      </c>
      <c r="F511" t="s">
        <v>80</v>
      </c>
      <c r="G511" t="s">
        <v>81</v>
      </c>
      <c r="H511" s="4">
        <v>42456.495833333334</v>
      </c>
      <c r="I511" t="s">
        <v>1167</v>
      </c>
      <c r="J511" t="s">
        <v>3</v>
      </c>
      <c r="K511" t="s">
        <v>169</v>
      </c>
      <c r="L511">
        <v>5400.3026</v>
      </c>
      <c r="M511">
        <v>-122.34275</v>
      </c>
      <c r="N511">
        <v>47.648980000000002</v>
      </c>
      <c r="O511" t="s">
        <v>1168</v>
      </c>
      <c r="P511" t="s">
        <v>393</v>
      </c>
      <c r="Q511" t="s">
        <v>85</v>
      </c>
      <c r="R511" t="s">
        <v>60</v>
      </c>
      <c r="S511" s="4">
        <v>42456.316666666666</v>
      </c>
      <c r="T511">
        <v>0</v>
      </c>
    </row>
    <row r="512" spans="1:20" x14ac:dyDescent="0.2">
      <c r="A512">
        <v>1702837</v>
      </c>
      <c r="B512">
        <v>16000105611</v>
      </c>
      <c r="C512">
        <v>2016105611</v>
      </c>
      <c r="D512">
        <v>470</v>
      </c>
      <c r="E512" t="s">
        <v>47</v>
      </c>
      <c r="F512" t="s">
        <v>48</v>
      </c>
      <c r="G512" t="s">
        <v>49</v>
      </c>
      <c r="H512" s="4">
        <v>42456.499305555553</v>
      </c>
      <c r="I512" t="s">
        <v>1169</v>
      </c>
      <c r="J512" t="s">
        <v>3</v>
      </c>
      <c r="K512" t="s">
        <v>159</v>
      </c>
      <c r="L512">
        <v>4700.4012000000002</v>
      </c>
      <c r="M512">
        <v>-122.38395</v>
      </c>
      <c r="N512">
        <v>47.667045999999999</v>
      </c>
      <c r="O512" t="s">
        <v>1170</v>
      </c>
      <c r="P512" t="s">
        <v>53</v>
      </c>
      <c r="Q512" t="s">
        <v>49</v>
      </c>
      <c r="R512" t="s">
        <v>48</v>
      </c>
      <c r="S512" s="4">
        <v>42456.270833333336</v>
      </c>
      <c r="T512">
        <v>2</v>
      </c>
    </row>
    <row r="513" spans="1:20" x14ac:dyDescent="0.2">
      <c r="A513">
        <v>1702838</v>
      </c>
      <c r="B513">
        <v>16000105798</v>
      </c>
      <c r="C513">
        <v>2016105798</v>
      </c>
      <c r="D513">
        <v>470</v>
      </c>
      <c r="E513" t="s">
        <v>47</v>
      </c>
      <c r="F513" t="s">
        <v>48</v>
      </c>
      <c r="G513" t="s">
        <v>49</v>
      </c>
      <c r="H513" s="4">
        <v>42456.505555555559</v>
      </c>
      <c r="I513" t="s">
        <v>1171</v>
      </c>
      <c r="J513" t="s">
        <v>13</v>
      </c>
      <c r="K513" t="s">
        <v>360</v>
      </c>
      <c r="L513">
        <v>6900.2017999999998</v>
      </c>
      <c r="M513">
        <v>-122.37008</v>
      </c>
      <c r="N513">
        <v>47.631115000000001</v>
      </c>
      <c r="O513" t="s">
        <v>1172</v>
      </c>
      <c r="P513" t="s">
        <v>53</v>
      </c>
      <c r="Q513" t="s">
        <v>49</v>
      </c>
      <c r="R513" t="s">
        <v>48</v>
      </c>
      <c r="T513">
        <v>0</v>
      </c>
    </row>
    <row r="514" spans="1:20" x14ac:dyDescent="0.2">
      <c r="A514">
        <v>1702839</v>
      </c>
      <c r="B514">
        <v>16000105785</v>
      </c>
      <c r="C514">
        <v>2016105785</v>
      </c>
      <c r="D514">
        <v>280</v>
      </c>
      <c r="E514" t="s">
        <v>59</v>
      </c>
      <c r="F514" t="s">
        <v>60</v>
      </c>
      <c r="G514" t="s">
        <v>60</v>
      </c>
      <c r="H514" s="4">
        <v>42456.504166666666</v>
      </c>
      <c r="I514" t="s">
        <v>97</v>
      </c>
      <c r="J514" t="s">
        <v>6</v>
      </c>
      <c r="K514" t="s">
        <v>98</v>
      </c>
      <c r="L514">
        <v>9200.2027999999991</v>
      </c>
      <c r="M514">
        <v>-122.33081</v>
      </c>
      <c r="N514">
        <v>47.600464000000002</v>
      </c>
      <c r="O514" t="s">
        <v>99</v>
      </c>
      <c r="P514" t="s">
        <v>381</v>
      </c>
      <c r="Q514" t="s">
        <v>230</v>
      </c>
      <c r="R514" t="s">
        <v>230</v>
      </c>
      <c r="T514">
        <v>1</v>
      </c>
    </row>
    <row r="515" spans="1:20" x14ac:dyDescent="0.2">
      <c r="A515">
        <v>1702840</v>
      </c>
      <c r="B515">
        <v>16000105739</v>
      </c>
      <c r="C515">
        <v>2016105739</v>
      </c>
      <c r="D515">
        <v>244</v>
      </c>
      <c r="E515" t="s">
        <v>561</v>
      </c>
      <c r="F515" t="s">
        <v>42</v>
      </c>
      <c r="G515" t="s">
        <v>42</v>
      </c>
      <c r="H515" s="4">
        <v>42456.506249999999</v>
      </c>
      <c r="I515" t="s">
        <v>1173</v>
      </c>
      <c r="J515" t="s">
        <v>7</v>
      </c>
      <c r="K515" t="s">
        <v>163</v>
      </c>
      <c r="L515">
        <v>7200.107</v>
      </c>
      <c r="M515">
        <v>-122.341736</v>
      </c>
      <c r="N515">
        <v>47.619717000000001</v>
      </c>
      <c r="O515" t="s">
        <v>1174</v>
      </c>
      <c r="P515" t="s">
        <v>674</v>
      </c>
      <c r="Q515" t="s">
        <v>42</v>
      </c>
      <c r="R515" t="s">
        <v>561</v>
      </c>
      <c r="T515">
        <v>4</v>
      </c>
    </row>
    <row r="516" spans="1:20" x14ac:dyDescent="0.2">
      <c r="A516">
        <v>1702841</v>
      </c>
      <c r="B516">
        <v>16000105804</v>
      </c>
      <c r="C516">
        <v>2016105804</v>
      </c>
      <c r="D516">
        <v>250</v>
      </c>
      <c r="E516" t="s">
        <v>123</v>
      </c>
      <c r="F516" t="s">
        <v>124</v>
      </c>
      <c r="G516" t="s">
        <v>125</v>
      </c>
      <c r="H516" s="4">
        <v>42456.513194444444</v>
      </c>
      <c r="I516" t="s">
        <v>433</v>
      </c>
      <c r="J516" t="s">
        <v>16</v>
      </c>
      <c r="K516" t="s">
        <v>140</v>
      </c>
      <c r="L516">
        <v>8100.2</v>
      </c>
      <c r="M516">
        <v>-122.33732000000001</v>
      </c>
      <c r="N516">
        <v>47.611319999999999</v>
      </c>
      <c r="O516" t="s">
        <v>434</v>
      </c>
      <c r="P516" t="s">
        <v>403</v>
      </c>
      <c r="Q516" t="s">
        <v>404</v>
      </c>
      <c r="R516" t="s">
        <v>404</v>
      </c>
      <c r="T516">
        <v>1</v>
      </c>
    </row>
    <row r="517" spans="1:20" x14ac:dyDescent="0.2">
      <c r="A517">
        <v>1702842</v>
      </c>
      <c r="B517">
        <v>16000105802</v>
      </c>
      <c r="C517">
        <v>2016105802</v>
      </c>
      <c r="D517">
        <v>245</v>
      </c>
      <c r="E517" t="s">
        <v>74</v>
      </c>
      <c r="F517" t="s">
        <v>42</v>
      </c>
      <c r="G517" t="s">
        <v>42</v>
      </c>
      <c r="H517" s="4">
        <v>42456.509027777778</v>
      </c>
      <c r="I517" t="s">
        <v>1175</v>
      </c>
      <c r="J517" t="s">
        <v>19</v>
      </c>
      <c r="K517" t="s">
        <v>51</v>
      </c>
      <c r="L517">
        <v>8700.1003999999994</v>
      </c>
      <c r="M517">
        <v>-122.30892</v>
      </c>
      <c r="N517">
        <v>47.609780000000001</v>
      </c>
      <c r="O517" t="s">
        <v>1176</v>
      </c>
      <c r="P517" t="s">
        <v>333</v>
      </c>
      <c r="Q517" t="s">
        <v>330</v>
      </c>
      <c r="R517" t="s">
        <v>329</v>
      </c>
      <c r="T517">
        <v>4</v>
      </c>
    </row>
    <row r="518" spans="1:20" x14ac:dyDescent="0.2">
      <c r="A518">
        <v>1702843</v>
      </c>
      <c r="B518">
        <v>16000105799</v>
      </c>
      <c r="C518">
        <v>2016105799</v>
      </c>
      <c r="D518">
        <v>470</v>
      </c>
      <c r="E518" t="s">
        <v>47</v>
      </c>
      <c r="F518" t="s">
        <v>48</v>
      </c>
      <c r="G518" t="s">
        <v>49</v>
      </c>
      <c r="H518" s="4">
        <v>42456.518750000003</v>
      </c>
      <c r="I518" t="s">
        <v>1177</v>
      </c>
      <c r="J518" t="s">
        <v>4</v>
      </c>
      <c r="K518" t="s">
        <v>214</v>
      </c>
      <c r="L518">
        <v>8100.1014999999998</v>
      </c>
      <c r="M518">
        <v>-122.33942999999999</v>
      </c>
      <c r="N518">
        <v>47.60483</v>
      </c>
      <c r="O518" t="s">
        <v>1178</v>
      </c>
      <c r="P518" t="s">
        <v>53</v>
      </c>
      <c r="Q518" t="s">
        <v>49</v>
      </c>
      <c r="R518" t="s">
        <v>48</v>
      </c>
      <c r="T518">
        <v>1</v>
      </c>
    </row>
    <row r="519" spans="1:20" x14ac:dyDescent="0.2">
      <c r="A519">
        <v>1702844</v>
      </c>
      <c r="B519">
        <v>16000105747</v>
      </c>
      <c r="C519">
        <v>2016105747</v>
      </c>
      <c r="D519">
        <v>430</v>
      </c>
      <c r="E519" t="s">
        <v>144</v>
      </c>
      <c r="F519" t="s">
        <v>49</v>
      </c>
      <c r="G519" t="s">
        <v>145</v>
      </c>
      <c r="H519" s="4">
        <v>42456.510416666664</v>
      </c>
      <c r="I519" t="s">
        <v>1179</v>
      </c>
      <c r="J519" t="s">
        <v>9</v>
      </c>
      <c r="K519" t="s">
        <v>721</v>
      </c>
      <c r="L519">
        <v>4400.2013999999999</v>
      </c>
      <c r="M519">
        <v>-122.31577</v>
      </c>
      <c r="N519">
        <v>47.671897999999999</v>
      </c>
      <c r="O519" t="s">
        <v>1180</v>
      </c>
      <c r="P519" t="s">
        <v>149</v>
      </c>
      <c r="Q519" t="s">
        <v>145</v>
      </c>
      <c r="R519" t="s">
        <v>49</v>
      </c>
      <c r="S519" s="4">
        <v>42456.45208333333</v>
      </c>
      <c r="T519">
        <v>1</v>
      </c>
    </row>
    <row r="520" spans="1:20" x14ac:dyDescent="0.2">
      <c r="A520">
        <v>1702845</v>
      </c>
      <c r="B520">
        <v>16000105830</v>
      </c>
      <c r="C520">
        <v>2016105830</v>
      </c>
      <c r="D520">
        <v>200</v>
      </c>
      <c r="E520" t="s">
        <v>355</v>
      </c>
      <c r="F520" t="s">
        <v>80</v>
      </c>
      <c r="G520" t="s">
        <v>81</v>
      </c>
      <c r="H520" s="4">
        <v>42456.522222222222</v>
      </c>
      <c r="I520" t="s">
        <v>1169</v>
      </c>
      <c r="J520" t="s">
        <v>3</v>
      </c>
      <c r="K520" t="s">
        <v>159</v>
      </c>
      <c r="L520">
        <v>4700.5012999999999</v>
      </c>
      <c r="M520">
        <v>-122.38395</v>
      </c>
      <c r="N520">
        <v>47.667045999999999</v>
      </c>
      <c r="O520" t="s">
        <v>1170</v>
      </c>
      <c r="P520" t="s">
        <v>393</v>
      </c>
      <c r="Q520" t="s">
        <v>85</v>
      </c>
      <c r="R520" t="s">
        <v>60</v>
      </c>
      <c r="T520">
        <v>2</v>
      </c>
    </row>
    <row r="521" spans="1:20" x14ac:dyDescent="0.2">
      <c r="A521">
        <v>1702846</v>
      </c>
      <c r="B521">
        <v>16000105777</v>
      </c>
      <c r="C521">
        <v>2016105777</v>
      </c>
      <c r="D521">
        <v>186</v>
      </c>
      <c r="E521" t="s">
        <v>156</v>
      </c>
      <c r="F521" t="s">
        <v>157</v>
      </c>
      <c r="G521" t="s">
        <v>157</v>
      </c>
      <c r="H521" s="4">
        <v>42456.51666666667</v>
      </c>
      <c r="I521" t="s">
        <v>1181</v>
      </c>
      <c r="J521" t="s">
        <v>4</v>
      </c>
      <c r="K521" t="s">
        <v>214</v>
      </c>
      <c r="L521">
        <v>1300.3016</v>
      </c>
      <c r="M521">
        <v>-122.34732</v>
      </c>
      <c r="N521">
        <v>47.699173000000002</v>
      </c>
      <c r="O521" t="s">
        <v>1182</v>
      </c>
      <c r="P521" t="s">
        <v>161</v>
      </c>
      <c r="Q521" t="s">
        <v>157</v>
      </c>
      <c r="R521" t="s">
        <v>157</v>
      </c>
      <c r="T521">
        <v>2</v>
      </c>
    </row>
    <row r="522" spans="1:20" x14ac:dyDescent="0.2">
      <c r="A522">
        <v>1702847</v>
      </c>
      <c r="B522">
        <v>16000105753</v>
      </c>
      <c r="C522">
        <v>2016105753</v>
      </c>
      <c r="D522">
        <v>430</v>
      </c>
      <c r="E522" t="s">
        <v>144</v>
      </c>
      <c r="F522" t="s">
        <v>49</v>
      </c>
      <c r="G522" t="s">
        <v>145</v>
      </c>
      <c r="H522" s="4">
        <v>42456.517361111109</v>
      </c>
      <c r="I522" t="s">
        <v>849</v>
      </c>
      <c r="J522" t="s">
        <v>8</v>
      </c>
      <c r="K522" t="s">
        <v>56</v>
      </c>
      <c r="L522">
        <v>9300.3029999999999</v>
      </c>
      <c r="M522">
        <v>-122.33420599999999</v>
      </c>
      <c r="N522">
        <v>47.575577000000003</v>
      </c>
      <c r="O522" t="s">
        <v>850</v>
      </c>
      <c r="P522" t="s">
        <v>1113</v>
      </c>
      <c r="Q522" t="s">
        <v>145</v>
      </c>
      <c r="R522" t="s">
        <v>49</v>
      </c>
      <c r="S522" s="4">
        <v>42456.48541666667</v>
      </c>
      <c r="T522">
        <v>3</v>
      </c>
    </row>
    <row r="523" spans="1:20" x14ac:dyDescent="0.2">
      <c r="A523">
        <v>1702848</v>
      </c>
      <c r="B523">
        <v>16000105749</v>
      </c>
      <c r="C523">
        <v>2016105749</v>
      </c>
      <c r="D523">
        <v>63</v>
      </c>
      <c r="E523" t="s">
        <v>172</v>
      </c>
      <c r="F523" t="s">
        <v>173</v>
      </c>
      <c r="G523" t="s">
        <v>173</v>
      </c>
      <c r="H523" s="4">
        <v>42456.519444444442</v>
      </c>
      <c r="I523" t="s">
        <v>1183</v>
      </c>
      <c r="J523" t="s">
        <v>13</v>
      </c>
      <c r="K523" t="s">
        <v>62</v>
      </c>
      <c r="L523">
        <v>5801.1000999999997</v>
      </c>
      <c r="M523">
        <v>-122.38599000000001</v>
      </c>
      <c r="N523">
        <v>47.653064999999998</v>
      </c>
      <c r="O523" t="s">
        <v>1184</v>
      </c>
      <c r="P523" t="s">
        <v>96</v>
      </c>
      <c r="Q523" t="s">
        <v>92</v>
      </c>
      <c r="R523" t="s">
        <v>91</v>
      </c>
      <c r="T523">
        <v>1</v>
      </c>
    </row>
    <row r="524" spans="1:20" x14ac:dyDescent="0.2">
      <c r="A524">
        <v>1702849</v>
      </c>
      <c r="B524">
        <v>16000105748</v>
      </c>
      <c r="C524">
        <v>2016105748</v>
      </c>
      <c r="D524">
        <v>430</v>
      </c>
      <c r="E524" t="s">
        <v>144</v>
      </c>
      <c r="F524" t="s">
        <v>49</v>
      </c>
      <c r="G524" t="s">
        <v>145</v>
      </c>
      <c r="H524" s="4">
        <v>42456.513888888891</v>
      </c>
      <c r="I524" t="s">
        <v>1185</v>
      </c>
      <c r="J524" t="s">
        <v>4</v>
      </c>
      <c r="K524" t="s">
        <v>214</v>
      </c>
      <c r="L524">
        <v>9800.4002999999993</v>
      </c>
      <c r="M524">
        <v>-122.38677</v>
      </c>
      <c r="N524">
        <v>47.569279999999999</v>
      </c>
      <c r="O524" t="s">
        <v>1186</v>
      </c>
      <c r="P524" t="s">
        <v>194</v>
      </c>
      <c r="Q524" t="s">
        <v>145</v>
      </c>
      <c r="R524" t="s">
        <v>49</v>
      </c>
      <c r="S524" s="4">
        <v>42456.450694444444</v>
      </c>
      <c r="T524">
        <v>2</v>
      </c>
    </row>
    <row r="525" spans="1:20" x14ac:dyDescent="0.2">
      <c r="A525">
        <v>1702850</v>
      </c>
      <c r="B525">
        <v>16000105573</v>
      </c>
      <c r="C525">
        <v>2016105573</v>
      </c>
      <c r="D525">
        <v>65</v>
      </c>
      <c r="E525" t="s">
        <v>90</v>
      </c>
      <c r="F525" t="s">
        <v>91</v>
      </c>
      <c r="G525" t="s">
        <v>92</v>
      </c>
      <c r="H525" s="4">
        <v>42456.51458333333</v>
      </c>
      <c r="I525" t="s">
        <v>1187</v>
      </c>
      <c r="J525" t="s">
        <v>20</v>
      </c>
      <c r="K525" t="s">
        <v>105</v>
      </c>
      <c r="L525">
        <v>7500.4022999999997</v>
      </c>
      <c r="M525">
        <v>-122.32031000000001</v>
      </c>
      <c r="N525">
        <v>47.611355000000003</v>
      </c>
      <c r="O525" t="s">
        <v>1188</v>
      </c>
      <c r="P525" t="s">
        <v>248</v>
      </c>
      <c r="Q525" t="s">
        <v>92</v>
      </c>
      <c r="R525" t="s">
        <v>91</v>
      </c>
      <c r="S525" s="4">
        <v>42456.185416666667</v>
      </c>
      <c r="T525">
        <v>1</v>
      </c>
    </row>
    <row r="526" spans="1:20" x14ac:dyDescent="0.2">
      <c r="A526">
        <v>1702851</v>
      </c>
      <c r="B526">
        <v>16000105824</v>
      </c>
      <c r="C526">
        <v>2016105824</v>
      </c>
      <c r="D526">
        <v>245</v>
      </c>
      <c r="E526" t="s">
        <v>74</v>
      </c>
      <c r="F526" t="s">
        <v>42</v>
      </c>
      <c r="G526" t="s">
        <v>42</v>
      </c>
      <c r="H526" s="4">
        <v>42456.530555555553</v>
      </c>
      <c r="I526" t="s">
        <v>1189</v>
      </c>
      <c r="J526" t="s">
        <v>6</v>
      </c>
      <c r="K526" t="s">
        <v>98</v>
      </c>
      <c r="L526">
        <v>9200.1007000000009</v>
      </c>
      <c r="M526">
        <v>-122.32765999999999</v>
      </c>
      <c r="N526">
        <v>47.600451999999997</v>
      </c>
      <c r="O526" t="s">
        <v>1190</v>
      </c>
      <c r="P526" t="s">
        <v>100</v>
      </c>
      <c r="Q526" t="s">
        <v>42</v>
      </c>
      <c r="R526" t="s">
        <v>42</v>
      </c>
      <c r="T526">
        <v>3</v>
      </c>
    </row>
    <row r="527" spans="1:20" x14ac:dyDescent="0.2">
      <c r="A527">
        <v>1702852</v>
      </c>
      <c r="B527">
        <v>16000105822</v>
      </c>
      <c r="C527">
        <v>2016105822</v>
      </c>
      <c r="D527">
        <v>470</v>
      </c>
      <c r="E527" t="s">
        <v>47</v>
      </c>
      <c r="F527" t="s">
        <v>48</v>
      </c>
      <c r="G527" t="s">
        <v>49</v>
      </c>
      <c r="H527" s="4">
        <v>42456.526388888888</v>
      </c>
      <c r="I527" t="s">
        <v>1191</v>
      </c>
      <c r="J527" t="s">
        <v>11</v>
      </c>
      <c r="K527" t="s">
        <v>115</v>
      </c>
      <c r="L527">
        <v>11102.300300000001</v>
      </c>
      <c r="M527">
        <v>-122.26999000000001</v>
      </c>
      <c r="N527">
        <v>47.532623000000001</v>
      </c>
      <c r="O527" t="s">
        <v>1192</v>
      </c>
      <c r="P527" t="s">
        <v>446</v>
      </c>
      <c r="Q527" t="s">
        <v>49</v>
      </c>
      <c r="R527" t="s">
        <v>49</v>
      </c>
      <c r="T527">
        <v>0</v>
      </c>
    </row>
    <row r="528" spans="1:20" x14ac:dyDescent="0.2">
      <c r="A528">
        <v>1702853</v>
      </c>
      <c r="B528">
        <v>16000105818</v>
      </c>
      <c r="C528">
        <v>2016105818</v>
      </c>
      <c r="D528">
        <v>201</v>
      </c>
      <c r="E528" t="s">
        <v>79</v>
      </c>
      <c r="F528" t="s">
        <v>80</v>
      </c>
      <c r="G528" t="s">
        <v>81</v>
      </c>
      <c r="H528" s="4">
        <v>42456.525000000001</v>
      </c>
      <c r="I528" t="s">
        <v>1193</v>
      </c>
      <c r="J528" t="s">
        <v>13</v>
      </c>
      <c r="K528" t="s">
        <v>62</v>
      </c>
      <c r="L528">
        <v>5801.2007999999996</v>
      </c>
      <c r="M528">
        <v>-122.38975499999999</v>
      </c>
      <c r="N528">
        <v>47.649403</v>
      </c>
      <c r="O528" t="s">
        <v>1194</v>
      </c>
      <c r="P528" t="s">
        <v>84</v>
      </c>
      <c r="Q528" t="s">
        <v>85</v>
      </c>
      <c r="R528" t="s">
        <v>60</v>
      </c>
      <c r="T528">
        <v>1</v>
      </c>
    </row>
    <row r="529" spans="1:20" x14ac:dyDescent="0.2">
      <c r="A529">
        <v>1702854</v>
      </c>
      <c r="B529">
        <v>16000105796</v>
      </c>
      <c r="C529">
        <v>2016105796</v>
      </c>
      <c r="D529">
        <v>203</v>
      </c>
      <c r="E529" t="s">
        <v>304</v>
      </c>
      <c r="F529" t="s">
        <v>305</v>
      </c>
      <c r="G529" t="s">
        <v>81</v>
      </c>
      <c r="H529" s="4">
        <v>42456.522916666669</v>
      </c>
      <c r="I529" t="s">
        <v>1195</v>
      </c>
      <c r="J529" t="s">
        <v>15</v>
      </c>
      <c r="K529" t="s">
        <v>222</v>
      </c>
      <c r="L529">
        <v>6300.3005999999996</v>
      </c>
      <c r="M529">
        <v>-122.28288999999999</v>
      </c>
      <c r="N529">
        <v>47.639034000000002</v>
      </c>
      <c r="O529" t="s">
        <v>1196</v>
      </c>
      <c r="P529" t="s">
        <v>308</v>
      </c>
      <c r="Q529" t="s">
        <v>85</v>
      </c>
      <c r="R529" t="s">
        <v>60</v>
      </c>
      <c r="T529">
        <v>2</v>
      </c>
    </row>
    <row r="530" spans="1:20" x14ac:dyDescent="0.2">
      <c r="A530">
        <v>1702855</v>
      </c>
      <c r="B530">
        <v>16000105707</v>
      </c>
      <c r="C530">
        <v>2016105707</v>
      </c>
      <c r="D530">
        <v>161</v>
      </c>
      <c r="E530" t="s">
        <v>78</v>
      </c>
      <c r="F530" t="s">
        <v>78</v>
      </c>
      <c r="G530" t="s">
        <v>78</v>
      </c>
      <c r="H530" s="4">
        <v>42456.525694444441</v>
      </c>
      <c r="I530" t="s">
        <v>1197</v>
      </c>
      <c r="J530" t="s">
        <v>10</v>
      </c>
      <c r="K530" t="s">
        <v>483</v>
      </c>
      <c r="L530">
        <v>10002.201999999999</v>
      </c>
      <c r="M530">
        <v>-122.30952000000001</v>
      </c>
      <c r="N530">
        <v>47.576073000000001</v>
      </c>
      <c r="O530" t="s">
        <v>1198</v>
      </c>
      <c r="P530" t="s">
        <v>1118</v>
      </c>
      <c r="Q530" t="s">
        <v>119</v>
      </c>
      <c r="R530" t="s">
        <v>118</v>
      </c>
      <c r="S530" s="4">
        <v>42456.397916666669</v>
      </c>
      <c r="T530">
        <v>1</v>
      </c>
    </row>
    <row r="531" spans="1:20" x14ac:dyDescent="0.2">
      <c r="A531">
        <v>1702856</v>
      </c>
      <c r="B531">
        <v>16000105847</v>
      </c>
      <c r="C531">
        <v>2016105847</v>
      </c>
      <c r="D531">
        <v>250</v>
      </c>
      <c r="E531" t="s">
        <v>123</v>
      </c>
      <c r="F531" t="s">
        <v>124</v>
      </c>
      <c r="G531" t="s">
        <v>125</v>
      </c>
      <c r="H531" s="4">
        <v>42456.533333333333</v>
      </c>
      <c r="I531" t="s">
        <v>1199</v>
      </c>
      <c r="J531" t="s">
        <v>6</v>
      </c>
      <c r="K531" t="s">
        <v>201</v>
      </c>
      <c r="L531">
        <v>8100.1036000000004</v>
      </c>
      <c r="M531">
        <v>-122.334175</v>
      </c>
      <c r="N531">
        <v>47.602150000000002</v>
      </c>
      <c r="O531" t="s">
        <v>1200</v>
      </c>
      <c r="P531" t="s">
        <v>403</v>
      </c>
      <c r="Q531" t="s">
        <v>404</v>
      </c>
      <c r="R531" t="s">
        <v>404</v>
      </c>
      <c r="T531">
        <v>1</v>
      </c>
    </row>
    <row r="532" spans="1:20" x14ac:dyDescent="0.2">
      <c r="A532">
        <v>1702857</v>
      </c>
      <c r="B532">
        <v>16000105843</v>
      </c>
      <c r="C532">
        <v>2016105843</v>
      </c>
      <c r="D532">
        <v>161</v>
      </c>
      <c r="E532" t="s">
        <v>78</v>
      </c>
      <c r="F532" t="s">
        <v>78</v>
      </c>
      <c r="G532" t="s">
        <v>78</v>
      </c>
      <c r="H532" s="4">
        <v>42456.537499999999</v>
      </c>
      <c r="I532" t="s">
        <v>718</v>
      </c>
      <c r="J532" t="s">
        <v>4</v>
      </c>
      <c r="K532" t="s">
        <v>147</v>
      </c>
      <c r="L532">
        <v>8100.2015000000001</v>
      </c>
      <c r="M532">
        <v>-122.33835000000001</v>
      </c>
      <c r="N532">
        <v>47.609515999999999</v>
      </c>
      <c r="O532" t="s">
        <v>719</v>
      </c>
      <c r="P532" t="s">
        <v>403</v>
      </c>
      <c r="Q532" t="s">
        <v>404</v>
      </c>
      <c r="R532" t="s">
        <v>404</v>
      </c>
      <c r="T532">
        <v>1</v>
      </c>
    </row>
    <row r="533" spans="1:20" x14ac:dyDescent="0.2">
      <c r="A533">
        <v>1702858</v>
      </c>
      <c r="B533">
        <v>16000105800</v>
      </c>
      <c r="C533">
        <v>2016105800</v>
      </c>
      <c r="D533">
        <v>250</v>
      </c>
      <c r="E533" t="s">
        <v>123</v>
      </c>
      <c r="F533" t="s">
        <v>124</v>
      </c>
      <c r="G533" t="s">
        <v>125</v>
      </c>
      <c r="H533" s="4">
        <v>42456.532638888886</v>
      </c>
      <c r="I533" t="s">
        <v>511</v>
      </c>
      <c r="J533" t="s">
        <v>6</v>
      </c>
      <c r="K533" t="s">
        <v>201</v>
      </c>
      <c r="L533">
        <v>8100.1039000000001</v>
      </c>
      <c r="M533">
        <v>-122.3364</v>
      </c>
      <c r="N533">
        <v>47.602657000000001</v>
      </c>
      <c r="O533" t="s">
        <v>512</v>
      </c>
      <c r="P533" t="s">
        <v>403</v>
      </c>
      <c r="Q533" t="s">
        <v>404</v>
      </c>
      <c r="R533" t="s">
        <v>404</v>
      </c>
      <c r="S533" s="4">
        <v>42456.488888888889</v>
      </c>
      <c r="T533">
        <v>0</v>
      </c>
    </row>
    <row r="534" spans="1:20" x14ac:dyDescent="0.2">
      <c r="A534">
        <v>1702859</v>
      </c>
      <c r="B534">
        <v>16000105839</v>
      </c>
      <c r="C534">
        <v>2016105839</v>
      </c>
      <c r="D534">
        <v>160</v>
      </c>
      <c r="E534" t="s">
        <v>995</v>
      </c>
      <c r="F534" t="s">
        <v>995</v>
      </c>
      <c r="G534" t="s">
        <v>995</v>
      </c>
      <c r="H534" s="4">
        <v>42456.536111111112</v>
      </c>
      <c r="I534" t="s">
        <v>1201</v>
      </c>
      <c r="J534" t="s">
        <v>10</v>
      </c>
      <c r="K534" t="s">
        <v>44</v>
      </c>
      <c r="L534">
        <v>10200.402700000001</v>
      </c>
      <c r="M534">
        <v>-122.271286</v>
      </c>
      <c r="N534">
        <v>47.551895000000002</v>
      </c>
      <c r="O534" t="s">
        <v>1202</v>
      </c>
      <c r="P534" t="s">
        <v>994</v>
      </c>
      <c r="Q534" t="s">
        <v>995</v>
      </c>
      <c r="R534" t="s">
        <v>995</v>
      </c>
      <c r="T534">
        <v>2</v>
      </c>
    </row>
    <row r="535" spans="1:20" x14ac:dyDescent="0.2">
      <c r="A535">
        <v>1702860</v>
      </c>
      <c r="B535">
        <v>16000105835</v>
      </c>
      <c r="C535">
        <v>2016105835</v>
      </c>
      <c r="D535">
        <v>282</v>
      </c>
      <c r="E535" t="s">
        <v>959</v>
      </c>
      <c r="F535" t="s">
        <v>60</v>
      </c>
      <c r="G535" t="s">
        <v>60</v>
      </c>
      <c r="H535" s="4">
        <v>42456.541666666664</v>
      </c>
      <c r="I535" t="s">
        <v>1203</v>
      </c>
      <c r="J535" t="s">
        <v>17</v>
      </c>
      <c r="K535" t="s">
        <v>601</v>
      </c>
      <c r="L535">
        <v>402.2004</v>
      </c>
      <c r="M535">
        <v>-122.34493999999999</v>
      </c>
      <c r="N535">
        <v>47.719569999999997</v>
      </c>
      <c r="O535" t="s">
        <v>1204</v>
      </c>
      <c r="P535" t="s">
        <v>526</v>
      </c>
      <c r="Q535" t="s">
        <v>49</v>
      </c>
      <c r="R535" t="s">
        <v>49</v>
      </c>
      <c r="T535">
        <v>1</v>
      </c>
    </row>
    <row r="536" spans="1:20" x14ac:dyDescent="0.2">
      <c r="A536">
        <v>1702861</v>
      </c>
      <c r="B536">
        <v>16000105807</v>
      </c>
      <c r="C536">
        <v>2016105807</v>
      </c>
      <c r="D536">
        <v>63</v>
      </c>
      <c r="E536" t="s">
        <v>172</v>
      </c>
      <c r="F536" t="s">
        <v>173</v>
      </c>
      <c r="G536" t="s">
        <v>173</v>
      </c>
      <c r="H536" s="4">
        <v>42456.541666666664</v>
      </c>
      <c r="I536" t="s">
        <v>1205</v>
      </c>
      <c r="J536" t="s">
        <v>11</v>
      </c>
      <c r="K536" t="s">
        <v>115</v>
      </c>
      <c r="L536">
        <v>11102.200199999999</v>
      </c>
      <c r="M536">
        <v>-122.27567000000001</v>
      </c>
      <c r="N536">
        <v>47.545788000000002</v>
      </c>
      <c r="O536" t="s">
        <v>1206</v>
      </c>
      <c r="P536" t="s">
        <v>96</v>
      </c>
      <c r="Q536" t="s">
        <v>92</v>
      </c>
      <c r="R536" t="s">
        <v>91</v>
      </c>
      <c r="S536" s="4">
        <v>42456.50277777778</v>
      </c>
      <c r="T536">
        <v>4</v>
      </c>
    </row>
    <row r="537" spans="1:20" x14ac:dyDescent="0.2">
      <c r="A537">
        <v>1702862</v>
      </c>
      <c r="B537">
        <v>16000105764</v>
      </c>
      <c r="C537">
        <v>2016105764</v>
      </c>
      <c r="D537">
        <v>130</v>
      </c>
      <c r="E537" t="s">
        <v>487</v>
      </c>
      <c r="F537" t="s">
        <v>255</v>
      </c>
      <c r="G537" t="s">
        <v>255</v>
      </c>
      <c r="H537" s="4">
        <v>42456.540972222225</v>
      </c>
      <c r="I537" t="s">
        <v>1207</v>
      </c>
      <c r="J537" t="s">
        <v>15</v>
      </c>
      <c r="K537" t="s">
        <v>94</v>
      </c>
      <c r="L537">
        <v>7500.1009000000004</v>
      </c>
      <c r="M537">
        <v>-122.31432</v>
      </c>
      <c r="N537">
        <v>47.620539999999998</v>
      </c>
      <c r="O537" t="s">
        <v>1208</v>
      </c>
      <c r="P537" t="s">
        <v>276</v>
      </c>
      <c r="Q537" t="s">
        <v>189</v>
      </c>
      <c r="R537" t="s">
        <v>190</v>
      </c>
      <c r="T537">
        <v>1</v>
      </c>
    </row>
    <row r="538" spans="1:20" x14ac:dyDescent="0.2">
      <c r="A538">
        <v>1702863</v>
      </c>
      <c r="B538">
        <v>16000105728</v>
      </c>
      <c r="C538">
        <v>2016105728</v>
      </c>
      <c r="D538">
        <v>244</v>
      </c>
      <c r="E538" t="s">
        <v>561</v>
      </c>
      <c r="F538" t="s">
        <v>42</v>
      </c>
      <c r="G538" t="s">
        <v>42</v>
      </c>
      <c r="H538" s="4">
        <v>42456.537499999999</v>
      </c>
      <c r="I538" t="s">
        <v>1209</v>
      </c>
      <c r="J538" t="s">
        <v>17</v>
      </c>
      <c r="K538" t="s">
        <v>601</v>
      </c>
      <c r="L538">
        <v>600.30160000000001</v>
      </c>
      <c r="M538">
        <v>-122.34347</v>
      </c>
      <c r="N538">
        <v>47.712314999999997</v>
      </c>
      <c r="O538" t="s">
        <v>1210</v>
      </c>
      <c r="P538" t="s">
        <v>674</v>
      </c>
      <c r="Q538" t="s">
        <v>42</v>
      </c>
      <c r="R538" t="s">
        <v>561</v>
      </c>
      <c r="T538">
        <v>3</v>
      </c>
    </row>
    <row r="539" spans="1:20" x14ac:dyDescent="0.2">
      <c r="A539">
        <v>1702864</v>
      </c>
      <c r="B539">
        <v>16000105816</v>
      </c>
      <c r="C539">
        <v>2016105816</v>
      </c>
      <c r="D539">
        <v>245</v>
      </c>
      <c r="E539" t="s">
        <v>74</v>
      </c>
      <c r="F539" t="s">
        <v>42</v>
      </c>
      <c r="G539" t="s">
        <v>42</v>
      </c>
      <c r="H539" s="4">
        <v>42456.54583333333</v>
      </c>
      <c r="I539" t="s">
        <v>1006</v>
      </c>
      <c r="J539" t="s">
        <v>7</v>
      </c>
      <c r="K539" t="s">
        <v>261</v>
      </c>
      <c r="L539">
        <v>8001.2007000000003</v>
      </c>
      <c r="M539">
        <v>-122.34742</v>
      </c>
      <c r="N539">
        <v>47.615085999999998</v>
      </c>
      <c r="O539" t="s">
        <v>1007</v>
      </c>
      <c r="P539" t="s">
        <v>100</v>
      </c>
      <c r="Q539" t="s">
        <v>42</v>
      </c>
      <c r="R539" t="s">
        <v>42</v>
      </c>
      <c r="S539" s="4">
        <v>42456.509027777778</v>
      </c>
      <c r="T539">
        <v>3</v>
      </c>
    </row>
    <row r="540" spans="1:20" x14ac:dyDescent="0.2">
      <c r="A540">
        <v>1702865</v>
      </c>
      <c r="B540">
        <v>16000105815</v>
      </c>
      <c r="C540">
        <v>2016105815</v>
      </c>
      <c r="D540">
        <v>281</v>
      </c>
      <c r="E540" t="s">
        <v>65</v>
      </c>
      <c r="F540" t="s">
        <v>60</v>
      </c>
      <c r="G540" t="s">
        <v>60</v>
      </c>
      <c r="H540" s="4">
        <v>42456.54791666667</v>
      </c>
      <c r="I540" t="s">
        <v>1211</v>
      </c>
      <c r="J540" t="s">
        <v>5</v>
      </c>
      <c r="K540" t="s">
        <v>418</v>
      </c>
      <c r="L540">
        <v>9900.4102999999996</v>
      </c>
      <c r="M540">
        <v>-122.34984</v>
      </c>
      <c r="N540">
        <v>47.571010000000001</v>
      </c>
      <c r="O540" t="s">
        <v>1212</v>
      </c>
      <c r="P540" t="s">
        <v>64</v>
      </c>
      <c r="Q540" t="s">
        <v>60</v>
      </c>
      <c r="R540" t="s">
        <v>60</v>
      </c>
      <c r="T540">
        <v>3</v>
      </c>
    </row>
    <row r="541" spans="1:20" x14ac:dyDescent="0.2">
      <c r="A541">
        <v>1702866</v>
      </c>
      <c r="B541">
        <v>16000105792</v>
      </c>
      <c r="C541">
        <v>2016105792</v>
      </c>
      <c r="D541">
        <v>281</v>
      </c>
      <c r="E541" t="s">
        <v>65</v>
      </c>
      <c r="F541" t="s">
        <v>60</v>
      </c>
      <c r="G541" t="s">
        <v>60</v>
      </c>
      <c r="H541" s="4">
        <v>42456.54791666667</v>
      </c>
      <c r="I541" t="s">
        <v>1213</v>
      </c>
      <c r="J541" t="s">
        <v>3</v>
      </c>
      <c r="K541" t="s">
        <v>219</v>
      </c>
      <c r="L541">
        <v>4900.4013999999997</v>
      </c>
      <c r="M541">
        <v>-122.35446</v>
      </c>
      <c r="N541">
        <v>47.65775</v>
      </c>
      <c r="O541" t="s">
        <v>1214</v>
      </c>
      <c r="P541" t="s">
        <v>64</v>
      </c>
      <c r="Q541" t="s">
        <v>60</v>
      </c>
      <c r="R541" t="s">
        <v>60</v>
      </c>
      <c r="T541">
        <v>0</v>
      </c>
    </row>
    <row r="542" spans="1:20" x14ac:dyDescent="0.2">
      <c r="A542">
        <v>1702867</v>
      </c>
      <c r="B542">
        <v>16000105771</v>
      </c>
      <c r="C542">
        <v>2016105771</v>
      </c>
      <c r="D542">
        <v>31</v>
      </c>
      <c r="E542" t="s">
        <v>679</v>
      </c>
      <c r="F542" t="s">
        <v>421</v>
      </c>
      <c r="G542" t="s">
        <v>421</v>
      </c>
      <c r="H542" s="4">
        <v>42456.54583333333</v>
      </c>
      <c r="I542" t="s">
        <v>1215</v>
      </c>
      <c r="J542" t="s">
        <v>17</v>
      </c>
      <c r="K542" t="s">
        <v>601</v>
      </c>
      <c r="L542">
        <v>402.20069999999998</v>
      </c>
      <c r="M542">
        <v>-122.344894</v>
      </c>
      <c r="N542">
        <v>47.717174999999997</v>
      </c>
      <c r="O542" t="s">
        <v>1216</v>
      </c>
      <c r="P542" t="s">
        <v>456</v>
      </c>
      <c r="Q542" t="s">
        <v>89</v>
      </c>
      <c r="R542" t="s">
        <v>89</v>
      </c>
      <c r="S542" s="4">
        <v>42456.479861111111</v>
      </c>
      <c r="T542">
        <v>3</v>
      </c>
    </row>
    <row r="543" spans="1:20" x14ac:dyDescent="0.2">
      <c r="A543">
        <v>1702868</v>
      </c>
      <c r="B543">
        <v>16000105864</v>
      </c>
      <c r="C543">
        <v>2016105864</v>
      </c>
      <c r="D543">
        <v>200</v>
      </c>
      <c r="E543" t="s">
        <v>355</v>
      </c>
      <c r="F543" t="s">
        <v>80</v>
      </c>
      <c r="G543" t="s">
        <v>81</v>
      </c>
      <c r="H543" s="4">
        <v>42456.552777777775</v>
      </c>
      <c r="I543" t="s">
        <v>1217</v>
      </c>
      <c r="J543" t="s">
        <v>8</v>
      </c>
      <c r="K543" t="s">
        <v>109</v>
      </c>
      <c r="L543">
        <v>10900.2032</v>
      </c>
      <c r="M543">
        <v>-122.32896</v>
      </c>
      <c r="N543">
        <v>47.554139999999997</v>
      </c>
      <c r="O543" t="s">
        <v>1218</v>
      </c>
      <c r="P543" t="s">
        <v>393</v>
      </c>
      <c r="Q543" t="s">
        <v>85</v>
      </c>
      <c r="R543" t="s">
        <v>60</v>
      </c>
      <c r="T543">
        <v>3</v>
      </c>
    </row>
    <row r="544" spans="1:20" x14ac:dyDescent="0.2">
      <c r="A544">
        <v>1702869</v>
      </c>
      <c r="B544">
        <v>16000105857</v>
      </c>
      <c r="C544">
        <v>2016105857</v>
      </c>
      <c r="D544">
        <v>280</v>
      </c>
      <c r="E544" t="s">
        <v>59</v>
      </c>
      <c r="F544" t="s">
        <v>60</v>
      </c>
      <c r="G544" t="s">
        <v>60</v>
      </c>
      <c r="H544" s="4">
        <v>42456.55</v>
      </c>
      <c r="I544" t="s">
        <v>1219</v>
      </c>
      <c r="J544" t="s">
        <v>9</v>
      </c>
      <c r="K544" t="s">
        <v>721</v>
      </c>
      <c r="L544">
        <v>2500.1028000000001</v>
      </c>
      <c r="M544">
        <v>-122.304016</v>
      </c>
      <c r="N544">
        <v>47.683951999999998</v>
      </c>
      <c r="O544" t="s">
        <v>1220</v>
      </c>
      <c r="P544" t="s">
        <v>64</v>
      </c>
      <c r="Q544" t="s">
        <v>60</v>
      </c>
      <c r="R544" t="s">
        <v>60</v>
      </c>
      <c r="T544">
        <v>1</v>
      </c>
    </row>
    <row r="545" spans="1:20" x14ac:dyDescent="0.2">
      <c r="A545">
        <v>1702870</v>
      </c>
      <c r="B545">
        <v>16000105841</v>
      </c>
      <c r="C545">
        <v>2016105841</v>
      </c>
      <c r="D545">
        <v>470</v>
      </c>
      <c r="E545" t="s">
        <v>47</v>
      </c>
      <c r="F545" t="s">
        <v>48</v>
      </c>
      <c r="G545" t="s">
        <v>49</v>
      </c>
      <c r="H545" s="4">
        <v>42456.551388888889</v>
      </c>
      <c r="I545" t="s">
        <v>1221</v>
      </c>
      <c r="J545" t="s">
        <v>19</v>
      </c>
      <c r="K545" t="s">
        <v>51</v>
      </c>
      <c r="L545">
        <v>8700.1005999999998</v>
      </c>
      <c r="M545">
        <v>-122.31153</v>
      </c>
      <c r="N545">
        <v>47.609789999999997</v>
      </c>
      <c r="O545" t="s">
        <v>1222</v>
      </c>
      <c r="P545" t="s">
        <v>53</v>
      </c>
      <c r="Q545" t="s">
        <v>49</v>
      </c>
      <c r="R545" t="s">
        <v>48</v>
      </c>
      <c r="T545">
        <v>1</v>
      </c>
    </row>
    <row r="546" spans="1:20" x14ac:dyDescent="0.2">
      <c r="A546">
        <v>1702871</v>
      </c>
      <c r="B546">
        <v>16000105820</v>
      </c>
      <c r="C546">
        <v>2016105820</v>
      </c>
      <c r="D546">
        <v>250</v>
      </c>
      <c r="E546" t="s">
        <v>123</v>
      </c>
      <c r="F546" t="s">
        <v>124</v>
      </c>
      <c r="G546" t="s">
        <v>125</v>
      </c>
      <c r="H546" s="4">
        <v>42456.551388888889</v>
      </c>
      <c r="I546" t="s">
        <v>1223</v>
      </c>
      <c r="J546" t="s">
        <v>3</v>
      </c>
      <c r="K546" t="s">
        <v>169</v>
      </c>
      <c r="L546">
        <v>5400.3002999999999</v>
      </c>
      <c r="M546">
        <v>-122.34263</v>
      </c>
      <c r="N546">
        <v>47.651620000000001</v>
      </c>
      <c r="O546" t="s">
        <v>1224</v>
      </c>
      <c r="P546" t="s">
        <v>78</v>
      </c>
      <c r="Q546" t="s">
        <v>78</v>
      </c>
      <c r="R546" t="s">
        <v>78</v>
      </c>
      <c r="T546">
        <v>3</v>
      </c>
    </row>
    <row r="547" spans="1:20" x14ac:dyDescent="0.2">
      <c r="A547">
        <v>1702872</v>
      </c>
      <c r="B547">
        <v>16000105779</v>
      </c>
      <c r="C547">
        <v>2016105779</v>
      </c>
      <c r="D547">
        <v>63</v>
      </c>
      <c r="E547" t="s">
        <v>172</v>
      </c>
      <c r="F547" t="s">
        <v>173</v>
      </c>
      <c r="G547" t="s">
        <v>173</v>
      </c>
      <c r="H547" s="4">
        <v>42456.552777777775</v>
      </c>
      <c r="I547" t="s">
        <v>1225</v>
      </c>
      <c r="J547" t="s">
        <v>3</v>
      </c>
      <c r="K547" t="s">
        <v>169</v>
      </c>
      <c r="L547">
        <v>5100.2025999999996</v>
      </c>
      <c r="M547">
        <v>-122.33024</v>
      </c>
      <c r="N547">
        <v>47.656128000000002</v>
      </c>
      <c r="O547" t="s">
        <v>1226</v>
      </c>
      <c r="P547" t="s">
        <v>96</v>
      </c>
      <c r="Q547" t="s">
        <v>92</v>
      </c>
      <c r="R547" t="s">
        <v>91</v>
      </c>
      <c r="S547" s="4">
        <v>42456.518055555556</v>
      </c>
      <c r="T547">
        <v>1</v>
      </c>
    </row>
    <row r="548" spans="1:20" x14ac:dyDescent="0.2">
      <c r="A548">
        <v>1702873</v>
      </c>
      <c r="B548">
        <v>16000105879</v>
      </c>
      <c r="C548">
        <v>2016105879</v>
      </c>
      <c r="D548">
        <v>188</v>
      </c>
      <c r="E548" t="s">
        <v>1125</v>
      </c>
      <c r="F548" t="s">
        <v>157</v>
      </c>
      <c r="G548" t="s">
        <v>157</v>
      </c>
      <c r="H548" s="4">
        <v>42456.557638888888</v>
      </c>
      <c r="I548" t="s">
        <v>853</v>
      </c>
      <c r="J548" t="s">
        <v>6</v>
      </c>
      <c r="K548" t="s">
        <v>425</v>
      </c>
      <c r="L548">
        <v>8100.2043000000003</v>
      </c>
      <c r="M548">
        <v>-122.331085</v>
      </c>
      <c r="N548">
        <v>47.602412999999999</v>
      </c>
      <c r="O548" t="s">
        <v>854</v>
      </c>
      <c r="P548" t="s">
        <v>161</v>
      </c>
      <c r="Q548" t="s">
        <v>157</v>
      </c>
      <c r="R548" t="s">
        <v>157</v>
      </c>
      <c r="T548">
        <v>3</v>
      </c>
    </row>
    <row r="549" spans="1:20" x14ac:dyDescent="0.2">
      <c r="A549">
        <v>1702874</v>
      </c>
      <c r="B549">
        <v>16000105869</v>
      </c>
      <c r="C549">
        <v>2016105869</v>
      </c>
      <c r="D549">
        <v>280</v>
      </c>
      <c r="E549" t="s">
        <v>59</v>
      </c>
      <c r="F549" t="s">
        <v>60</v>
      </c>
      <c r="G549" t="s">
        <v>60</v>
      </c>
      <c r="H549" s="4">
        <v>42456.556944444441</v>
      </c>
      <c r="I549" t="s">
        <v>1227</v>
      </c>
      <c r="J549" t="s">
        <v>7</v>
      </c>
      <c r="K549" t="s">
        <v>261</v>
      </c>
      <c r="L549">
        <v>8001.3023999999996</v>
      </c>
      <c r="M549">
        <v>-122.354225</v>
      </c>
      <c r="N549">
        <v>47.615585000000003</v>
      </c>
      <c r="O549" t="s">
        <v>1228</v>
      </c>
      <c r="P549" t="s">
        <v>405</v>
      </c>
      <c r="Q549" t="s">
        <v>406</v>
      </c>
      <c r="R549" t="s">
        <v>407</v>
      </c>
      <c r="T549">
        <v>1</v>
      </c>
    </row>
    <row r="550" spans="1:20" x14ac:dyDescent="0.2">
      <c r="A550">
        <v>1702875</v>
      </c>
      <c r="B550">
        <v>16000105868</v>
      </c>
      <c r="C550">
        <v>2016105868</v>
      </c>
      <c r="D550">
        <v>250</v>
      </c>
      <c r="E550" t="s">
        <v>123</v>
      </c>
      <c r="F550" t="s">
        <v>124</v>
      </c>
      <c r="G550" t="s">
        <v>125</v>
      </c>
      <c r="H550" s="4">
        <v>42456.561111111114</v>
      </c>
      <c r="I550" t="s">
        <v>1229</v>
      </c>
      <c r="J550" t="s">
        <v>3</v>
      </c>
      <c r="K550" t="s">
        <v>219</v>
      </c>
      <c r="L550">
        <v>4800.3015999999998</v>
      </c>
      <c r="M550">
        <v>-122.36394</v>
      </c>
      <c r="N550">
        <v>47.656930000000003</v>
      </c>
      <c r="O550" t="s">
        <v>1230</v>
      </c>
      <c r="P550" t="s">
        <v>161</v>
      </c>
      <c r="Q550" t="s">
        <v>157</v>
      </c>
      <c r="R550" t="s">
        <v>157</v>
      </c>
      <c r="T550">
        <v>2</v>
      </c>
    </row>
    <row r="551" spans="1:20" x14ac:dyDescent="0.2">
      <c r="A551">
        <v>1702876</v>
      </c>
      <c r="B551">
        <v>16000105687</v>
      </c>
      <c r="C551">
        <v>2016105687</v>
      </c>
      <c r="D551">
        <v>63</v>
      </c>
      <c r="E551" t="s">
        <v>172</v>
      </c>
      <c r="F551" t="s">
        <v>173</v>
      </c>
      <c r="G551" t="s">
        <v>173</v>
      </c>
      <c r="H551" s="4">
        <v>42456.556944444441</v>
      </c>
      <c r="I551" t="s">
        <v>1231</v>
      </c>
      <c r="J551" t="s">
        <v>17</v>
      </c>
      <c r="K551" t="s">
        <v>280</v>
      </c>
      <c r="L551">
        <v>1300.3010999999999</v>
      </c>
      <c r="M551">
        <v>-122.34329</v>
      </c>
      <c r="N551">
        <v>47.700519999999997</v>
      </c>
      <c r="O551" t="s">
        <v>1232</v>
      </c>
      <c r="P551" t="s">
        <v>96</v>
      </c>
      <c r="Q551" t="s">
        <v>92</v>
      </c>
      <c r="R551" t="s">
        <v>91</v>
      </c>
      <c r="S551" s="4">
        <v>42456.364583333336</v>
      </c>
      <c r="T551">
        <v>1</v>
      </c>
    </row>
    <row r="552" spans="1:20" x14ac:dyDescent="0.2">
      <c r="A552">
        <v>1702877</v>
      </c>
      <c r="B552">
        <v>16000105883</v>
      </c>
      <c r="C552">
        <v>2016105883</v>
      </c>
      <c r="D552">
        <v>242</v>
      </c>
      <c r="E552" t="s">
        <v>41</v>
      </c>
      <c r="F552" t="s">
        <v>42</v>
      </c>
      <c r="G552" t="s">
        <v>42</v>
      </c>
      <c r="H552" s="4">
        <v>42456.570833333331</v>
      </c>
      <c r="I552" t="s">
        <v>1233</v>
      </c>
      <c r="J552" t="s">
        <v>19</v>
      </c>
      <c r="K552" t="s">
        <v>766</v>
      </c>
      <c r="L552">
        <v>9000.1007000000009</v>
      </c>
      <c r="M552">
        <v>-122.30224</v>
      </c>
      <c r="N552">
        <v>47.59928</v>
      </c>
      <c r="O552" t="s">
        <v>1234</v>
      </c>
      <c r="P552" t="s">
        <v>364</v>
      </c>
      <c r="Q552" t="s">
        <v>230</v>
      </c>
      <c r="R552" t="s">
        <v>230</v>
      </c>
      <c r="T552">
        <v>1</v>
      </c>
    </row>
    <row r="553" spans="1:20" x14ac:dyDescent="0.2">
      <c r="A553">
        <v>1702878</v>
      </c>
      <c r="B553">
        <v>16000105865</v>
      </c>
      <c r="C553">
        <v>2016105865</v>
      </c>
      <c r="D553">
        <v>470</v>
      </c>
      <c r="E553" t="s">
        <v>47</v>
      </c>
      <c r="F553" t="s">
        <v>48</v>
      </c>
      <c r="G553" t="s">
        <v>49</v>
      </c>
      <c r="H553" s="4">
        <v>42456.568749999999</v>
      </c>
      <c r="I553" t="s">
        <v>1235</v>
      </c>
      <c r="J553" t="s">
        <v>4</v>
      </c>
      <c r="K553" t="s">
        <v>214</v>
      </c>
      <c r="L553">
        <v>11700.1</v>
      </c>
      <c r="M553">
        <v>-122.27809000000001</v>
      </c>
      <c r="N553">
        <v>47.530630000000002</v>
      </c>
      <c r="O553" t="s">
        <v>1236</v>
      </c>
      <c r="P553" t="s">
        <v>53</v>
      </c>
      <c r="Q553" t="s">
        <v>49</v>
      </c>
      <c r="R553" t="s">
        <v>48</v>
      </c>
      <c r="T553">
        <v>2</v>
      </c>
    </row>
    <row r="554" spans="1:20" x14ac:dyDescent="0.2">
      <c r="A554">
        <v>1702879</v>
      </c>
      <c r="B554">
        <v>16000105834</v>
      </c>
      <c r="C554">
        <v>2016105834</v>
      </c>
      <c r="D554">
        <v>63</v>
      </c>
      <c r="E554" t="s">
        <v>172</v>
      </c>
      <c r="F554" t="s">
        <v>173</v>
      </c>
      <c r="G554" t="s">
        <v>173</v>
      </c>
      <c r="H554" s="4">
        <v>42456.5625</v>
      </c>
      <c r="I554" t="s">
        <v>1237</v>
      </c>
      <c r="J554" t="s">
        <v>6</v>
      </c>
      <c r="K554" t="s">
        <v>201</v>
      </c>
      <c r="L554">
        <v>8100.2038000000002</v>
      </c>
      <c r="M554">
        <v>-122.33369399999999</v>
      </c>
      <c r="N554">
        <v>47.605266999999998</v>
      </c>
      <c r="O554" t="s">
        <v>1238</v>
      </c>
      <c r="P554" t="s">
        <v>96</v>
      </c>
      <c r="Q554" t="s">
        <v>92</v>
      </c>
      <c r="R554" t="s">
        <v>91</v>
      </c>
      <c r="S554" s="4">
        <v>42456.530555555553</v>
      </c>
      <c r="T554">
        <v>1</v>
      </c>
    </row>
    <row r="555" spans="1:20" x14ac:dyDescent="0.2">
      <c r="A555">
        <v>1702880</v>
      </c>
      <c r="B555">
        <v>16000105812</v>
      </c>
      <c r="C555">
        <v>2016105812</v>
      </c>
      <c r="D555">
        <v>71</v>
      </c>
      <c r="E555" t="s">
        <v>273</v>
      </c>
      <c r="F555" t="s">
        <v>189</v>
      </c>
      <c r="G555" t="s">
        <v>189</v>
      </c>
      <c r="H555" s="4">
        <v>42456.567361111112</v>
      </c>
      <c r="I555" t="s">
        <v>1239</v>
      </c>
      <c r="J555" t="s">
        <v>18</v>
      </c>
      <c r="K555" t="s">
        <v>346</v>
      </c>
      <c r="L555">
        <v>11401.100200000001</v>
      </c>
      <c r="M555">
        <v>-122.36450000000001</v>
      </c>
      <c r="N555">
        <v>47.533700000000003</v>
      </c>
      <c r="O555" t="s">
        <v>1240</v>
      </c>
      <c r="P555" t="s">
        <v>276</v>
      </c>
      <c r="Q555" t="s">
        <v>189</v>
      </c>
      <c r="R555" t="s">
        <v>190</v>
      </c>
      <c r="S555" s="4">
        <v>42456.521527777775</v>
      </c>
      <c r="T555">
        <v>3</v>
      </c>
    </row>
    <row r="556" spans="1:20" x14ac:dyDescent="0.2">
      <c r="A556">
        <v>1702881</v>
      </c>
      <c r="B556">
        <v>16000105850</v>
      </c>
      <c r="C556">
        <v>2016105850</v>
      </c>
      <c r="D556">
        <v>161</v>
      </c>
      <c r="E556" t="s">
        <v>78</v>
      </c>
      <c r="F556" t="s">
        <v>78</v>
      </c>
      <c r="G556" t="s">
        <v>78</v>
      </c>
      <c r="H556" s="4">
        <v>42456.573611111111</v>
      </c>
      <c r="I556" t="s">
        <v>704</v>
      </c>
      <c r="J556" t="s">
        <v>14</v>
      </c>
      <c r="K556" t="s">
        <v>536</v>
      </c>
      <c r="L556">
        <v>1200.1006</v>
      </c>
      <c r="M556">
        <v>-122.31786</v>
      </c>
      <c r="N556">
        <v>47.709389999999999</v>
      </c>
      <c r="O556" t="s">
        <v>705</v>
      </c>
      <c r="P556" t="s">
        <v>405</v>
      </c>
      <c r="Q556" t="s">
        <v>406</v>
      </c>
      <c r="R556" t="s">
        <v>407</v>
      </c>
      <c r="S556" s="4">
        <v>42456.538888888892</v>
      </c>
      <c r="T556">
        <v>1</v>
      </c>
    </row>
    <row r="557" spans="1:20" x14ac:dyDescent="0.2">
      <c r="A557">
        <v>1702882</v>
      </c>
      <c r="B557">
        <v>16000105823</v>
      </c>
      <c r="C557">
        <v>2016105823</v>
      </c>
      <c r="D557">
        <v>130</v>
      </c>
      <c r="E557" t="s">
        <v>487</v>
      </c>
      <c r="F557" t="s">
        <v>255</v>
      </c>
      <c r="G557" t="s">
        <v>255</v>
      </c>
      <c r="H557" s="4">
        <v>42456.572916666664</v>
      </c>
      <c r="I557" t="s">
        <v>1241</v>
      </c>
      <c r="J557" t="s">
        <v>6</v>
      </c>
      <c r="K557" t="s">
        <v>425</v>
      </c>
      <c r="L557">
        <v>9300.2016000000003</v>
      </c>
      <c r="M557">
        <v>-122.33158</v>
      </c>
      <c r="N557">
        <v>47.598286000000002</v>
      </c>
      <c r="O557" t="s">
        <v>1242</v>
      </c>
      <c r="P557" t="s">
        <v>96</v>
      </c>
      <c r="Q557" t="s">
        <v>92</v>
      </c>
      <c r="R557" t="s">
        <v>91</v>
      </c>
      <c r="T557">
        <v>0</v>
      </c>
    </row>
    <row r="558" spans="1:20" x14ac:dyDescent="0.2">
      <c r="A558">
        <v>1702883</v>
      </c>
      <c r="B558">
        <v>16000105891</v>
      </c>
      <c r="C558">
        <v>2016105891</v>
      </c>
      <c r="D558">
        <v>460</v>
      </c>
      <c r="E558" t="s">
        <v>54</v>
      </c>
      <c r="F558" t="s">
        <v>49</v>
      </c>
      <c r="G558" t="s">
        <v>49</v>
      </c>
      <c r="H558" s="4">
        <v>42456.581250000003</v>
      </c>
      <c r="I558" t="s">
        <v>1243</v>
      </c>
      <c r="J558" t="s">
        <v>4</v>
      </c>
      <c r="K558" t="s">
        <v>243</v>
      </c>
      <c r="L558">
        <v>9000.2006000000001</v>
      </c>
      <c r="M558">
        <v>-122.31416</v>
      </c>
      <c r="N558">
        <v>47.601689999999998</v>
      </c>
      <c r="O558" t="s">
        <v>1244</v>
      </c>
      <c r="P558" t="s">
        <v>107</v>
      </c>
      <c r="Q558" t="s">
        <v>49</v>
      </c>
      <c r="R558" t="s">
        <v>49</v>
      </c>
      <c r="T558">
        <v>0</v>
      </c>
    </row>
    <row r="559" spans="1:20" x14ac:dyDescent="0.2">
      <c r="A559">
        <v>1702884</v>
      </c>
      <c r="B559">
        <v>16000105885</v>
      </c>
      <c r="C559">
        <v>2016105885</v>
      </c>
      <c r="D559">
        <v>245</v>
      </c>
      <c r="E559" t="s">
        <v>74</v>
      </c>
      <c r="F559" t="s">
        <v>42</v>
      </c>
      <c r="G559" t="s">
        <v>42</v>
      </c>
      <c r="H559" s="4">
        <v>42456.582638888889</v>
      </c>
      <c r="I559" t="s">
        <v>1245</v>
      </c>
      <c r="J559" t="s">
        <v>11</v>
      </c>
      <c r="K559" t="s">
        <v>295</v>
      </c>
      <c r="L559">
        <v>11001.1006</v>
      </c>
      <c r="M559">
        <v>-122.28744500000001</v>
      </c>
      <c r="N559">
        <v>47.539096999999998</v>
      </c>
      <c r="O559" t="s">
        <v>1246</v>
      </c>
      <c r="P559" t="s">
        <v>100</v>
      </c>
      <c r="Q559" t="s">
        <v>42</v>
      </c>
      <c r="R559" t="s">
        <v>42</v>
      </c>
      <c r="T559">
        <v>1</v>
      </c>
    </row>
    <row r="560" spans="1:20" x14ac:dyDescent="0.2">
      <c r="A560">
        <v>1702885</v>
      </c>
      <c r="B560">
        <v>16000105872</v>
      </c>
      <c r="C560">
        <v>2016105872</v>
      </c>
      <c r="D560">
        <v>470</v>
      </c>
      <c r="E560" t="s">
        <v>47</v>
      </c>
      <c r="F560" t="s">
        <v>48</v>
      </c>
      <c r="G560" t="s">
        <v>49</v>
      </c>
      <c r="H560" s="4">
        <v>42456.576388888891</v>
      </c>
      <c r="I560" t="s">
        <v>1247</v>
      </c>
      <c r="J560" t="s">
        <v>5</v>
      </c>
      <c r="K560" t="s">
        <v>654</v>
      </c>
      <c r="L560">
        <v>12100.200999999999</v>
      </c>
      <c r="M560">
        <v>-122.37223</v>
      </c>
      <c r="N560">
        <v>47.503386999999996</v>
      </c>
      <c r="O560" t="s">
        <v>1248</v>
      </c>
      <c r="P560" t="s">
        <v>53</v>
      </c>
      <c r="Q560" t="s">
        <v>49</v>
      </c>
      <c r="R560" t="s">
        <v>48</v>
      </c>
      <c r="T560">
        <v>4</v>
      </c>
    </row>
    <row r="561" spans="1:20" x14ac:dyDescent="0.2">
      <c r="A561">
        <v>1702886</v>
      </c>
      <c r="B561">
        <v>16000105765</v>
      </c>
      <c r="C561">
        <v>2016105765</v>
      </c>
      <c r="D561">
        <v>430</v>
      </c>
      <c r="E561" t="s">
        <v>144</v>
      </c>
      <c r="F561" t="s">
        <v>49</v>
      </c>
      <c r="G561" t="s">
        <v>145</v>
      </c>
      <c r="H561" s="4">
        <v>42456.582638888889</v>
      </c>
      <c r="I561" t="s">
        <v>1249</v>
      </c>
      <c r="J561" t="s">
        <v>15</v>
      </c>
      <c r="K561" t="s">
        <v>288</v>
      </c>
      <c r="L561">
        <v>8800.1020000000008</v>
      </c>
      <c r="M561">
        <v>-122.29688</v>
      </c>
      <c r="N561">
        <v>47.610011999999998</v>
      </c>
      <c r="O561" t="s">
        <v>1250</v>
      </c>
      <c r="P561" t="s">
        <v>194</v>
      </c>
      <c r="Q561" t="s">
        <v>145</v>
      </c>
      <c r="R561" t="s">
        <v>49</v>
      </c>
      <c r="S561" s="4">
        <v>42456.477777777778</v>
      </c>
      <c r="T561">
        <v>3</v>
      </c>
    </row>
    <row r="562" spans="1:20" x14ac:dyDescent="0.2">
      <c r="A562">
        <v>1702887</v>
      </c>
      <c r="B562">
        <v>16000105901</v>
      </c>
      <c r="C562">
        <v>2016105901</v>
      </c>
      <c r="D562">
        <v>161</v>
      </c>
      <c r="E562" t="s">
        <v>78</v>
      </c>
      <c r="F562" t="s">
        <v>78</v>
      </c>
      <c r="G562" t="s">
        <v>78</v>
      </c>
      <c r="H562" s="4">
        <v>42456.591666666667</v>
      </c>
      <c r="I562" t="s">
        <v>1251</v>
      </c>
      <c r="J562" t="s">
        <v>18</v>
      </c>
      <c r="K562" t="s">
        <v>346</v>
      </c>
      <c r="L562">
        <v>11402.2012</v>
      </c>
      <c r="M562">
        <v>-122.35785</v>
      </c>
      <c r="N562">
        <v>47.518279999999997</v>
      </c>
      <c r="O562" t="s">
        <v>1252</v>
      </c>
      <c r="P562" t="s">
        <v>100</v>
      </c>
      <c r="Q562" t="s">
        <v>42</v>
      </c>
      <c r="R562" t="s">
        <v>42</v>
      </c>
      <c r="T562">
        <v>1</v>
      </c>
    </row>
    <row r="563" spans="1:20" x14ac:dyDescent="0.2">
      <c r="A563">
        <v>1702888</v>
      </c>
      <c r="B563">
        <v>16000105899</v>
      </c>
      <c r="C563">
        <v>2016105899</v>
      </c>
      <c r="D563">
        <v>161</v>
      </c>
      <c r="E563" t="s">
        <v>78</v>
      </c>
      <c r="F563" t="s">
        <v>78</v>
      </c>
      <c r="G563" t="s">
        <v>78</v>
      </c>
      <c r="H563" s="4">
        <v>42456.595138888886</v>
      </c>
      <c r="I563" t="s">
        <v>1253</v>
      </c>
      <c r="J563" t="s">
        <v>4</v>
      </c>
      <c r="K563" t="s">
        <v>214</v>
      </c>
      <c r="L563">
        <v>8100.3013000000001</v>
      </c>
      <c r="M563">
        <v>-122.342354</v>
      </c>
      <c r="N563">
        <v>47.607666000000002</v>
      </c>
      <c r="O563" t="s">
        <v>1254</v>
      </c>
      <c r="P563" t="s">
        <v>384</v>
      </c>
      <c r="Q563" t="s">
        <v>60</v>
      </c>
      <c r="R563" t="s">
        <v>60</v>
      </c>
      <c r="T563">
        <v>3</v>
      </c>
    </row>
    <row r="564" spans="1:20" x14ac:dyDescent="0.2">
      <c r="A564">
        <v>1702889</v>
      </c>
      <c r="B564">
        <v>16000105871</v>
      </c>
      <c r="C564">
        <v>2016105871</v>
      </c>
      <c r="D564">
        <v>65</v>
      </c>
      <c r="E564" t="s">
        <v>90</v>
      </c>
      <c r="F564" t="s">
        <v>91</v>
      </c>
      <c r="G564" t="s">
        <v>92</v>
      </c>
      <c r="H564" s="4">
        <v>42456.594444444447</v>
      </c>
      <c r="I564" t="s">
        <v>433</v>
      </c>
      <c r="J564" t="s">
        <v>16</v>
      </c>
      <c r="K564" t="s">
        <v>140</v>
      </c>
      <c r="L564">
        <v>8100.2</v>
      </c>
      <c r="M564">
        <v>-122.33732000000001</v>
      </c>
      <c r="N564">
        <v>47.611319999999999</v>
      </c>
      <c r="O564" t="s">
        <v>434</v>
      </c>
      <c r="P564" t="s">
        <v>248</v>
      </c>
      <c r="Q564" t="s">
        <v>92</v>
      </c>
      <c r="R564" t="s">
        <v>91</v>
      </c>
      <c r="S564" s="4">
        <v>42456.550694444442</v>
      </c>
      <c r="T564">
        <v>0</v>
      </c>
    </row>
    <row r="565" spans="1:20" x14ac:dyDescent="0.2">
      <c r="A565">
        <v>1702890</v>
      </c>
      <c r="B565">
        <v>16000105867</v>
      </c>
      <c r="C565">
        <v>2016105867</v>
      </c>
      <c r="D565">
        <v>430</v>
      </c>
      <c r="E565" t="s">
        <v>144</v>
      </c>
      <c r="F565" t="s">
        <v>49</v>
      </c>
      <c r="G565" t="s">
        <v>145</v>
      </c>
      <c r="H565" s="4">
        <v>42456.59097222222</v>
      </c>
      <c r="I565" t="s">
        <v>1255</v>
      </c>
      <c r="J565" t="s">
        <v>13</v>
      </c>
      <c r="K565" t="s">
        <v>175</v>
      </c>
      <c r="L565">
        <v>7100.1019999999999</v>
      </c>
      <c r="M565">
        <v>-122.35805999999999</v>
      </c>
      <c r="N565">
        <v>47.619022000000001</v>
      </c>
      <c r="O565" t="s">
        <v>1256</v>
      </c>
      <c r="P565" t="s">
        <v>258</v>
      </c>
      <c r="Q565" t="s">
        <v>145</v>
      </c>
      <c r="R565" t="s">
        <v>49</v>
      </c>
      <c r="S565" s="4">
        <v>42456.54791666667</v>
      </c>
      <c r="T565">
        <v>3</v>
      </c>
    </row>
    <row r="566" spans="1:20" x14ac:dyDescent="0.2">
      <c r="A566">
        <v>1702891</v>
      </c>
      <c r="B566">
        <v>16000105918</v>
      </c>
      <c r="C566">
        <v>2016105918</v>
      </c>
      <c r="D566">
        <v>350</v>
      </c>
      <c r="E566" t="s">
        <v>155</v>
      </c>
      <c r="F566" t="s">
        <v>155</v>
      </c>
      <c r="G566" t="s">
        <v>155</v>
      </c>
      <c r="H566" s="4">
        <v>42456.605555555558</v>
      </c>
      <c r="I566" t="s">
        <v>1257</v>
      </c>
      <c r="J566" t="s">
        <v>17</v>
      </c>
      <c r="K566" t="s">
        <v>280</v>
      </c>
      <c r="L566">
        <v>600.30160000000001</v>
      </c>
      <c r="M566">
        <v>-122.34482</v>
      </c>
      <c r="N566">
        <v>47.712319999999998</v>
      </c>
      <c r="O566" t="s">
        <v>1258</v>
      </c>
      <c r="P566" t="s">
        <v>154</v>
      </c>
      <c r="Q566" t="s">
        <v>155</v>
      </c>
      <c r="R566" t="s">
        <v>155</v>
      </c>
      <c r="T566">
        <v>0</v>
      </c>
    </row>
    <row r="567" spans="1:20" x14ac:dyDescent="0.2">
      <c r="A567">
        <v>1702892</v>
      </c>
      <c r="B567">
        <v>16000105908</v>
      </c>
      <c r="C567">
        <v>2016105908</v>
      </c>
      <c r="D567">
        <v>430</v>
      </c>
      <c r="E567" t="s">
        <v>144</v>
      </c>
      <c r="F567" t="s">
        <v>49</v>
      </c>
      <c r="G567" t="s">
        <v>145</v>
      </c>
      <c r="H567" s="4">
        <v>42456.61041666667</v>
      </c>
      <c r="I567" t="s">
        <v>1259</v>
      </c>
      <c r="J567" t="s">
        <v>14</v>
      </c>
      <c r="K567" t="s">
        <v>536</v>
      </c>
      <c r="L567">
        <v>200.3</v>
      </c>
      <c r="M567">
        <v>-122.32349000000001</v>
      </c>
      <c r="N567">
        <v>47.734050000000003</v>
      </c>
      <c r="O567" t="s">
        <v>1260</v>
      </c>
      <c r="P567" t="s">
        <v>194</v>
      </c>
      <c r="Q567" t="s">
        <v>145</v>
      </c>
      <c r="R567" t="s">
        <v>49</v>
      </c>
      <c r="T567">
        <v>0</v>
      </c>
    </row>
    <row r="568" spans="1:20" x14ac:dyDescent="0.2">
      <c r="A568">
        <v>1702893</v>
      </c>
      <c r="B568">
        <v>16000105897</v>
      </c>
      <c r="C568">
        <v>2016105897</v>
      </c>
      <c r="D568">
        <v>470</v>
      </c>
      <c r="E568" t="s">
        <v>47</v>
      </c>
      <c r="F568" t="s">
        <v>48</v>
      </c>
      <c r="G568" t="s">
        <v>49</v>
      </c>
      <c r="H568" s="4">
        <v>42456.599305555559</v>
      </c>
      <c r="I568" t="s">
        <v>1261</v>
      </c>
      <c r="J568" t="s">
        <v>20</v>
      </c>
      <c r="K568" t="s">
        <v>105</v>
      </c>
      <c r="L568">
        <v>7500.4</v>
      </c>
      <c r="M568">
        <v>-122.3156</v>
      </c>
      <c r="N568">
        <v>47.618195</v>
      </c>
      <c r="O568" t="s">
        <v>1262</v>
      </c>
      <c r="P568" t="s">
        <v>53</v>
      </c>
      <c r="Q568" t="s">
        <v>49</v>
      </c>
      <c r="R568" t="s">
        <v>48</v>
      </c>
      <c r="T568">
        <v>0</v>
      </c>
    </row>
    <row r="569" spans="1:20" x14ac:dyDescent="0.2">
      <c r="A569">
        <v>1702894</v>
      </c>
      <c r="B569">
        <v>16000105889</v>
      </c>
      <c r="C569">
        <v>2016105889</v>
      </c>
      <c r="D569">
        <v>280</v>
      </c>
      <c r="E569" t="s">
        <v>59</v>
      </c>
      <c r="F569" t="s">
        <v>60</v>
      </c>
      <c r="G569" t="s">
        <v>60</v>
      </c>
      <c r="H569" s="4">
        <v>42456.6</v>
      </c>
      <c r="I569" t="s">
        <v>1263</v>
      </c>
      <c r="J569" t="s">
        <v>13</v>
      </c>
      <c r="K569" t="s">
        <v>360</v>
      </c>
      <c r="L569">
        <v>6000.3013000000001</v>
      </c>
      <c r="M569">
        <v>-122.35554500000001</v>
      </c>
      <c r="N569">
        <v>47.643680000000003</v>
      </c>
      <c r="O569" t="s">
        <v>1264</v>
      </c>
      <c r="P569" t="s">
        <v>1150</v>
      </c>
      <c r="Q569" t="s">
        <v>119</v>
      </c>
      <c r="R569" t="s">
        <v>225</v>
      </c>
      <c r="S569" s="4">
        <v>42456.573611111111</v>
      </c>
      <c r="T569">
        <v>2</v>
      </c>
    </row>
    <row r="570" spans="1:20" x14ac:dyDescent="0.2">
      <c r="A570">
        <v>1702895</v>
      </c>
      <c r="B570">
        <v>16000105881</v>
      </c>
      <c r="C570">
        <v>2016105881</v>
      </c>
      <c r="D570">
        <v>470</v>
      </c>
      <c r="E570" t="s">
        <v>47</v>
      </c>
      <c r="F570" t="s">
        <v>48</v>
      </c>
      <c r="G570" t="s">
        <v>49</v>
      </c>
      <c r="H570" s="4">
        <v>42456.600694444445</v>
      </c>
      <c r="I570" t="s">
        <v>1265</v>
      </c>
      <c r="J570" t="s">
        <v>12</v>
      </c>
      <c r="K570" t="s">
        <v>232</v>
      </c>
      <c r="L570">
        <v>1702.1011000000001</v>
      </c>
      <c r="M570">
        <v>-122.35805999999999</v>
      </c>
      <c r="N570">
        <v>47.697839999999999</v>
      </c>
      <c r="O570" t="s">
        <v>1266</v>
      </c>
      <c r="P570" t="s">
        <v>446</v>
      </c>
      <c r="Q570" t="s">
        <v>49</v>
      </c>
      <c r="R570" t="s">
        <v>49</v>
      </c>
      <c r="T570">
        <v>1</v>
      </c>
    </row>
    <row r="571" spans="1:20" x14ac:dyDescent="0.2">
      <c r="A571">
        <v>1702896</v>
      </c>
      <c r="B571">
        <v>16000105845</v>
      </c>
      <c r="C571">
        <v>2016105845</v>
      </c>
      <c r="D571">
        <v>280</v>
      </c>
      <c r="E571" t="s">
        <v>59</v>
      </c>
      <c r="F571" t="s">
        <v>60</v>
      </c>
      <c r="G571" t="s">
        <v>60</v>
      </c>
      <c r="H571" s="4">
        <v>42456.597222222219</v>
      </c>
      <c r="I571" t="s">
        <v>1267</v>
      </c>
      <c r="J571" t="s">
        <v>4</v>
      </c>
      <c r="K571" t="s">
        <v>147</v>
      </c>
      <c r="L571">
        <v>8400.1010000000006</v>
      </c>
      <c r="M571">
        <v>-122.32342</v>
      </c>
      <c r="N571">
        <v>47.613529999999997</v>
      </c>
      <c r="O571" t="s">
        <v>1268</v>
      </c>
      <c r="P571" t="s">
        <v>78</v>
      </c>
      <c r="Q571" t="s">
        <v>78</v>
      </c>
      <c r="R571" t="s">
        <v>78</v>
      </c>
      <c r="S571" s="4">
        <v>42456.535416666666</v>
      </c>
      <c r="T571">
        <v>0</v>
      </c>
    </row>
    <row r="572" spans="1:20" x14ac:dyDescent="0.2">
      <c r="A572">
        <v>1702897</v>
      </c>
      <c r="B572">
        <v>16000105832</v>
      </c>
      <c r="C572">
        <v>2016105832</v>
      </c>
      <c r="D572">
        <v>74</v>
      </c>
      <c r="E572" t="s">
        <v>184</v>
      </c>
      <c r="F572" t="s">
        <v>173</v>
      </c>
      <c r="G572" t="s">
        <v>173</v>
      </c>
      <c r="H572" s="4">
        <v>42456.598611111112</v>
      </c>
      <c r="I572" t="s">
        <v>1269</v>
      </c>
      <c r="J572" t="s">
        <v>3</v>
      </c>
      <c r="K572" t="s">
        <v>159</v>
      </c>
      <c r="L572">
        <v>4700.4023999999999</v>
      </c>
      <c r="M572">
        <v>-122.38348999999999</v>
      </c>
      <c r="N572">
        <v>47.667830000000002</v>
      </c>
      <c r="O572" t="s">
        <v>1270</v>
      </c>
      <c r="P572" t="s">
        <v>188</v>
      </c>
      <c r="Q572" t="s">
        <v>189</v>
      </c>
      <c r="R572" t="s">
        <v>190</v>
      </c>
      <c r="S572" s="4">
        <v>42456.532638888886</v>
      </c>
      <c r="T572">
        <v>1</v>
      </c>
    </row>
    <row r="573" spans="1:20" x14ac:dyDescent="0.2">
      <c r="A573">
        <v>1702898</v>
      </c>
      <c r="B573">
        <v>16000105821</v>
      </c>
      <c r="C573">
        <v>2016105821</v>
      </c>
      <c r="D573">
        <v>450</v>
      </c>
      <c r="E573" t="s">
        <v>523</v>
      </c>
      <c r="F573" t="s">
        <v>49</v>
      </c>
      <c r="G573" t="s">
        <v>49</v>
      </c>
      <c r="H573" s="4">
        <v>42456.6</v>
      </c>
      <c r="I573" t="s">
        <v>1257</v>
      </c>
      <c r="J573" t="s">
        <v>17</v>
      </c>
      <c r="K573" t="s">
        <v>280</v>
      </c>
      <c r="L573">
        <v>600.30160000000001</v>
      </c>
      <c r="M573">
        <v>-122.34482</v>
      </c>
      <c r="N573">
        <v>47.712319999999998</v>
      </c>
      <c r="O573" t="s">
        <v>1258</v>
      </c>
      <c r="P573" t="s">
        <v>526</v>
      </c>
      <c r="Q573" t="s">
        <v>49</v>
      </c>
      <c r="R573" t="s">
        <v>49</v>
      </c>
      <c r="S573" s="4">
        <v>42456.536805555559</v>
      </c>
      <c r="T573">
        <v>2</v>
      </c>
    </row>
    <row r="574" spans="1:20" x14ac:dyDescent="0.2">
      <c r="A574">
        <v>1702899</v>
      </c>
      <c r="B574">
        <v>16000105797</v>
      </c>
      <c r="C574">
        <v>2016105797</v>
      </c>
      <c r="D574">
        <v>430</v>
      </c>
      <c r="E574" t="s">
        <v>144</v>
      </c>
      <c r="F574" t="s">
        <v>49</v>
      </c>
      <c r="G574" t="s">
        <v>145</v>
      </c>
      <c r="H574" s="4">
        <v>42456.609027777777</v>
      </c>
      <c r="I574" t="s">
        <v>1271</v>
      </c>
      <c r="J574" t="s">
        <v>18</v>
      </c>
      <c r="K574" t="s">
        <v>351</v>
      </c>
      <c r="L574">
        <v>9900.2024999999994</v>
      </c>
      <c r="M574">
        <v>-122.36156</v>
      </c>
      <c r="N574">
        <v>47.559685000000002</v>
      </c>
      <c r="O574" t="s">
        <v>1272</v>
      </c>
      <c r="P574" t="s">
        <v>239</v>
      </c>
      <c r="Q574" t="s">
        <v>145</v>
      </c>
      <c r="R574" t="s">
        <v>49</v>
      </c>
      <c r="S574" s="4">
        <v>42456.501388888886</v>
      </c>
      <c r="T574">
        <v>4</v>
      </c>
    </row>
    <row r="575" spans="1:20" x14ac:dyDescent="0.2">
      <c r="A575">
        <v>1702900</v>
      </c>
      <c r="B575">
        <v>16000105936</v>
      </c>
      <c r="C575">
        <v>2016105936</v>
      </c>
      <c r="D575">
        <v>177</v>
      </c>
      <c r="E575" t="s">
        <v>129</v>
      </c>
      <c r="F575" t="s">
        <v>69</v>
      </c>
      <c r="G575" t="s">
        <v>69</v>
      </c>
      <c r="H575" s="4">
        <v>42456.616666666669</v>
      </c>
      <c r="I575" t="s">
        <v>97</v>
      </c>
      <c r="J575" t="s">
        <v>6</v>
      </c>
      <c r="K575" t="s">
        <v>98</v>
      </c>
      <c r="L575">
        <v>9200.2027999999991</v>
      </c>
      <c r="M575">
        <v>-122.33081</v>
      </c>
      <c r="N575">
        <v>47.600464000000002</v>
      </c>
      <c r="O575" t="s">
        <v>99</v>
      </c>
      <c r="P575" t="s">
        <v>132</v>
      </c>
      <c r="Q575" t="s">
        <v>69</v>
      </c>
      <c r="R575" t="s">
        <v>69</v>
      </c>
      <c r="T575">
        <v>0</v>
      </c>
    </row>
    <row r="576" spans="1:20" x14ac:dyDescent="0.2">
      <c r="A576">
        <v>1702901</v>
      </c>
      <c r="B576">
        <v>16000105930</v>
      </c>
      <c r="C576">
        <v>2016105930</v>
      </c>
      <c r="D576">
        <v>220</v>
      </c>
      <c r="E576" t="s">
        <v>328</v>
      </c>
      <c r="F576" t="s">
        <v>329</v>
      </c>
      <c r="G576" t="s">
        <v>330</v>
      </c>
      <c r="H576" s="4">
        <v>42456.626388888886</v>
      </c>
      <c r="I576" t="s">
        <v>1273</v>
      </c>
      <c r="J576" t="s">
        <v>18</v>
      </c>
      <c r="K576" t="s">
        <v>351</v>
      </c>
      <c r="L576">
        <v>10701.2014</v>
      </c>
      <c r="M576">
        <v>-122.363174</v>
      </c>
      <c r="N576">
        <v>47.534607000000001</v>
      </c>
      <c r="O576" t="s">
        <v>1274</v>
      </c>
      <c r="P576" t="s">
        <v>333</v>
      </c>
      <c r="Q576" t="s">
        <v>330</v>
      </c>
      <c r="R576" t="s">
        <v>329</v>
      </c>
      <c r="T576">
        <v>1</v>
      </c>
    </row>
    <row r="577" spans="1:20" x14ac:dyDescent="0.2">
      <c r="A577">
        <v>1702902</v>
      </c>
      <c r="B577">
        <v>16000105927</v>
      </c>
      <c r="C577">
        <v>2016105927</v>
      </c>
      <c r="D577">
        <v>65</v>
      </c>
      <c r="E577" t="s">
        <v>90</v>
      </c>
      <c r="F577" t="s">
        <v>91</v>
      </c>
      <c r="G577" t="s">
        <v>92</v>
      </c>
      <c r="H577" s="4">
        <v>42456.623611111114</v>
      </c>
      <c r="I577" t="s">
        <v>1275</v>
      </c>
      <c r="J577" t="s">
        <v>7</v>
      </c>
      <c r="K577" t="s">
        <v>261</v>
      </c>
      <c r="L577">
        <v>8001.1009000000004</v>
      </c>
      <c r="M577">
        <v>-122.34797</v>
      </c>
      <c r="N577">
        <v>47.616576999999999</v>
      </c>
      <c r="O577" t="s">
        <v>1276</v>
      </c>
      <c r="P577" t="s">
        <v>96</v>
      </c>
      <c r="Q577" t="s">
        <v>92</v>
      </c>
      <c r="R577" t="s">
        <v>91</v>
      </c>
      <c r="T577">
        <v>0</v>
      </c>
    </row>
    <row r="578" spans="1:20" x14ac:dyDescent="0.2">
      <c r="A578">
        <v>1702903</v>
      </c>
      <c r="B578">
        <v>16000105912</v>
      </c>
      <c r="C578">
        <v>2016105912</v>
      </c>
      <c r="D578">
        <v>161</v>
      </c>
      <c r="E578" t="s">
        <v>78</v>
      </c>
      <c r="F578" t="s">
        <v>78</v>
      </c>
      <c r="G578" t="s">
        <v>78</v>
      </c>
      <c r="H578" s="4">
        <v>42456.615277777775</v>
      </c>
      <c r="I578" t="s">
        <v>702</v>
      </c>
      <c r="J578" t="s">
        <v>16</v>
      </c>
      <c r="K578" t="s">
        <v>196</v>
      </c>
      <c r="L578">
        <v>8100.3013000000001</v>
      </c>
      <c r="M578">
        <v>-122.34022</v>
      </c>
      <c r="N578">
        <v>47.607365000000001</v>
      </c>
      <c r="O578" t="s">
        <v>703</v>
      </c>
      <c r="P578" t="s">
        <v>384</v>
      </c>
      <c r="Q578" t="s">
        <v>60</v>
      </c>
      <c r="R578" t="s">
        <v>60</v>
      </c>
      <c r="T578">
        <v>2</v>
      </c>
    </row>
    <row r="579" spans="1:20" x14ac:dyDescent="0.2">
      <c r="A579">
        <v>1702904</v>
      </c>
      <c r="B579">
        <v>16000105910</v>
      </c>
      <c r="C579">
        <v>2016105910</v>
      </c>
      <c r="D579">
        <v>350</v>
      </c>
      <c r="E579" t="s">
        <v>155</v>
      </c>
      <c r="F579" t="s">
        <v>155</v>
      </c>
      <c r="G579" t="s">
        <v>155</v>
      </c>
      <c r="H579" s="4">
        <v>42456.612500000003</v>
      </c>
      <c r="I579" t="s">
        <v>1277</v>
      </c>
      <c r="J579" t="s">
        <v>4</v>
      </c>
      <c r="K579" t="s">
        <v>243</v>
      </c>
      <c r="L579">
        <v>10100.500599999999</v>
      </c>
      <c r="M579">
        <v>-122.289925</v>
      </c>
      <c r="N579">
        <v>47.568882000000002</v>
      </c>
      <c r="O579" t="s">
        <v>1278</v>
      </c>
      <c r="P579" t="s">
        <v>64</v>
      </c>
      <c r="Q579" t="s">
        <v>60</v>
      </c>
      <c r="R579" t="s">
        <v>60</v>
      </c>
      <c r="T579">
        <v>3</v>
      </c>
    </row>
    <row r="580" spans="1:20" x14ac:dyDescent="0.2">
      <c r="A580">
        <v>1702905</v>
      </c>
      <c r="B580">
        <v>16000105903</v>
      </c>
      <c r="C580">
        <v>2016105903</v>
      </c>
      <c r="D580">
        <v>465</v>
      </c>
      <c r="E580" t="s">
        <v>1279</v>
      </c>
      <c r="F580" t="s">
        <v>49</v>
      </c>
      <c r="G580" t="s">
        <v>49</v>
      </c>
      <c r="H580" s="4">
        <v>42456.624305555553</v>
      </c>
      <c r="I580" t="s">
        <v>1280</v>
      </c>
      <c r="J580" t="s">
        <v>4</v>
      </c>
      <c r="K580" t="s">
        <v>243</v>
      </c>
      <c r="L580">
        <v>9400.3003000000008</v>
      </c>
      <c r="M580">
        <v>-122.30325999999999</v>
      </c>
      <c r="N580">
        <v>47.58502</v>
      </c>
      <c r="O580" t="s">
        <v>1281</v>
      </c>
      <c r="P580" t="s">
        <v>154</v>
      </c>
      <c r="Q580" t="s">
        <v>155</v>
      </c>
      <c r="R580" t="s">
        <v>155</v>
      </c>
      <c r="S580" s="4">
        <v>42456.585416666669</v>
      </c>
      <c r="T580">
        <v>1</v>
      </c>
    </row>
    <row r="581" spans="1:20" x14ac:dyDescent="0.2">
      <c r="A581">
        <v>1702906</v>
      </c>
      <c r="B581">
        <v>16000105853</v>
      </c>
      <c r="C581">
        <v>2016105853</v>
      </c>
      <c r="D581">
        <v>63</v>
      </c>
      <c r="E581" t="s">
        <v>172</v>
      </c>
      <c r="F581" t="s">
        <v>173</v>
      </c>
      <c r="G581" t="s">
        <v>173</v>
      </c>
      <c r="H581" s="4">
        <v>42456.617361111108</v>
      </c>
      <c r="I581" t="s">
        <v>1282</v>
      </c>
      <c r="J581" t="s">
        <v>11</v>
      </c>
      <c r="K581" t="s">
        <v>295</v>
      </c>
      <c r="L581">
        <v>10401.300499999999</v>
      </c>
      <c r="M581">
        <v>-122.3009</v>
      </c>
      <c r="N581">
        <v>47.548220000000001</v>
      </c>
      <c r="O581" t="s">
        <v>1283</v>
      </c>
      <c r="P581" t="s">
        <v>96</v>
      </c>
      <c r="Q581" t="s">
        <v>92</v>
      </c>
      <c r="R581" t="s">
        <v>91</v>
      </c>
      <c r="S581" s="4">
        <v>42456.5625</v>
      </c>
      <c r="T581">
        <v>2</v>
      </c>
    </row>
    <row r="582" spans="1:20" x14ac:dyDescent="0.2">
      <c r="A582">
        <v>1702907</v>
      </c>
      <c r="B582">
        <v>16000105756</v>
      </c>
      <c r="C582">
        <v>2016105756</v>
      </c>
      <c r="D582">
        <v>51</v>
      </c>
      <c r="E582" t="s">
        <v>224</v>
      </c>
      <c r="F582" t="s">
        <v>225</v>
      </c>
      <c r="G582" t="s">
        <v>119</v>
      </c>
      <c r="H582" s="4">
        <v>42456.626388888886</v>
      </c>
      <c r="I582" t="s">
        <v>739</v>
      </c>
      <c r="J582" t="s">
        <v>17</v>
      </c>
      <c r="K582" t="s">
        <v>618</v>
      </c>
      <c r="L582">
        <v>1400.2014999999999</v>
      </c>
      <c r="M582">
        <v>-122.35545999999999</v>
      </c>
      <c r="N582">
        <v>47.70599</v>
      </c>
      <c r="O582" t="s">
        <v>740</v>
      </c>
      <c r="P582" t="s">
        <v>228</v>
      </c>
      <c r="Q582" t="s">
        <v>119</v>
      </c>
      <c r="R582" t="s">
        <v>225</v>
      </c>
      <c r="S582" s="4">
        <v>42456.520833333336</v>
      </c>
      <c r="T582">
        <v>1</v>
      </c>
    </row>
    <row r="583" spans="1:20" x14ac:dyDescent="0.2">
      <c r="A583">
        <v>1702908</v>
      </c>
      <c r="B583">
        <v>16000105932</v>
      </c>
      <c r="C583">
        <v>2016105932</v>
      </c>
      <c r="D583">
        <v>280</v>
      </c>
      <c r="E583" t="s">
        <v>59</v>
      </c>
      <c r="F583" t="s">
        <v>60</v>
      </c>
      <c r="G583" t="s">
        <v>60</v>
      </c>
      <c r="H583" s="4">
        <v>42456.634722222225</v>
      </c>
      <c r="I583" t="s">
        <v>1284</v>
      </c>
      <c r="J583" t="s">
        <v>18</v>
      </c>
      <c r="K583" t="s">
        <v>204</v>
      </c>
      <c r="L583">
        <v>11300.400299999999</v>
      </c>
      <c r="M583">
        <v>-122.35505999999999</v>
      </c>
      <c r="N583">
        <v>47.529181999999999</v>
      </c>
      <c r="O583" t="s">
        <v>1285</v>
      </c>
      <c r="P583" t="s">
        <v>154</v>
      </c>
      <c r="Q583" t="s">
        <v>155</v>
      </c>
      <c r="R583" t="s">
        <v>155</v>
      </c>
      <c r="T583">
        <v>2</v>
      </c>
    </row>
    <row r="584" spans="1:20" x14ac:dyDescent="0.2">
      <c r="A584">
        <v>1702909</v>
      </c>
      <c r="B584">
        <v>16000105923</v>
      </c>
      <c r="C584">
        <v>2016105923</v>
      </c>
      <c r="D584">
        <v>245</v>
      </c>
      <c r="E584" t="s">
        <v>74</v>
      </c>
      <c r="F584" t="s">
        <v>42</v>
      </c>
      <c r="G584" t="s">
        <v>42</v>
      </c>
      <c r="H584" s="4">
        <v>42456.631944444445</v>
      </c>
      <c r="I584" t="s">
        <v>1286</v>
      </c>
      <c r="J584" t="s">
        <v>15</v>
      </c>
      <c r="K584" t="s">
        <v>288</v>
      </c>
      <c r="L584">
        <v>7900.1005999999998</v>
      </c>
      <c r="M584">
        <v>-122.303635</v>
      </c>
      <c r="N584">
        <v>47.612929999999999</v>
      </c>
      <c r="O584" t="s">
        <v>1287</v>
      </c>
      <c r="P584" t="s">
        <v>1288</v>
      </c>
      <c r="Q584" t="s">
        <v>49</v>
      </c>
      <c r="R584" t="s">
        <v>1289</v>
      </c>
      <c r="T584">
        <v>1</v>
      </c>
    </row>
    <row r="585" spans="1:20" x14ac:dyDescent="0.2">
      <c r="A585">
        <v>1702910</v>
      </c>
      <c r="B585">
        <v>16000105898</v>
      </c>
      <c r="C585">
        <v>2016105898</v>
      </c>
      <c r="D585">
        <v>201</v>
      </c>
      <c r="E585" t="s">
        <v>79</v>
      </c>
      <c r="F585" t="s">
        <v>80</v>
      </c>
      <c r="G585" t="s">
        <v>81</v>
      </c>
      <c r="H585" s="4">
        <v>42456.636805555558</v>
      </c>
      <c r="I585" t="s">
        <v>1290</v>
      </c>
      <c r="J585" t="s">
        <v>11</v>
      </c>
      <c r="K585" t="s">
        <v>295</v>
      </c>
      <c r="L585">
        <v>10401.299999999999</v>
      </c>
      <c r="M585">
        <v>-122.28937999999999</v>
      </c>
      <c r="N585">
        <v>47.546546999999997</v>
      </c>
      <c r="O585" t="s">
        <v>1291</v>
      </c>
      <c r="P585" t="s">
        <v>84</v>
      </c>
      <c r="Q585" t="s">
        <v>85</v>
      </c>
      <c r="R585" t="s">
        <v>60</v>
      </c>
      <c r="S585" s="4">
        <v>42456.597916666666</v>
      </c>
      <c r="T585">
        <v>2</v>
      </c>
    </row>
    <row r="586" spans="1:20" x14ac:dyDescent="0.2">
      <c r="A586">
        <v>1702911</v>
      </c>
      <c r="B586">
        <v>16000105810</v>
      </c>
      <c r="C586">
        <v>2016105810</v>
      </c>
      <c r="D586">
        <v>130</v>
      </c>
      <c r="E586" t="s">
        <v>487</v>
      </c>
      <c r="F586" t="s">
        <v>255</v>
      </c>
      <c r="G586" t="s">
        <v>255</v>
      </c>
      <c r="H586" s="4">
        <v>42456.634027777778</v>
      </c>
      <c r="I586" t="s">
        <v>1292</v>
      </c>
      <c r="J586" t="s">
        <v>17</v>
      </c>
      <c r="K586" t="s">
        <v>280</v>
      </c>
      <c r="L586">
        <v>1300.2001</v>
      </c>
      <c r="M586">
        <v>-122.343346</v>
      </c>
      <c r="N586">
        <v>47.705962999999997</v>
      </c>
      <c r="O586" t="s">
        <v>1293</v>
      </c>
      <c r="P586" t="s">
        <v>254</v>
      </c>
      <c r="Q586" t="s">
        <v>255</v>
      </c>
      <c r="R586" t="s">
        <v>255</v>
      </c>
      <c r="S586" s="4">
        <v>42456.513888888891</v>
      </c>
      <c r="T586">
        <v>2</v>
      </c>
    </row>
    <row r="587" spans="1:20" x14ac:dyDescent="0.2">
      <c r="A587">
        <v>1702912</v>
      </c>
      <c r="B587">
        <v>16000105963</v>
      </c>
      <c r="C587">
        <v>2016105963</v>
      </c>
      <c r="D587">
        <v>177</v>
      </c>
      <c r="E587" t="s">
        <v>129</v>
      </c>
      <c r="F587" t="s">
        <v>69</v>
      </c>
      <c r="G587" t="s">
        <v>69</v>
      </c>
      <c r="H587" s="4">
        <v>42456.643750000003</v>
      </c>
      <c r="I587" t="s">
        <v>282</v>
      </c>
      <c r="J587" t="s">
        <v>19</v>
      </c>
      <c r="K587" t="s">
        <v>182</v>
      </c>
      <c r="L587">
        <v>9100.1003999999994</v>
      </c>
      <c r="M587">
        <v>-122.31722000000001</v>
      </c>
      <c r="N587">
        <v>47.599186000000003</v>
      </c>
      <c r="O587" t="s">
        <v>283</v>
      </c>
      <c r="P587" t="s">
        <v>132</v>
      </c>
      <c r="Q587" t="s">
        <v>69</v>
      </c>
      <c r="R587" t="s">
        <v>69</v>
      </c>
      <c r="T587">
        <v>1</v>
      </c>
    </row>
    <row r="588" spans="1:20" x14ac:dyDescent="0.2">
      <c r="A588">
        <v>1702913</v>
      </c>
      <c r="B588">
        <v>16000105949</v>
      </c>
      <c r="C588">
        <v>2016105949</v>
      </c>
      <c r="D588">
        <v>430</v>
      </c>
      <c r="E588" t="s">
        <v>144</v>
      </c>
      <c r="F588" t="s">
        <v>49</v>
      </c>
      <c r="G588" t="s">
        <v>145</v>
      </c>
      <c r="H588" s="4">
        <v>42456.648611111108</v>
      </c>
      <c r="I588" t="s">
        <v>1294</v>
      </c>
      <c r="J588" t="s">
        <v>14</v>
      </c>
      <c r="K588" t="s">
        <v>252</v>
      </c>
      <c r="L588">
        <v>100.50060000000001</v>
      </c>
      <c r="M588">
        <v>-122.29523500000001</v>
      </c>
      <c r="N588">
        <v>47.719276000000001</v>
      </c>
      <c r="O588" t="s">
        <v>1295</v>
      </c>
      <c r="P588" t="s">
        <v>194</v>
      </c>
      <c r="Q588" t="s">
        <v>145</v>
      </c>
      <c r="R588" t="s">
        <v>49</v>
      </c>
      <c r="T588">
        <v>3</v>
      </c>
    </row>
    <row r="589" spans="1:20" x14ac:dyDescent="0.2">
      <c r="A589">
        <v>1702914</v>
      </c>
      <c r="B589">
        <v>16000105943</v>
      </c>
      <c r="C589">
        <v>2016105943</v>
      </c>
      <c r="D589">
        <v>245</v>
      </c>
      <c r="E589" t="s">
        <v>74</v>
      </c>
      <c r="F589" t="s">
        <v>42</v>
      </c>
      <c r="G589" t="s">
        <v>42</v>
      </c>
      <c r="H589" s="4">
        <v>42456.643750000003</v>
      </c>
      <c r="I589" t="s">
        <v>644</v>
      </c>
      <c r="J589" t="s">
        <v>16</v>
      </c>
      <c r="K589" t="s">
        <v>140</v>
      </c>
      <c r="L589">
        <v>8100.2007999999996</v>
      </c>
      <c r="M589">
        <v>-122.3387</v>
      </c>
      <c r="N589">
        <v>47.610743999999997</v>
      </c>
      <c r="O589" t="s">
        <v>645</v>
      </c>
      <c r="P589" t="s">
        <v>100</v>
      </c>
      <c r="Q589" t="s">
        <v>42</v>
      </c>
      <c r="R589" t="s">
        <v>42</v>
      </c>
      <c r="T589">
        <v>0</v>
      </c>
    </row>
    <row r="590" spans="1:20" x14ac:dyDescent="0.2">
      <c r="A590">
        <v>1702915</v>
      </c>
      <c r="B590">
        <v>16000105487</v>
      </c>
      <c r="C590">
        <v>2016105487</v>
      </c>
      <c r="D590">
        <v>450</v>
      </c>
      <c r="E590" t="s">
        <v>523</v>
      </c>
      <c r="F590" t="s">
        <v>49</v>
      </c>
      <c r="G590" t="s">
        <v>49</v>
      </c>
      <c r="H590" s="4">
        <v>42456.643055555556</v>
      </c>
      <c r="I590" t="s">
        <v>1296</v>
      </c>
      <c r="J590" t="s">
        <v>13</v>
      </c>
      <c r="K590" t="s">
        <v>62</v>
      </c>
      <c r="L590">
        <v>5801.4058999999997</v>
      </c>
      <c r="M590">
        <v>-122.37622</v>
      </c>
      <c r="N590">
        <v>47.65399</v>
      </c>
      <c r="O590" t="s">
        <v>1297</v>
      </c>
      <c r="P590" t="s">
        <v>1298</v>
      </c>
      <c r="Q590" t="s">
        <v>145</v>
      </c>
      <c r="R590" t="s">
        <v>49</v>
      </c>
      <c r="S590" s="4">
        <v>42456.095833333333</v>
      </c>
      <c r="T590">
        <v>0</v>
      </c>
    </row>
    <row r="591" spans="1:20" x14ac:dyDescent="0.2">
      <c r="A591">
        <v>1702916</v>
      </c>
      <c r="B591">
        <v>16000105948</v>
      </c>
      <c r="C591">
        <v>2016105948</v>
      </c>
      <c r="D591">
        <v>250</v>
      </c>
      <c r="E591" t="s">
        <v>123</v>
      </c>
      <c r="F591" t="s">
        <v>124</v>
      </c>
      <c r="G591" t="s">
        <v>125</v>
      </c>
      <c r="H591" s="4">
        <v>42456.648611111108</v>
      </c>
      <c r="I591" t="s">
        <v>309</v>
      </c>
      <c r="J591" t="s">
        <v>15</v>
      </c>
      <c r="K591" t="s">
        <v>222</v>
      </c>
      <c r="L591">
        <v>6200.2042000000001</v>
      </c>
      <c r="M591">
        <v>-122.30461</v>
      </c>
      <c r="N591">
        <v>47.645553999999997</v>
      </c>
      <c r="O591" t="s">
        <v>310</v>
      </c>
      <c r="P591" t="s">
        <v>154</v>
      </c>
      <c r="Q591" t="s">
        <v>155</v>
      </c>
      <c r="R591" t="s">
        <v>155</v>
      </c>
      <c r="T591">
        <v>3</v>
      </c>
    </row>
    <row r="592" spans="1:20" x14ac:dyDescent="0.2">
      <c r="A592">
        <v>1702917</v>
      </c>
      <c r="B592">
        <v>16000105934</v>
      </c>
      <c r="C592">
        <v>2016105934</v>
      </c>
      <c r="D592">
        <v>470</v>
      </c>
      <c r="E592" t="s">
        <v>47</v>
      </c>
      <c r="F592" t="s">
        <v>48</v>
      </c>
      <c r="G592" t="s">
        <v>49</v>
      </c>
      <c r="H592" s="4">
        <v>42456.651388888888</v>
      </c>
      <c r="I592" t="s">
        <v>1299</v>
      </c>
      <c r="J592" t="s">
        <v>3</v>
      </c>
      <c r="K592" t="s">
        <v>219</v>
      </c>
      <c r="L592">
        <v>3500.3006</v>
      </c>
      <c r="M592">
        <v>-122.35439</v>
      </c>
      <c r="N592">
        <v>47.671795000000003</v>
      </c>
      <c r="O592" t="s">
        <v>1300</v>
      </c>
      <c r="P592" t="s">
        <v>64</v>
      </c>
      <c r="Q592" t="s">
        <v>60</v>
      </c>
      <c r="R592" t="s">
        <v>60</v>
      </c>
      <c r="S592" s="4">
        <v>42456.613888888889</v>
      </c>
      <c r="T592">
        <v>1</v>
      </c>
    </row>
    <row r="593" spans="1:20" x14ac:dyDescent="0.2">
      <c r="A593">
        <v>1702918</v>
      </c>
      <c r="B593">
        <v>16000105942</v>
      </c>
      <c r="C593">
        <v>2016105942</v>
      </c>
      <c r="D593">
        <v>470</v>
      </c>
      <c r="E593" t="s">
        <v>47</v>
      </c>
      <c r="F593" t="s">
        <v>48</v>
      </c>
      <c r="G593" t="s">
        <v>49</v>
      </c>
      <c r="H593" s="4">
        <v>42456.65347222222</v>
      </c>
      <c r="I593" t="s">
        <v>1301</v>
      </c>
      <c r="J593" t="s">
        <v>4</v>
      </c>
      <c r="K593" t="s">
        <v>214</v>
      </c>
      <c r="L593">
        <v>7500.5002000000004</v>
      </c>
      <c r="M593">
        <v>-122.31955000000001</v>
      </c>
      <c r="N593">
        <v>47.620502000000002</v>
      </c>
      <c r="O593" t="s">
        <v>1302</v>
      </c>
      <c r="P593" t="s">
        <v>53</v>
      </c>
      <c r="Q593" t="s">
        <v>49</v>
      </c>
      <c r="R593" t="s">
        <v>48</v>
      </c>
      <c r="T593">
        <v>1</v>
      </c>
    </row>
    <row r="594" spans="1:20" x14ac:dyDescent="0.2">
      <c r="A594">
        <v>1702919</v>
      </c>
      <c r="B594">
        <v>16000105939</v>
      </c>
      <c r="C594">
        <v>2016105939</v>
      </c>
      <c r="D594">
        <v>40</v>
      </c>
      <c r="E594" t="s">
        <v>229</v>
      </c>
      <c r="F594" t="s">
        <v>230</v>
      </c>
      <c r="G594" t="s">
        <v>230</v>
      </c>
      <c r="H594" s="4">
        <v>42456.655555555553</v>
      </c>
      <c r="I594" t="s">
        <v>1303</v>
      </c>
      <c r="J594" t="s">
        <v>3</v>
      </c>
      <c r="K594" t="s">
        <v>159</v>
      </c>
      <c r="L594">
        <v>3300.4011</v>
      </c>
      <c r="M594">
        <v>-122.38759</v>
      </c>
      <c r="N594">
        <v>47.673099999999998</v>
      </c>
      <c r="O594" t="s">
        <v>1304</v>
      </c>
      <c r="P594" t="s">
        <v>364</v>
      </c>
      <c r="Q594" t="s">
        <v>230</v>
      </c>
      <c r="R594" t="s">
        <v>230</v>
      </c>
      <c r="S594" s="4">
        <v>42456.621527777781</v>
      </c>
      <c r="T594">
        <v>3</v>
      </c>
    </row>
    <row r="595" spans="1:20" x14ac:dyDescent="0.2">
      <c r="A595">
        <v>1702920</v>
      </c>
      <c r="B595">
        <v>16000105933</v>
      </c>
      <c r="C595">
        <v>2016105933</v>
      </c>
      <c r="D595">
        <v>176</v>
      </c>
      <c r="E595" t="s">
        <v>68</v>
      </c>
      <c r="F595" t="s">
        <v>69</v>
      </c>
      <c r="G595" t="s">
        <v>69</v>
      </c>
      <c r="H595" s="4">
        <v>42456.65347222222</v>
      </c>
      <c r="I595" t="s">
        <v>1305</v>
      </c>
      <c r="J595" t="s">
        <v>18</v>
      </c>
      <c r="K595" t="s">
        <v>351</v>
      </c>
      <c r="L595">
        <v>10701.2011</v>
      </c>
      <c r="M595">
        <v>-122.3613</v>
      </c>
      <c r="N595">
        <v>47.53604</v>
      </c>
      <c r="O595" t="s">
        <v>1306</v>
      </c>
      <c r="P595" t="s">
        <v>100</v>
      </c>
      <c r="Q595" t="s">
        <v>42</v>
      </c>
      <c r="R595" t="s">
        <v>42</v>
      </c>
      <c r="T595">
        <v>2</v>
      </c>
    </row>
    <row r="596" spans="1:20" x14ac:dyDescent="0.2">
      <c r="A596">
        <v>1702921</v>
      </c>
      <c r="B596">
        <v>16000105876</v>
      </c>
      <c r="C596">
        <v>2016105876</v>
      </c>
      <c r="D596">
        <v>220</v>
      </c>
      <c r="E596" t="s">
        <v>328</v>
      </c>
      <c r="F596" t="s">
        <v>329</v>
      </c>
      <c r="G596" t="s">
        <v>330</v>
      </c>
      <c r="H596" s="4">
        <v>42456.65347222222</v>
      </c>
      <c r="I596" t="s">
        <v>1307</v>
      </c>
      <c r="J596" t="s">
        <v>10</v>
      </c>
      <c r="K596" t="s">
        <v>483</v>
      </c>
      <c r="L596">
        <v>9400.4002</v>
      </c>
      <c r="M596">
        <v>-122.31468</v>
      </c>
      <c r="N596">
        <v>47.585039999999999</v>
      </c>
      <c r="O596" t="s">
        <v>1308</v>
      </c>
      <c r="P596" t="s">
        <v>333</v>
      </c>
      <c r="Q596" t="s">
        <v>330</v>
      </c>
      <c r="R596" t="s">
        <v>329</v>
      </c>
      <c r="S596" s="4">
        <v>42456.55972222222</v>
      </c>
      <c r="T596">
        <v>2</v>
      </c>
    </row>
    <row r="597" spans="1:20" x14ac:dyDescent="0.2">
      <c r="A597">
        <v>1702922</v>
      </c>
      <c r="B597">
        <v>16000105987</v>
      </c>
      <c r="C597">
        <v>2016105987</v>
      </c>
      <c r="D597">
        <v>177</v>
      </c>
      <c r="E597" t="s">
        <v>129</v>
      </c>
      <c r="F597" t="s">
        <v>69</v>
      </c>
      <c r="G597" t="s">
        <v>69</v>
      </c>
      <c r="H597" s="4">
        <v>42456.668055555558</v>
      </c>
      <c r="I597" t="s">
        <v>1309</v>
      </c>
      <c r="J597" t="s">
        <v>16</v>
      </c>
      <c r="K597" t="s">
        <v>196</v>
      </c>
      <c r="L597">
        <v>8100.3010000000004</v>
      </c>
      <c r="M597">
        <v>-122.34363999999999</v>
      </c>
      <c r="N597">
        <v>47.610317000000002</v>
      </c>
      <c r="O597" t="s">
        <v>1310</v>
      </c>
      <c r="P597" t="s">
        <v>132</v>
      </c>
      <c r="Q597" t="s">
        <v>69</v>
      </c>
      <c r="R597" t="s">
        <v>69</v>
      </c>
      <c r="T597">
        <v>4</v>
      </c>
    </row>
    <row r="598" spans="1:20" x14ac:dyDescent="0.2">
      <c r="A598">
        <v>1702923</v>
      </c>
      <c r="B598">
        <v>16000105979</v>
      </c>
      <c r="C598">
        <v>2016105979</v>
      </c>
      <c r="D598">
        <v>465</v>
      </c>
      <c r="E598" t="s">
        <v>1279</v>
      </c>
      <c r="F598" t="s">
        <v>49</v>
      </c>
      <c r="G598" t="s">
        <v>49</v>
      </c>
      <c r="H598" s="4">
        <v>42456.664583333331</v>
      </c>
      <c r="I598" t="s">
        <v>1311</v>
      </c>
      <c r="J598" t="s">
        <v>4</v>
      </c>
      <c r="K598" t="s">
        <v>147</v>
      </c>
      <c r="L598">
        <v>10100.5034</v>
      </c>
      <c r="M598">
        <v>-122.28924600000001</v>
      </c>
      <c r="N598">
        <v>47.567946999999997</v>
      </c>
      <c r="O598" t="s">
        <v>1312</v>
      </c>
      <c r="P598" t="s">
        <v>384</v>
      </c>
      <c r="Q598" t="s">
        <v>60</v>
      </c>
      <c r="R598" t="s">
        <v>60</v>
      </c>
      <c r="T598">
        <v>1</v>
      </c>
    </row>
    <row r="599" spans="1:20" x14ac:dyDescent="0.2">
      <c r="A599">
        <v>1702924</v>
      </c>
      <c r="B599">
        <v>16000105972</v>
      </c>
      <c r="C599">
        <v>2016105972</v>
      </c>
      <c r="D599">
        <v>281</v>
      </c>
      <c r="E599" t="s">
        <v>65</v>
      </c>
      <c r="F599" t="s">
        <v>60</v>
      </c>
      <c r="G599" t="s">
        <v>60</v>
      </c>
      <c r="H599" s="4">
        <v>42456.664583333331</v>
      </c>
      <c r="I599" t="s">
        <v>1313</v>
      </c>
      <c r="J599" t="s">
        <v>11</v>
      </c>
      <c r="K599" t="s">
        <v>115</v>
      </c>
      <c r="L599">
        <v>11101.3004</v>
      </c>
      <c r="M599">
        <v>-122.27767</v>
      </c>
      <c r="N599">
        <v>47.533382000000003</v>
      </c>
      <c r="O599" t="s">
        <v>1314</v>
      </c>
      <c r="P599" t="s">
        <v>64</v>
      </c>
      <c r="Q599" t="s">
        <v>60</v>
      </c>
      <c r="R599" t="s">
        <v>60</v>
      </c>
      <c r="T599">
        <v>1</v>
      </c>
    </row>
    <row r="600" spans="1:20" x14ac:dyDescent="0.2">
      <c r="A600">
        <v>1702925</v>
      </c>
      <c r="B600">
        <v>16000105947</v>
      </c>
      <c r="C600">
        <v>2016105947</v>
      </c>
      <c r="D600">
        <v>244</v>
      </c>
      <c r="E600" t="s">
        <v>561</v>
      </c>
      <c r="F600" t="s">
        <v>42</v>
      </c>
      <c r="G600" t="s">
        <v>42</v>
      </c>
      <c r="H600" s="4">
        <v>42456.665972222225</v>
      </c>
      <c r="I600" t="s">
        <v>1315</v>
      </c>
      <c r="J600" t="s">
        <v>14</v>
      </c>
      <c r="K600" t="s">
        <v>536</v>
      </c>
      <c r="L600">
        <v>700.3</v>
      </c>
      <c r="M600">
        <v>-122.30185</v>
      </c>
      <c r="N600">
        <v>47.718409999999999</v>
      </c>
      <c r="O600" t="s">
        <v>1316</v>
      </c>
      <c r="P600" t="s">
        <v>128</v>
      </c>
      <c r="Q600" t="s">
        <v>42</v>
      </c>
      <c r="R600" t="s">
        <v>42</v>
      </c>
      <c r="T600">
        <v>0</v>
      </c>
    </row>
    <row r="601" spans="1:20" x14ac:dyDescent="0.2">
      <c r="A601">
        <v>1702926</v>
      </c>
      <c r="B601">
        <v>16000105920</v>
      </c>
      <c r="C601">
        <v>2016105920</v>
      </c>
      <c r="D601">
        <v>371</v>
      </c>
      <c r="E601" t="s">
        <v>1317</v>
      </c>
      <c r="F601" t="s">
        <v>167</v>
      </c>
      <c r="G601" t="s">
        <v>167</v>
      </c>
      <c r="H601" s="4">
        <v>42456.663888888892</v>
      </c>
      <c r="I601" t="s">
        <v>1318</v>
      </c>
      <c r="J601" t="s">
        <v>4</v>
      </c>
      <c r="K601" t="s">
        <v>147</v>
      </c>
      <c r="L601">
        <v>9000.2016999999996</v>
      </c>
      <c r="M601">
        <v>-122.315315</v>
      </c>
      <c r="N601">
        <v>47.598334999999999</v>
      </c>
      <c r="O601" t="s">
        <v>1319</v>
      </c>
      <c r="P601" t="s">
        <v>1320</v>
      </c>
      <c r="Q601" t="s">
        <v>167</v>
      </c>
      <c r="R601" t="s">
        <v>167</v>
      </c>
      <c r="S601" s="4">
        <v>42456.615972222222</v>
      </c>
      <c r="T601">
        <v>0</v>
      </c>
    </row>
    <row r="602" spans="1:20" x14ac:dyDescent="0.2">
      <c r="A602">
        <v>1702927</v>
      </c>
      <c r="B602">
        <v>16000105884</v>
      </c>
      <c r="C602">
        <v>2016105884</v>
      </c>
      <c r="D602">
        <v>470</v>
      </c>
      <c r="E602" t="s">
        <v>47</v>
      </c>
      <c r="F602" t="s">
        <v>48</v>
      </c>
      <c r="G602" t="s">
        <v>49</v>
      </c>
      <c r="H602" s="4">
        <v>42456.660416666666</v>
      </c>
      <c r="I602" t="s">
        <v>1321</v>
      </c>
      <c r="J602" t="s">
        <v>13</v>
      </c>
      <c r="K602" t="s">
        <v>360</v>
      </c>
      <c r="L602">
        <v>6900.3026</v>
      </c>
      <c r="M602">
        <v>-122.36494</v>
      </c>
      <c r="N602">
        <v>47.628230000000002</v>
      </c>
      <c r="O602" t="s">
        <v>1322</v>
      </c>
      <c r="P602" t="s">
        <v>53</v>
      </c>
      <c r="Q602" t="s">
        <v>49</v>
      </c>
      <c r="R602" t="s">
        <v>48</v>
      </c>
      <c r="T602">
        <v>1</v>
      </c>
    </row>
    <row r="603" spans="1:20" x14ac:dyDescent="0.2">
      <c r="A603">
        <v>1702928</v>
      </c>
      <c r="B603">
        <v>16000105882</v>
      </c>
      <c r="C603">
        <v>2016105882</v>
      </c>
      <c r="D603">
        <v>220</v>
      </c>
      <c r="E603" t="s">
        <v>328</v>
      </c>
      <c r="F603" t="s">
        <v>329</v>
      </c>
      <c r="G603" t="s">
        <v>330</v>
      </c>
      <c r="H603" s="4">
        <v>42456.664583333331</v>
      </c>
      <c r="I603" t="s">
        <v>1323</v>
      </c>
      <c r="J603" t="s">
        <v>5</v>
      </c>
      <c r="K603" t="s">
        <v>418</v>
      </c>
      <c r="L603">
        <v>9900.1021000000001</v>
      </c>
      <c r="M603">
        <v>-122.370766</v>
      </c>
      <c r="N603">
        <v>47.568424</v>
      </c>
      <c r="O603" t="s">
        <v>1324</v>
      </c>
      <c r="P603" t="s">
        <v>100</v>
      </c>
      <c r="Q603" t="s">
        <v>42</v>
      </c>
      <c r="R603" t="s">
        <v>42</v>
      </c>
      <c r="S603" s="4">
        <v>42456.568749999999</v>
      </c>
      <c r="T603">
        <v>2</v>
      </c>
    </row>
    <row r="604" spans="1:20" x14ac:dyDescent="0.2">
      <c r="A604">
        <v>1702929</v>
      </c>
      <c r="B604">
        <v>16000105861</v>
      </c>
      <c r="C604">
        <v>2016105861</v>
      </c>
      <c r="D604">
        <v>430</v>
      </c>
      <c r="E604" t="s">
        <v>144</v>
      </c>
      <c r="F604" t="s">
        <v>49</v>
      </c>
      <c r="G604" t="s">
        <v>145</v>
      </c>
      <c r="H604" s="4">
        <v>42456.665277777778</v>
      </c>
      <c r="I604" t="s">
        <v>1325</v>
      </c>
      <c r="J604" t="s">
        <v>11</v>
      </c>
      <c r="K604" t="s">
        <v>295</v>
      </c>
      <c r="L604">
        <v>11001.3</v>
      </c>
      <c r="M604">
        <v>-122.281296</v>
      </c>
      <c r="N604">
        <v>47.537039999999998</v>
      </c>
      <c r="O604" t="s">
        <v>1326</v>
      </c>
      <c r="P604" t="s">
        <v>239</v>
      </c>
      <c r="Q604" t="s">
        <v>145</v>
      </c>
      <c r="R604" t="s">
        <v>49</v>
      </c>
      <c r="S604" s="4">
        <v>42456.556944444441</v>
      </c>
      <c r="T604">
        <v>1</v>
      </c>
    </row>
    <row r="605" spans="1:20" x14ac:dyDescent="0.2">
      <c r="A605">
        <v>1702930</v>
      </c>
      <c r="B605">
        <v>16000105817</v>
      </c>
      <c r="C605">
        <v>2016105817</v>
      </c>
      <c r="D605">
        <v>100</v>
      </c>
      <c r="E605" t="s">
        <v>234</v>
      </c>
      <c r="F605" t="s">
        <v>199</v>
      </c>
      <c r="G605" t="s">
        <v>199</v>
      </c>
      <c r="H605" s="4">
        <v>42456.665972222225</v>
      </c>
      <c r="I605" t="s">
        <v>1327</v>
      </c>
      <c r="J605" t="s">
        <v>4</v>
      </c>
      <c r="K605" t="s">
        <v>147</v>
      </c>
      <c r="L605">
        <v>600.50109999999995</v>
      </c>
      <c r="M605">
        <v>-122.32749</v>
      </c>
      <c r="N605">
        <v>47.716790000000003</v>
      </c>
      <c r="O605" t="s">
        <v>1328</v>
      </c>
      <c r="P605" t="s">
        <v>198</v>
      </c>
      <c r="Q605" t="s">
        <v>199</v>
      </c>
      <c r="R605" t="s">
        <v>199</v>
      </c>
      <c r="S605" s="4">
        <v>42456.575694444444</v>
      </c>
      <c r="T605">
        <v>2</v>
      </c>
    </row>
    <row r="606" spans="1:20" x14ac:dyDescent="0.2">
      <c r="A606">
        <v>1702931</v>
      </c>
      <c r="B606">
        <v>16000105997</v>
      </c>
      <c r="C606">
        <v>2016105997</v>
      </c>
      <c r="D606">
        <v>177</v>
      </c>
      <c r="E606" t="s">
        <v>129</v>
      </c>
      <c r="F606" t="s">
        <v>69</v>
      </c>
      <c r="G606" t="s">
        <v>69</v>
      </c>
      <c r="H606" s="4">
        <v>42456.672222222223</v>
      </c>
      <c r="I606" t="s">
        <v>282</v>
      </c>
      <c r="J606" t="s">
        <v>19</v>
      </c>
      <c r="K606" t="s">
        <v>182</v>
      </c>
      <c r="L606">
        <v>9100.1003999999994</v>
      </c>
      <c r="M606">
        <v>-122.31722000000001</v>
      </c>
      <c r="N606">
        <v>47.599186000000003</v>
      </c>
      <c r="O606" t="s">
        <v>283</v>
      </c>
      <c r="P606" t="s">
        <v>132</v>
      </c>
      <c r="Q606" t="s">
        <v>69</v>
      </c>
      <c r="R606" t="s">
        <v>69</v>
      </c>
      <c r="T606">
        <v>1</v>
      </c>
    </row>
    <row r="607" spans="1:20" x14ac:dyDescent="0.2">
      <c r="A607">
        <v>1702932</v>
      </c>
      <c r="B607">
        <v>16000105996</v>
      </c>
      <c r="C607">
        <v>2016105996</v>
      </c>
      <c r="D607">
        <v>170</v>
      </c>
      <c r="E607" t="s">
        <v>1329</v>
      </c>
      <c r="F607" t="s">
        <v>404</v>
      </c>
      <c r="G607" t="s">
        <v>404</v>
      </c>
      <c r="H607" s="4">
        <v>42456.676388888889</v>
      </c>
      <c r="I607" t="s">
        <v>1330</v>
      </c>
      <c r="J607" t="s">
        <v>16</v>
      </c>
      <c r="K607" t="s">
        <v>368</v>
      </c>
      <c r="L607">
        <v>8100.2004999999999</v>
      </c>
      <c r="M607">
        <v>-122.33557999999999</v>
      </c>
      <c r="N607">
        <v>47.610675999999998</v>
      </c>
      <c r="O607" t="s">
        <v>369</v>
      </c>
      <c r="P607" t="s">
        <v>384</v>
      </c>
      <c r="Q607" t="s">
        <v>60</v>
      </c>
      <c r="R607" t="s">
        <v>60</v>
      </c>
      <c r="T607">
        <v>4</v>
      </c>
    </row>
    <row r="608" spans="1:20" x14ac:dyDescent="0.2">
      <c r="A608">
        <v>1702933</v>
      </c>
      <c r="B608">
        <v>16000105981</v>
      </c>
      <c r="C608">
        <v>2016105981</v>
      </c>
      <c r="D608">
        <v>244</v>
      </c>
      <c r="E608" t="s">
        <v>561</v>
      </c>
      <c r="F608" t="s">
        <v>42</v>
      </c>
      <c r="G608" t="s">
        <v>42</v>
      </c>
      <c r="H608" s="4">
        <v>42456.677083333336</v>
      </c>
      <c r="I608" t="s">
        <v>1331</v>
      </c>
      <c r="J608" t="s">
        <v>3</v>
      </c>
      <c r="K608" t="s">
        <v>169</v>
      </c>
      <c r="L608">
        <v>5000.1040999999996</v>
      </c>
      <c r="M608">
        <v>-122.33842</v>
      </c>
      <c r="N608">
        <v>47.662129999999998</v>
      </c>
      <c r="O608" t="s">
        <v>1332</v>
      </c>
      <c r="P608" t="s">
        <v>403</v>
      </c>
      <c r="Q608" t="s">
        <v>404</v>
      </c>
      <c r="R608" t="s">
        <v>404</v>
      </c>
      <c r="T608">
        <v>4</v>
      </c>
    </row>
    <row r="609" spans="1:20" x14ac:dyDescent="0.2">
      <c r="A609">
        <v>1702934</v>
      </c>
      <c r="B609">
        <v>16000105944</v>
      </c>
      <c r="C609">
        <v>2016105944</v>
      </c>
      <c r="D609">
        <v>245</v>
      </c>
      <c r="E609" t="s">
        <v>74</v>
      </c>
      <c r="F609" t="s">
        <v>42</v>
      </c>
      <c r="G609" t="s">
        <v>42</v>
      </c>
      <c r="H609" s="4">
        <v>42456.668055555558</v>
      </c>
      <c r="I609" t="s">
        <v>1330</v>
      </c>
      <c r="J609" t="s">
        <v>16</v>
      </c>
      <c r="K609" t="s">
        <v>368</v>
      </c>
      <c r="L609">
        <v>8100.2004999999999</v>
      </c>
      <c r="M609">
        <v>-122.33557999999999</v>
      </c>
      <c r="N609">
        <v>47.610675999999998</v>
      </c>
      <c r="O609" t="s">
        <v>369</v>
      </c>
      <c r="P609" t="s">
        <v>1333</v>
      </c>
      <c r="Q609" t="s">
        <v>42</v>
      </c>
      <c r="R609" t="s">
        <v>42</v>
      </c>
      <c r="T609">
        <v>1</v>
      </c>
    </row>
    <row r="610" spans="1:20" x14ac:dyDescent="0.2">
      <c r="A610">
        <v>1702935</v>
      </c>
      <c r="B610">
        <v>16000105928</v>
      </c>
      <c r="C610">
        <v>2016105928</v>
      </c>
      <c r="D610">
        <v>280</v>
      </c>
      <c r="E610" t="s">
        <v>59</v>
      </c>
      <c r="F610" t="s">
        <v>60</v>
      </c>
      <c r="G610" t="s">
        <v>60</v>
      </c>
      <c r="H610" s="4">
        <v>42456.673611111109</v>
      </c>
      <c r="I610" t="s">
        <v>1334</v>
      </c>
      <c r="J610" t="s">
        <v>17</v>
      </c>
      <c r="K610" t="s">
        <v>601</v>
      </c>
      <c r="L610">
        <v>600.30070000000001</v>
      </c>
      <c r="M610">
        <v>-122.34483</v>
      </c>
      <c r="N610">
        <v>47.713546999999998</v>
      </c>
      <c r="O610" t="s">
        <v>1335</v>
      </c>
      <c r="P610" t="s">
        <v>254</v>
      </c>
      <c r="Q610" t="s">
        <v>255</v>
      </c>
      <c r="R610" t="s">
        <v>255</v>
      </c>
      <c r="T610">
        <v>4</v>
      </c>
    </row>
    <row r="611" spans="1:20" x14ac:dyDescent="0.2">
      <c r="A611">
        <v>1702936</v>
      </c>
      <c r="B611">
        <v>16000105874</v>
      </c>
      <c r="C611">
        <v>2016105874</v>
      </c>
      <c r="D611">
        <v>430</v>
      </c>
      <c r="E611" t="s">
        <v>144</v>
      </c>
      <c r="F611" t="s">
        <v>49</v>
      </c>
      <c r="G611" t="s">
        <v>145</v>
      </c>
      <c r="H611" s="4">
        <v>42456.666666666664</v>
      </c>
      <c r="I611" t="s">
        <v>1336</v>
      </c>
      <c r="J611" t="s">
        <v>19</v>
      </c>
      <c r="K611" t="s">
        <v>51</v>
      </c>
      <c r="L611">
        <v>8800.2018000000007</v>
      </c>
      <c r="M611">
        <v>-122.29263</v>
      </c>
      <c r="N611">
        <v>47.605170000000001</v>
      </c>
      <c r="O611" t="s">
        <v>1337</v>
      </c>
      <c r="P611" t="s">
        <v>258</v>
      </c>
      <c r="Q611" t="s">
        <v>145</v>
      </c>
      <c r="R611" t="s">
        <v>49</v>
      </c>
      <c r="S611" s="4">
        <v>42456.554166666669</v>
      </c>
      <c r="T611">
        <v>1</v>
      </c>
    </row>
    <row r="612" spans="1:20" x14ac:dyDescent="0.2">
      <c r="A612">
        <v>1702937</v>
      </c>
      <c r="B612">
        <v>16000105844</v>
      </c>
      <c r="C612">
        <v>2016105844</v>
      </c>
      <c r="D612">
        <v>372</v>
      </c>
      <c r="E612" t="s">
        <v>166</v>
      </c>
      <c r="F612" t="s">
        <v>167</v>
      </c>
      <c r="G612" t="s">
        <v>167</v>
      </c>
      <c r="H612" s="4">
        <v>42456.668055555558</v>
      </c>
      <c r="I612" t="s">
        <v>739</v>
      </c>
      <c r="J612" t="s">
        <v>4</v>
      </c>
      <c r="K612" t="s">
        <v>243</v>
      </c>
      <c r="L612">
        <v>1400.2014999999999</v>
      </c>
      <c r="M612">
        <v>-122.35545999999999</v>
      </c>
      <c r="N612">
        <v>47.70599</v>
      </c>
      <c r="O612" t="s">
        <v>740</v>
      </c>
      <c r="P612" t="s">
        <v>171</v>
      </c>
      <c r="Q612" t="s">
        <v>167</v>
      </c>
      <c r="R612" t="s">
        <v>167</v>
      </c>
      <c r="S612" s="4">
        <v>42456.53125</v>
      </c>
      <c r="T612">
        <v>1</v>
      </c>
    </row>
    <row r="613" spans="1:20" x14ac:dyDescent="0.2">
      <c r="A613">
        <v>1702938</v>
      </c>
      <c r="B613">
        <v>16000106010</v>
      </c>
      <c r="C613">
        <v>2016106010</v>
      </c>
      <c r="D613">
        <v>63</v>
      </c>
      <c r="E613" t="s">
        <v>172</v>
      </c>
      <c r="F613" t="s">
        <v>173</v>
      </c>
      <c r="G613" t="s">
        <v>173</v>
      </c>
      <c r="H613" s="4">
        <v>42456.681944444441</v>
      </c>
      <c r="I613" t="s">
        <v>1338</v>
      </c>
      <c r="J613" t="s">
        <v>7</v>
      </c>
      <c r="K613" t="s">
        <v>261</v>
      </c>
      <c r="L613">
        <v>8001.4004000000004</v>
      </c>
      <c r="M613">
        <v>-122.351006</v>
      </c>
      <c r="N613">
        <v>47.61486</v>
      </c>
      <c r="O613" t="s">
        <v>1339</v>
      </c>
      <c r="P613" t="s">
        <v>96</v>
      </c>
      <c r="Q613" t="s">
        <v>92</v>
      </c>
      <c r="R613" t="s">
        <v>91</v>
      </c>
      <c r="T613">
        <v>4</v>
      </c>
    </row>
    <row r="614" spans="1:20" x14ac:dyDescent="0.2">
      <c r="A614">
        <v>1702939</v>
      </c>
      <c r="B614">
        <v>16000106005</v>
      </c>
      <c r="C614">
        <v>2016106005</v>
      </c>
      <c r="D614">
        <v>64</v>
      </c>
      <c r="E614" t="s">
        <v>297</v>
      </c>
      <c r="F614" t="s">
        <v>91</v>
      </c>
      <c r="G614" t="s">
        <v>298</v>
      </c>
      <c r="H614" s="4">
        <v>42456.676388888889</v>
      </c>
      <c r="I614" t="s">
        <v>765</v>
      </c>
      <c r="J614" t="s">
        <v>19</v>
      </c>
      <c r="K614" t="s">
        <v>766</v>
      </c>
      <c r="L614">
        <v>9000.2032999999992</v>
      </c>
      <c r="M614">
        <v>-122.31344</v>
      </c>
      <c r="N614">
        <v>47.596653000000003</v>
      </c>
      <c r="O614" t="s">
        <v>767</v>
      </c>
      <c r="P614" t="s">
        <v>301</v>
      </c>
      <c r="Q614" t="s">
        <v>298</v>
      </c>
      <c r="R614" t="s">
        <v>91</v>
      </c>
      <c r="T614">
        <v>4</v>
      </c>
    </row>
    <row r="615" spans="1:20" x14ac:dyDescent="0.2">
      <c r="A615">
        <v>1702940</v>
      </c>
      <c r="B615">
        <v>16000106004</v>
      </c>
      <c r="C615">
        <v>2016106004</v>
      </c>
      <c r="D615">
        <v>188</v>
      </c>
      <c r="E615" t="s">
        <v>1125</v>
      </c>
      <c r="F615" t="s">
        <v>157</v>
      </c>
      <c r="G615" t="s">
        <v>157</v>
      </c>
      <c r="H615" s="4">
        <v>42456.677777777775</v>
      </c>
      <c r="I615" t="s">
        <v>459</v>
      </c>
      <c r="J615" t="s">
        <v>16</v>
      </c>
      <c r="K615" t="s">
        <v>196</v>
      </c>
      <c r="L615">
        <v>8100.3010999999997</v>
      </c>
      <c r="M615">
        <v>-122.34287999999999</v>
      </c>
      <c r="N615">
        <v>47.609814</v>
      </c>
      <c r="O615" t="s">
        <v>460</v>
      </c>
      <c r="P615" t="s">
        <v>161</v>
      </c>
      <c r="Q615" t="s">
        <v>157</v>
      </c>
      <c r="R615" t="s">
        <v>157</v>
      </c>
      <c r="T615">
        <v>4</v>
      </c>
    </row>
    <row r="616" spans="1:20" x14ac:dyDescent="0.2">
      <c r="A616">
        <v>1702941</v>
      </c>
      <c r="B616">
        <v>16000106001</v>
      </c>
      <c r="C616">
        <v>2016106001</v>
      </c>
      <c r="D616">
        <v>415</v>
      </c>
      <c r="E616" t="s">
        <v>443</v>
      </c>
      <c r="F616" t="s">
        <v>49</v>
      </c>
      <c r="G616" t="s">
        <v>49</v>
      </c>
      <c r="H616" s="4">
        <v>42456.676388888889</v>
      </c>
      <c r="I616" t="s">
        <v>1340</v>
      </c>
      <c r="J616" t="s">
        <v>10</v>
      </c>
      <c r="K616" t="s">
        <v>44</v>
      </c>
      <c r="L616">
        <v>10200.403</v>
      </c>
      <c r="M616">
        <v>-122.26904</v>
      </c>
      <c r="N616">
        <v>47.553345</v>
      </c>
      <c r="O616" t="s">
        <v>1341</v>
      </c>
      <c r="P616" t="s">
        <v>446</v>
      </c>
      <c r="Q616" t="s">
        <v>49</v>
      </c>
      <c r="R616" t="s">
        <v>49</v>
      </c>
      <c r="T616">
        <v>3</v>
      </c>
    </row>
    <row r="617" spans="1:20" x14ac:dyDescent="0.2">
      <c r="A617">
        <v>1702942</v>
      </c>
      <c r="B617">
        <v>16000105988</v>
      </c>
      <c r="C617">
        <v>2016105988</v>
      </c>
      <c r="D617">
        <v>40</v>
      </c>
      <c r="E617" t="s">
        <v>229</v>
      </c>
      <c r="F617" t="s">
        <v>230</v>
      </c>
      <c r="G617" t="s">
        <v>230</v>
      </c>
      <c r="H617" s="4">
        <v>42456.676388888889</v>
      </c>
      <c r="I617" t="s">
        <v>1342</v>
      </c>
      <c r="J617" t="s">
        <v>10</v>
      </c>
      <c r="K617" t="s">
        <v>44</v>
      </c>
      <c r="L617">
        <v>10300.2004</v>
      </c>
      <c r="M617">
        <v>-122.27786999999999</v>
      </c>
      <c r="N617">
        <v>47.551549999999999</v>
      </c>
      <c r="O617" t="s">
        <v>1343</v>
      </c>
      <c r="P617" t="s">
        <v>364</v>
      </c>
      <c r="Q617" t="s">
        <v>230</v>
      </c>
      <c r="R617" t="s">
        <v>230</v>
      </c>
      <c r="T617">
        <v>2</v>
      </c>
    </row>
    <row r="618" spans="1:20" x14ac:dyDescent="0.2">
      <c r="A618">
        <v>1702943</v>
      </c>
      <c r="B618">
        <v>16000105976</v>
      </c>
      <c r="C618">
        <v>2016105976</v>
      </c>
      <c r="D618">
        <v>280</v>
      </c>
      <c r="E618" t="s">
        <v>59</v>
      </c>
      <c r="F618" t="s">
        <v>60</v>
      </c>
      <c r="G618" t="s">
        <v>60</v>
      </c>
      <c r="H618" s="4">
        <v>42456.677777777775</v>
      </c>
      <c r="I618" t="s">
        <v>1344</v>
      </c>
      <c r="J618" t="s">
        <v>18</v>
      </c>
      <c r="K618" t="s">
        <v>204</v>
      </c>
      <c r="L618">
        <v>11200.3014</v>
      </c>
      <c r="M618">
        <v>-122.32163</v>
      </c>
      <c r="N618">
        <v>47.524760000000001</v>
      </c>
      <c r="O618" t="s">
        <v>1345</v>
      </c>
      <c r="P618" t="s">
        <v>463</v>
      </c>
      <c r="Q618" t="s">
        <v>143</v>
      </c>
      <c r="R618" t="s">
        <v>464</v>
      </c>
      <c r="T618">
        <v>0</v>
      </c>
    </row>
    <row r="619" spans="1:20" x14ac:dyDescent="0.2">
      <c r="A619">
        <v>1702944</v>
      </c>
      <c r="B619">
        <v>16000105945</v>
      </c>
      <c r="C619">
        <v>2016105945</v>
      </c>
      <c r="D619">
        <v>282</v>
      </c>
      <c r="E619" t="s">
        <v>959</v>
      </c>
      <c r="F619" t="s">
        <v>60</v>
      </c>
      <c r="G619" t="s">
        <v>60</v>
      </c>
      <c r="H619" s="4">
        <v>42456.681944444441</v>
      </c>
      <c r="I619" t="s">
        <v>1215</v>
      </c>
      <c r="J619" t="s">
        <v>4</v>
      </c>
      <c r="K619" t="s">
        <v>243</v>
      </c>
      <c r="L619">
        <v>600.30070000000001</v>
      </c>
      <c r="M619">
        <v>-122.344894</v>
      </c>
      <c r="N619">
        <v>47.717174999999997</v>
      </c>
      <c r="O619" t="s">
        <v>1216</v>
      </c>
      <c r="P619" t="s">
        <v>64</v>
      </c>
      <c r="Q619" t="s">
        <v>60</v>
      </c>
      <c r="R619" t="s">
        <v>60</v>
      </c>
      <c r="T619">
        <v>2</v>
      </c>
    </row>
    <row r="620" spans="1:20" x14ac:dyDescent="0.2">
      <c r="A620">
        <v>1702945</v>
      </c>
      <c r="B620">
        <v>16000105905</v>
      </c>
      <c r="C620">
        <v>2016105905</v>
      </c>
      <c r="D620">
        <v>53</v>
      </c>
      <c r="E620" t="s">
        <v>290</v>
      </c>
      <c r="F620" t="s">
        <v>225</v>
      </c>
      <c r="G620" t="s">
        <v>119</v>
      </c>
      <c r="H620" s="4">
        <v>42456.673611111109</v>
      </c>
      <c r="I620" t="s">
        <v>1346</v>
      </c>
      <c r="J620" t="s">
        <v>5</v>
      </c>
      <c r="K620" t="s">
        <v>136</v>
      </c>
      <c r="L620">
        <v>10500.3004</v>
      </c>
      <c r="M620">
        <v>-122.39113999999999</v>
      </c>
      <c r="N620">
        <v>47.556984</v>
      </c>
      <c r="O620" t="s">
        <v>1347</v>
      </c>
      <c r="P620" t="s">
        <v>228</v>
      </c>
      <c r="Q620" t="s">
        <v>119</v>
      </c>
      <c r="R620" t="s">
        <v>225</v>
      </c>
      <c r="T620">
        <v>3</v>
      </c>
    </row>
    <row r="621" spans="1:20" x14ac:dyDescent="0.2">
      <c r="A621">
        <v>1702946</v>
      </c>
      <c r="B621">
        <v>16000105989</v>
      </c>
      <c r="C621">
        <v>2016105989</v>
      </c>
      <c r="D621">
        <v>220</v>
      </c>
      <c r="E621" t="s">
        <v>328</v>
      </c>
      <c r="F621" t="s">
        <v>329</v>
      </c>
      <c r="G621" t="s">
        <v>330</v>
      </c>
      <c r="H621" s="4">
        <v>42456.68472222222</v>
      </c>
      <c r="I621" t="s">
        <v>1330</v>
      </c>
      <c r="J621" t="s">
        <v>16</v>
      </c>
      <c r="K621" t="s">
        <v>368</v>
      </c>
      <c r="L621">
        <v>8100.2004999999999</v>
      </c>
      <c r="M621">
        <v>-122.33557999999999</v>
      </c>
      <c r="N621">
        <v>47.610675999999998</v>
      </c>
      <c r="O621" t="s">
        <v>369</v>
      </c>
      <c r="P621" t="s">
        <v>333</v>
      </c>
      <c r="Q621" t="s">
        <v>330</v>
      </c>
      <c r="R621" t="s">
        <v>329</v>
      </c>
      <c r="T621">
        <v>1</v>
      </c>
    </row>
    <row r="622" spans="1:20" x14ac:dyDescent="0.2">
      <c r="A622">
        <v>1702947</v>
      </c>
      <c r="B622">
        <v>16000105801</v>
      </c>
      <c r="C622">
        <v>2016105801</v>
      </c>
      <c r="D622">
        <v>430</v>
      </c>
      <c r="E622" t="s">
        <v>144</v>
      </c>
      <c r="F622" t="s">
        <v>49</v>
      </c>
      <c r="G622" t="s">
        <v>145</v>
      </c>
      <c r="H622" s="4">
        <v>42456.681944444441</v>
      </c>
      <c r="I622" t="s">
        <v>1348</v>
      </c>
      <c r="J622" t="s">
        <v>4</v>
      </c>
      <c r="K622" t="s">
        <v>214</v>
      </c>
      <c r="L622">
        <v>401.1001</v>
      </c>
      <c r="M622">
        <v>-122.34779</v>
      </c>
      <c r="N622">
        <v>47.733223000000002</v>
      </c>
      <c r="O622" t="s">
        <v>1349</v>
      </c>
      <c r="P622" t="s">
        <v>1113</v>
      </c>
      <c r="Q622" t="s">
        <v>145</v>
      </c>
      <c r="R622" t="s">
        <v>49</v>
      </c>
      <c r="S622" s="4">
        <v>42456.577777777777</v>
      </c>
      <c r="T622">
        <v>2</v>
      </c>
    </row>
    <row r="623" spans="1:20" x14ac:dyDescent="0.2">
      <c r="A623">
        <v>1702948</v>
      </c>
      <c r="B623">
        <v>16000105998</v>
      </c>
      <c r="C623">
        <v>2016105998</v>
      </c>
      <c r="D623">
        <v>65</v>
      </c>
      <c r="E623" t="s">
        <v>90</v>
      </c>
      <c r="F623" t="s">
        <v>91</v>
      </c>
      <c r="G623" t="s">
        <v>92</v>
      </c>
      <c r="H623" s="4">
        <v>42456.688888888886</v>
      </c>
      <c r="I623" t="s">
        <v>704</v>
      </c>
      <c r="J623" t="s">
        <v>4</v>
      </c>
      <c r="K623" t="s">
        <v>147</v>
      </c>
      <c r="L623">
        <v>1200.1006</v>
      </c>
      <c r="M623">
        <v>-122.31786</v>
      </c>
      <c r="N623">
        <v>47.709389999999999</v>
      </c>
      <c r="O623" t="s">
        <v>705</v>
      </c>
      <c r="P623" t="s">
        <v>177</v>
      </c>
      <c r="Q623" t="s">
        <v>92</v>
      </c>
      <c r="R623" t="s">
        <v>91</v>
      </c>
      <c r="T623">
        <v>1</v>
      </c>
    </row>
    <row r="624" spans="1:20" x14ac:dyDescent="0.2">
      <c r="A624">
        <v>1702949</v>
      </c>
      <c r="B624">
        <v>16000105971</v>
      </c>
      <c r="C624">
        <v>2016105971</v>
      </c>
      <c r="D624">
        <v>280</v>
      </c>
      <c r="E624" t="s">
        <v>59</v>
      </c>
      <c r="F624" t="s">
        <v>60</v>
      </c>
      <c r="G624" t="s">
        <v>60</v>
      </c>
      <c r="H624" s="4">
        <v>42456.6875</v>
      </c>
      <c r="I624" t="s">
        <v>1350</v>
      </c>
      <c r="J624" t="s">
        <v>3</v>
      </c>
      <c r="K624" t="s">
        <v>159</v>
      </c>
      <c r="L624">
        <v>4700.2021999999997</v>
      </c>
      <c r="M624">
        <v>-122.37622</v>
      </c>
      <c r="N624">
        <v>47.665379999999999</v>
      </c>
      <c r="O624" t="s">
        <v>1351</v>
      </c>
      <c r="P624" t="s">
        <v>64</v>
      </c>
      <c r="Q624" t="s">
        <v>60</v>
      </c>
      <c r="R624" t="s">
        <v>60</v>
      </c>
      <c r="T624">
        <v>2</v>
      </c>
    </row>
    <row r="625" spans="1:20" x14ac:dyDescent="0.2">
      <c r="A625">
        <v>1702950</v>
      </c>
      <c r="B625">
        <v>16000105914</v>
      </c>
      <c r="C625">
        <v>2016105914</v>
      </c>
      <c r="D625">
        <v>71</v>
      </c>
      <c r="E625" t="s">
        <v>273</v>
      </c>
      <c r="F625" t="s">
        <v>189</v>
      </c>
      <c r="G625" t="s">
        <v>189</v>
      </c>
      <c r="H625" s="4">
        <v>42456.691666666666</v>
      </c>
      <c r="I625" t="s">
        <v>1352</v>
      </c>
      <c r="J625" t="s">
        <v>13</v>
      </c>
      <c r="K625" t="s">
        <v>175</v>
      </c>
      <c r="L625">
        <v>7000.3010000000004</v>
      </c>
      <c r="M625">
        <v>-122.35082</v>
      </c>
      <c r="N625">
        <v>47.626292999999997</v>
      </c>
      <c r="O625" t="s">
        <v>1353</v>
      </c>
      <c r="P625" t="s">
        <v>276</v>
      </c>
      <c r="Q625" t="s">
        <v>189</v>
      </c>
      <c r="R625" t="s">
        <v>190</v>
      </c>
      <c r="T625">
        <v>1</v>
      </c>
    </row>
    <row r="626" spans="1:20" x14ac:dyDescent="0.2">
      <c r="A626">
        <v>1702951</v>
      </c>
      <c r="B626">
        <v>16000105825</v>
      </c>
      <c r="C626">
        <v>2016105825</v>
      </c>
      <c r="D626">
        <v>63</v>
      </c>
      <c r="E626" t="s">
        <v>172</v>
      </c>
      <c r="F626" t="s">
        <v>173</v>
      </c>
      <c r="G626" t="s">
        <v>173</v>
      </c>
      <c r="H626" s="4">
        <v>42456.692361111112</v>
      </c>
      <c r="I626" t="s">
        <v>1354</v>
      </c>
      <c r="J626" t="s">
        <v>7</v>
      </c>
      <c r="K626" t="s">
        <v>163</v>
      </c>
      <c r="L626">
        <v>6700.1009000000004</v>
      </c>
      <c r="M626">
        <v>-122.3421</v>
      </c>
      <c r="N626">
        <v>47.637264000000002</v>
      </c>
      <c r="O626" t="s">
        <v>1355</v>
      </c>
      <c r="P626" t="s">
        <v>597</v>
      </c>
      <c r="Q626" t="s">
        <v>92</v>
      </c>
      <c r="R626" t="s">
        <v>91</v>
      </c>
      <c r="S626" s="4">
        <v>42456.650694444441</v>
      </c>
      <c r="T626">
        <v>4</v>
      </c>
    </row>
    <row r="627" spans="1:20" x14ac:dyDescent="0.2">
      <c r="A627">
        <v>1702952</v>
      </c>
      <c r="B627">
        <v>16000106027</v>
      </c>
      <c r="C627">
        <v>2016106027</v>
      </c>
      <c r="D627">
        <v>242</v>
      </c>
      <c r="E627" t="s">
        <v>41</v>
      </c>
      <c r="F627" t="s">
        <v>42</v>
      </c>
      <c r="G627" t="s">
        <v>42</v>
      </c>
      <c r="H627" s="4">
        <v>42456.700694444444</v>
      </c>
      <c r="I627" t="s">
        <v>433</v>
      </c>
      <c r="J627" t="s">
        <v>16</v>
      </c>
      <c r="K627" t="s">
        <v>140</v>
      </c>
      <c r="L627">
        <v>8100.2</v>
      </c>
      <c r="M627">
        <v>-122.33732000000001</v>
      </c>
      <c r="N627">
        <v>47.611319999999999</v>
      </c>
      <c r="O627" t="s">
        <v>434</v>
      </c>
      <c r="P627" t="s">
        <v>46</v>
      </c>
      <c r="Q627" t="s">
        <v>42</v>
      </c>
      <c r="R627" t="s">
        <v>42</v>
      </c>
      <c r="T627">
        <v>4</v>
      </c>
    </row>
    <row r="628" spans="1:20" x14ac:dyDescent="0.2">
      <c r="A628">
        <v>1702953</v>
      </c>
      <c r="B628">
        <v>16000106037</v>
      </c>
      <c r="C628">
        <v>2016106037</v>
      </c>
      <c r="D628">
        <v>410</v>
      </c>
      <c r="E628" t="s">
        <v>270</v>
      </c>
      <c r="F628" t="s">
        <v>48</v>
      </c>
      <c r="G628" t="s">
        <v>49</v>
      </c>
      <c r="H628" s="4">
        <v>42456.701388888891</v>
      </c>
      <c r="I628" t="s">
        <v>1356</v>
      </c>
      <c r="J628" t="s">
        <v>13</v>
      </c>
      <c r="K628" t="s">
        <v>62</v>
      </c>
      <c r="L628">
        <v>5700.5002000000004</v>
      </c>
      <c r="M628">
        <v>-122.39829</v>
      </c>
      <c r="N628">
        <v>47.66386</v>
      </c>
      <c r="O628" t="s">
        <v>1357</v>
      </c>
      <c r="P628" t="s">
        <v>270</v>
      </c>
      <c r="Q628" t="s">
        <v>49</v>
      </c>
      <c r="R628" t="s">
        <v>48</v>
      </c>
      <c r="T628">
        <v>0</v>
      </c>
    </row>
    <row r="629" spans="1:20" x14ac:dyDescent="0.2">
      <c r="A629">
        <v>1702954</v>
      </c>
      <c r="B629">
        <v>16000106024</v>
      </c>
      <c r="C629">
        <v>2016106024</v>
      </c>
      <c r="D629">
        <v>250</v>
      </c>
      <c r="E629" t="s">
        <v>123</v>
      </c>
      <c r="F629" t="s">
        <v>124</v>
      </c>
      <c r="G629" t="s">
        <v>125</v>
      </c>
      <c r="H629" s="4">
        <v>42456.703472222223</v>
      </c>
      <c r="I629" t="s">
        <v>1358</v>
      </c>
      <c r="J629" t="s">
        <v>5</v>
      </c>
      <c r="K629" t="s">
        <v>418</v>
      </c>
      <c r="L629">
        <v>9701.3011000000006</v>
      </c>
      <c r="M629">
        <v>-122.41903000000001</v>
      </c>
      <c r="N629">
        <v>47.575954000000003</v>
      </c>
      <c r="O629" t="s">
        <v>1359</v>
      </c>
      <c r="P629" t="s">
        <v>403</v>
      </c>
      <c r="Q629" t="s">
        <v>404</v>
      </c>
      <c r="R629" t="s">
        <v>404</v>
      </c>
      <c r="T629">
        <v>3</v>
      </c>
    </row>
    <row r="630" spans="1:20" x14ac:dyDescent="0.2">
      <c r="A630">
        <v>1702955</v>
      </c>
      <c r="B630">
        <v>16000106002</v>
      </c>
      <c r="C630">
        <v>2016106002</v>
      </c>
      <c r="D630">
        <v>280</v>
      </c>
      <c r="E630" t="s">
        <v>59</v>
      </c>
      <c r="F630" t="s">
        <v>60</v>
      </c>
      <c r="G630" t="s">
        <v>60</v>
      </c>
      <c r="H630" s="4">
        <v>42456.70416666667</v>
      </c>
      <c r="I630" t="s">
        <v>1360</v>
      </c>
      <c r="J630" t="s">
        <v>18</v>
      </c>
      <c r="K630" t="s">
        <v>346</v>
      </c>
      <c r="L630">
        <v>11402.100899999999</v>
      </c>
      <c r="M630">
        <v>-122.36454000000001</v>
      </c>
      <c r="N630">
        <v>47.521940000000001</v>
      </c>
      <c r="O630" t="s">
        <v>1361</v>
      </c>
      <c r="P630" t="s">
        <v>64</v>
      </c>
      <c r="Q630" t="s">
        <v>60</v>
      </c>
      <c r="R630" t="s">
        <v>60</v>
      </c>
      <c r="T630">
        <v>2</v>
      </c>
    </row>
    <row r="631" spans="1:20" x14ac:dyDescent="0.2">
      <c r="A631">
        <v>1702956</v>
      </c>
      <c r="B631">
        <v>16000105970</v>
      </c>
      <c r="C631">
        <v>2016105970</v>
      </c>
      <c r="D631">
        <v>330</v>
      </c>
      <c r="E631" t="s">
        <v>1081</v>
      </c>
      <c r="F631" t="s">
        <v>407</v>
      </c>
      <c r="G631" t="s">
        <v>406</v>
      </c>
      <c r="H631" s="4">
        <v>42456.706944444442</v>
      </c>
      <c r="I631" t="s">
        <v>1362</v>
      </c>
      <c r="J631" t="s">
        <v>15</v>
      </c>
      <c r="K631" t="s">
        <v>288</v>
      </c>
      <c r="L631">
        <v>7800.3014000000003</v>
      </c>
      <c r="M631">
        <v>-122.28873</v>
      </c>
      <c r="N631">
        <v>47.614047999999997</v>
      </c>
      <c r="O631" t="s">
        <v>1363</v>
      </c>
      <c r="P631" t="s">
        <v>1084</v>
      </c>
      <c r="Q631" t="s">
        <v>406</v>
      </c>
      <c r="R631" t="s">
        <v>407</v>
      </c>
      <c r="S631" s="4">
        <v>42456.652777777781</v>
      </c>
      <c r="T631">
        <v>2</v>
      </c>
    </row>
    <row r="632" spans="1:20" x14ac:dyDescent="0.2">
      <c r="A632">
        <v>1702957</v>
      </c>
      <c r="B632">
        <v>16000106048</v>
      </c>
      <c r="C632">
        <v>2016106048</v>
      </c>
      <c r="D632">
        <v>64</v>
      </c>
      <c r="E632" t="s">
        <v>297</v>
      </c>
      <c r="F632" t="s">
        <v>91</v>
      </c>
      <c r="G632" t="s">
        <v>298</v>
      </c>
      <c r="H632" s="4">
        <v>42456.713194444441</v>
      </c>
      <c r="I632" t="s">
        <v>1100</v>
      </c>
      <c r="J632" t="s">
        <v>6</v>
      </c>
      <c r="K632" t="s">
        <v>98</v>
      </c>
      <c r="L632">
        <v>9100.2008999999998</v>
      </c>
      <c r="M632">
        <v>-122.32768</v>
      </c>
      <c r="N632">
        <v>47.596657</v>
      </c>
      <c r="O632" t="s">
        <v>1101</v>
      </c>
      <c r="P632" t="s">
        <v>301</v>
      </c>
      <c r="Q632" t="s">
        <v>298</v>
      </c>
      <c r="R632" t="s">
        <v>91</v>
      </c>
      <c r="T632">
        <v>3</v>
      </c>
    </row>
    <row r="633" spans="1:20" x14ac:dyDescent="0.2">
      <c r="A633">
        <v>1702958</v>
      </c>
      <c r="B633">
        <v>16000106051</v>
      </c>
      <c r="C633">
        <v>2016106051</v>
      </c>
      <c r="D633">
        <v>410</v>
      </c>
      <c r="E633" t="s">
        <v>270</v>
      </c>
      <c r="F633" t="s">
        <v>48</v>
      </c>
      <c r="G633" t="s">
        <v>49</v>
      </c>
      <c r="H633" s="4">
        <v>42456.71597222222</v>
      </c>
      <c r="I633" t="s">
        <v>1364</v>
      </c>
      <c r="J633" t="s">
        <v>17</v>
      </c>
      <c r="K633" t="s">
        <v>601</v>
      </c>
      <c r="L633">
        <v>600.10040000000004</v>
      </c>
      <c r="M633">
        <v>-122.34229999999999</v>
      </c>
      <c r="N633">
        <v>47.72551</v>
      </c>
      <c r="O633" t="s">
        <v>1365</v>
      </c>
      <c r="P633" t="s">
        <v>270</v>
      </c>
      <c r="Q633" t="s">
        <v>49</v>
      </c>
      <c r="R633" t="s">
        <v>48</v>
      </c>
      <c r="T633">
        <v>0</v>
      </c>
    </row>
    <row r="634" spans="1:20" x14ac:dyDescent="0.2">
      <c r="A634">
        <v>1702959</v>
      </c>
      <c r="B634">
        <v>16000106042</v>
      </c>
      <c r="C634">
        <v>2016106042</v>
      </c>
      <c r="D634">
        <v>245</v>
      </c>
      <c r="E634" t="s">
        <v>74</v>
      </c>
      <c r="F634" t="s">
        <v>42</v>
      </c>
      <c r="G634" t="s">
        <v>42</v>
      </c>
      <c r="H634" s="4">
        <v>42456.71875</v>
      </c>
      <c r="I634" t="s">
        <v>1366</v>
      </c>
      <c r="J634" t="s">
        <v>18</v>
      </c>
      <c r="K634" t="s">
        <v>346</v>
      </c>
      <c r="L634">
        <v>11402.102800000001</v>
      </c>
      <c r="M634">
        <v>-122.36731</v>
      </c>
      <c r="N634">
        <v>47.521026999999997</v>
      </c>
      <c r="O634" t="s">
        <v>1367</v>
      </c>
      <c r="P634" t="s">
        <v>100</v>
      </c>
      <c r="Q634" t="s">
        <v>42</v>
      </c>
      <c r="R634" t="s">
        <v>42</v>
      </c>
      <c r="T634">
        <v>2</v>
      </c>
    </row>
    <row r="635" spans="1:20" x14ac:dyDescent="0.2">
      <c r="A635">
        <v>1702960</v>
      </c>
      <c r="B635">
        <v>16000106034</v>
      </c>
      <c r="C635">
        <v>2016106034</v>
      </c>
      <c r="D635">
        <v>243</v>
      </c>
      <c r="E635" t="s">
        <v>1368</v>
      </c>
      <c r="F635" t="s">
        <v>42</v>
      </c>
      <c r="G635" t="s">
        <v>42</v>
      </c>
      <c r="H635" s="4">
        <v>42456.72152777778</v>
      </c>
      <c r="I635" t="s">
        <v>1369</v>
      </c>
      <c r="J635" t="s">
        <v>18</v>
      </c>
      <c r="K635" t="s">
        <v>204</v>
      </c>
      <c r="L635">
        <v>11200.1024</v>
      </c>
      <c r="M635">
        <v>-122.326904</v>
      </c>
      <c r="N635">
        <v>47.525627</v>
      </c>
      <c r="O635" t="s">
        <v>1370</v>
      </c>
      <c r="P635" t="s">
        <v>64</v>
      </c>
      <c r="Q635" t="s">
        <v>60</v>
      </c>
      <c r="R635" t="s">
        <v>60</v>
      </c>
      <c r="T635">
        <v>1</v>
      </c>
    </row>
    <row r="636" spans="1:20" x14ac:dyDescent="0.2">
      <c r="A636">
        <v>1702961</v>
      </c>
      <c r="B636">
        <v>16000106012</v>
      </c>
      <c r="C636">
        <v>2016106012</v>
      </c>
      <c r="D636">
        <v>176</v>
      </c>
      <c r="E636" t="s">
        <v>68</v>
      </c>
      <c r="F636" t="s">
        <v>69</v>
      </c>
      <c r="G636" t="s">
        <v>69</v>
      </c>
      <c r="H636" s="4">
        <v>42456.71875</v>
      </c>
      <c r="I636" t="s">
        <v>1277</v>
      </c>
      <c r="J636" t="s">
        <v>10</v>
      </c>
      <c r="K636" t="s">
        <v>76</v>
      </c>
      <c r="L636">
        <v>10100.5018</v>
      </c>
      <c r="M636">
        <v>-122.289925</v>
      </c>
      <c r="N636">
        <v>47.568882000000002</v>
      </c>
      <c r="O636" t="s">
        <v>1278</v>
      </c>
      <c r="P636" t="s">
        <v>73</v>
      </c>
      <c r="Q636" t="s">
        <v>69</v>
      </c>
      <c r="R636" t="s">
        <v>69</v>
      </c>
      <c r="S636" s="4">
        <v>42456.680555555555</v>
      </c>
      <c r="T636">
        <v>2</v>
      </c>
    </row>
    <row r="637" spans="1:20" x14ac:dyDescent="0.2">
      <c r="A637">
        <v>1702962</v>
      </c>
      <c r="B637">
        <v>16000105950</v>
      </c>
      <c r="C637">
        <v>2016105950</v>
      </c>
      <c r="D637">
        <v>63</v>
      </c>
      <c r="E637" t="s">
        <v>172</v>
      </c>
      <c r="F637" t="s">
        <v>173</v>
      </c>
      <c r="G637" t="s">
        <v>173</v>
      </c>
      <c r="H637" s="4">
        <v>42456.718055555553</v>
      </c>
      <c r="I637" t="s">
        <v>1371</v>
      </c>
      <c r="J637" t="s">
        <v>4</v>
      </c>
      <c r="K637" t="s">
        <v>147</v>
      </c>
      <c r="L637">
        <v>8100.3013000000001</v>
      </c>
      <c r="M637">
        <v>-122.34022</v>
      </c>
      <c r="N637">
        <v>47.607365000000001</v>
      </c>
      <c r="O637" t="s">
        <v>703</v>
      </c>
      <c r="P637" t="s">
        <v>96</v>
      </c>
      <c r="Q637" t="s">
        <v>92</v>
      </c>
      <c r="R637" t="s">
        <v>91</v>
      </c>
      <c r="T637">
        <v>1</v>
      </c>
    </row>
    <row r="638" spans="1:20" x14ac:dyDescent="0.2">
      <c r="A638">
        <v>1702963</v>
      </c>
      <c r="B638">
        <v>16000105819</v>
      </c>
      <c r="C638">
        <v>2016105819</v>
      </c>
      <c r="D638">
        <v>63</v>
      </c>
      <c r="E638" t="s">
        <v>172</v>
      </c>
      <c r="F638" t="s">
        <v>173</v>
      </c>
      <c r="G638" t="s">
        <v>173</v>
      </c>
      <c r="H638" s="4">
        <v>42456.72152777778</v>
      </c>
      <c r="I638" t="s">
        <v>1372</v>
      </c>
      <c r="J638" t="s">
        <v>7</v>
      </c>
      <c r="K638" t="s">
        <v>292</v>
      </c>
      <c r="L638">
        <v>6600.1031000000003</v>
      </c>
      <c r="M638">
        <v>-122.332466</v>
      </c>
      <c r="N638">
        <v>47.627482999999998</v>
      </c>
      <c r="O638" t="s">
        <v>1373</v>
      </c>
      <c r="P638" t="s">
        <v>597</v>
      </c>
      <c r="Q638" t="s">
        <v>92</v>
      </c>
      <c r="R638" t="s">
        <v>91</v>
      </c>
      <c r="S638" s="4">
        <v>42456.584722222222</v>
      </c>
      <c r="T638">
        <v>3</v>
      </c>
    </row>
    <row r="639" spans="1:20" x14ac:dyDescent="0.2">
      <c r="A639">
        <v>1702964</v>
      </c>
      <c r="B639">
        <v>16000106060</v>
      </c>
      <c r="C639">
        <v>2016106060</v>
      </c>
      <c r="D639">
        <v>245</v>
      </c>
      <c r="E639" t="s">
        <v>74</v>
      </c>
      <c r="F639" t="s">
        <v>42</v>
      </c>
      <c r="G639" t="s">
        <v>42</v>
      </c>
      <c r="H639" s="4">
        <v>42456.729166666664</v>
      </c>
      <c r="I639" t="s">
        <v>1374</v>
      </c>
      <c r="J639" t="s">
        <v>16</v>
      </c>
      <c r="K639" t="s">
        <v>368</v>
      </c>
      <c r="L639">
        <v>8200.1003999999994</v>
      </c>
      <c r="M639">
        <v>-122.33602999999999</v>
      </c>
      <c r="N639">
        <v>47.611176</v>
      </c>
      <c r="O639" t="s">
        <v>1375</v>
      </c>
      <c r="P639" t="s">
        <v>100</v>
      </c>
      <c r="Q639" t="s">
        <v>42</v>
      </c>
      <c r="R639" t="s">
        <v>42</v>
      </c>
      <c r="T639">
        <v>3</v>
      </c>
    </row>
    <row r="640" spans="1:20" x14ac:dyDescent="0.2">
      <c r="A640">
        <v>1702965</v>
      </c>
      <c r="B640">
        <v>16000106036</v>
      </c>
      <c r="C640">
        <v>2016106036</v>
      </c>
      <c r="D640">
        <v>280</v>
      </c>
      <c r="E640" t="s">
        <v>59</v>
      </c>
      <c r="F640" t="s">
        <v>60</v>
      </c>
      <c r="G640" t="s">
        <v>60</v>
      </c>
      <c r="H640" s="4">
        <v>42456.727777777778</v>
      </c>
      <c r="I640" t="s">
        <v>1376</v>
      </c>
      <c r="J640" t="s">
        <v>19</v>
      </c>
      <c r="K640" t="s">
        <v>51</v>
      </c>
      <c r="L640">
        <v>8700.1011999999992</v>
      </c>
      <c r="M640">
        <v>-122.30632</v>
      </c>
      <c r="N640">
        <v>47.608016999999997</v>
      </c>
      <c r="O640" t="s">
        <v>1377</v>
      </c>
      <c r="P640" t="s">
        <v>301</v>
      </c>
      <c r="Q640" t="s">
        <v>298</v>
      </c>
      <c r="R640" t="s">
        <v>91</v>
      </c>
      <c r="T640">
        <v>1</v>
      </c>
    </row>
    <row r="641" spans="1:20" x14ac:dyDescent="0.2">
      <c r="A641">
        <v>1702966</v>
      </c>
      <c r="B641">
        <v>16000106028</v>
      </c>
      <c r="C641">
        <v>2016106028</v>
      </c>
      <c r="D641">
        <v>280</v>
      </c>
      <c r="E641" t="s">
        <v>59</v>
      </c>
      <c r="F641" t="s">
        <v>60</v>
      </c>
      <c r="G641" t="s">
        <v>60</v>
      </c>
      <c r="H641" s="4">
        <v>42456.728472222225</v>
      </c>
      <c r="I641" t="s">
        <v>1378</v>
      </c>
      <c r="J641" t="s">
        <v>17</v>
      </c>
      <c r="K641" t="s">
        <v>280</v>
      </c>
      <c r="L641">
        <v>1800.3010999999999</v>
      </c>
      <c r="M641">
        <v>-122.34295</v>
      </c>
      <c r="N641">
        <v>47.694175999999999</v>
      </c>
      <c r="O641" t="s">
        <v>1379</v>
      </c>
      <c r="P641" t="s">
        <v>64</v>
      </c>
      <c r="Q641" t="s">
        <v>60</v>
      </c>
      <c r="R641" t="s">
        <v>60</v>
      </c>
      <c r="T641">
        <v>3</v>
      </c>
    </row>
    <row r="642" spans="1:20" x14ac:dyDescent="0.2">
      <c r="A642">
        <v>1702967</v>
      </c>
      <c r="B642">
        <v>16000106020</v>
      </c>
      <c r="C642">
        <v>2016106020</v>
      </c>
      <c r="D642">
        <v>280</v>
      </c>
      <c r="E642" t="s">
        <v>59</v>
      </c>
      <c r="F642" t="s">
        <v>60</v>
      </c>
      <c r="G642" t="s">
        <v>60</v>
      </c>
      <c r="H642" s="4">
        <v>42456.722916666666</v>
      </c>
      <c r="I642" t="s">
        <v>1380</v>
      </c>
      <c r="J642" t="s">
        <v>5</v>
      </c>
      <c r="K642" t="s">
        <v>418</v>
      </c>
      <c r="L642">
        <v>9800.5002999999997</v>
      </c>
      <c r="M642">
        <v>-122.38805000000001</v>
      </c>
      <c r="N642">
        <v>47.574738000000004</v>
      </c>
      <c r="O642" t="s">
        <v>1381</v>
      </c>
      <c r="P642" t="s">
        <v>526</v>
      </c>
      <c r="Q642" t="s">
        <v>49</v>
      </c>
      <c r="R642" t="s">
        <v>49</v>
      </c>
      <c r="T642">
        <v>1</v>
      </c>
    </row>
    <row r="643" spans="1:20" x14ac:dyDescent="0.2">
      <c r="A643">
        <v>1702968</v>
      </c>
      <c r="B643">
        <v>16000105983</v>
      </c>
      <c r="C643">
        <v>2016105983</v>
      </c>
      <c r="D643">
        <v>101</v>
      </c>
      <c r="E643" t="s">
        <v>1382</v>
      </c>
      <c r="F643" t="s">
        <v>199</v>
      </c>
      <c r="G643" t="s">
        <v>199</v>
      </c>
      <c r="H643" s="4">
        <v>42456.727777777778</v>
      </c>
      <c r="I643" t="s">
        <v>925</v>
      </c>
      <c r="J643" t="s">
        <v>16</v>
      </c>
      <c r="K643" t="s">
        <v>140</v>
      </c>
      <c r="L643">
        <v>8200.1007000000009</v>
      </c>
      <c r="M643">
        <v>-122.33127</v>
      </c>
      <c r="N643">
        <v>47.612679999999997</v>
      </c>
      <c r="O643" t="s">
        <v>926</v>
      </c>
      <c r="P643" t="s">
        <v>198</v>
      </c>
      <c r="Q643" t="s">
        <v>199</v>
      </c>
      <c r="R643" t="s">
        <v>199</v>
      </c>
      <c r="S643" s="4">
        <v>42456.671527777777</v>
      </c>
      <c r="T643">
        <v>3</v>
      </c>
    </row>
    <row r="644" spans="1:20" x14ac:dyDescent="0.2">
      <c r="A644">
        <v>1702970</v>
      </c>
      <c r="B644">
        <v>16000105929</v>
      </c>
      <c r="C644">
        <v>2016105929</v>
      </c>
      <c r="D644">
        <v>65</v>
      </c>
      <c r="E644" t="s">
        <v>90</v>
      </c>
      <c r="F644" t="s">
        <v>91</v>
      </c>
      <c r="G644" t="s">
        <v>92</v>
      </c>
      <c r="H644" s="4">
        <v>42456.722222222219</v>
      </c>
      <c r="I644" t="s">
        <v>1383</v>
      </c>
      <c r="J644" t="s">
        <v>13</v>
      </c>
      <c r="K644" t="s">
        <v>360</v>
      </c>
      <c r="L644">
        <v>5900.1</v>
      </c>
      <c r="M644">
        <v>-122.36409</v>
      </c>
      <c r="N644">
        <v>47.6524</v>
      </c>
      <c r="O644" t="s">
        <v>1384</v>
      </c>
      <c r="P644" t="s">
        <v>96</v>
      </c>
      <c r="Q644" t="s">
        <v>92</v>
      </c>
      <c r="R644" t="s">
        <v>91</v>
      </c>
      <c r="S644" s="4">
        <v>42456.648611111108</v>
      </c>
      <c r="T644">
        <v>2</v>
      </c>
    </row>
    <row r="645" spans="1:20" x14ac:dyDescent="0.2">
      <c r="A645">
        <v>1702971</v>
      </c>
      <c r="B645">
        <v>16000105875</v>
      </c>
      <c r="C645">
        <v>2016105875</v>
      </c>
      <c r="D645">
        <v>63</v>
      </c>
      <c r="E645" t="s">
        <v>172</v>
      </c>
      <c r="F645" t="s">
        <v>173</v>
      </c>
      <c r="G645" t="s">
        <v>173</v>
      </c>
      <c r="H645" s="4">
        <v>42456.728472222225</v>
      </c>
      <c r="I645" t="s">
        <v>1385</v>
      </c>
      <c r="J645" t="s">
        <v>13</v>
      </c>
      <c r="K645" t="s">
        <v>360</v>
      </c>
      <c r="L645">
        <v>5900.1023999999998</v>
      </c>
      <c r="M645">
        <v>-122.3749</v>
      </c>
      <c r="N645">
        <v>47.652169999999998</v>
      </c>
      <c r="O645" t="s">
        <v>1386</v>
      </c>
      <c r="P645" t="s">
        <v>177</v>
      </c>
      <c r="Q645" t="s">
        <v>92</v>
      </c>
      <c r="R645" t="s">
        <v>91</v>
      </c>
      <c r="S645" s="4">
        <v>42456.652777777781</v>
      </c>
      <c r="T645">
        <v>1</v>
      </c>
    </row>
    <row r="646" spans="1:20" x14ac:dyDescent="0.2">
      <c r="A646">
        <v>1702972</v>
      </c>
      <c r="B646">
        <v>16000106069</v>
      </c>
      <c r="C646">
        <v>2016106069</v>
      </c>
      <c r="D646">
        <v>350</v>
      </c>
      <c r="E646" t="s">
        <v>155</v>
      </c>
      <c r="F646" t="s">
        <v>155</v>
      </c>
      <c r="G646" t="s">
        <v>155</v>
      </c>
      <c r="H646" s="4">
        <v>42456.73541666667</v>
      </c>
      <c r="I646" t="s">
        <v>1387</v>
      </c>
      <c r="J646" t="s">
        <v>10</v>
      </c>
      <c r="K646" t="s">
        <v>44</v>
      </c>
      <c r="L646">
        <v>10100.503500000001</v>
      </c>
      <c r="M646">
        <v>-122.28868</v>
      </c>
      <c r="N646">
        <v>47.565899999999999</v>
      </c>
      <c r="O646" t="s">
        <v>1388</v>
      </c>
      <c r="P646" t="s">
        <v>64</v>
      </c>
      <c r="Q646" t="s">
        <v>60</v>
      </c>
      <c r="R646" t="s">
        <v>60</v>
      </c>
      <c r="T646">
        <v>2</v>
      </c>
    </row>
    <row r="647" spans="1:20" x14ac:dyDescent="0.2">
      <c r="A647">
        <v>1702973</v>
      </c>
      <c r="B647">
        <v>16000106013</v>
      </c>
      <c r="C647">
        <v>2016106013</v>
      </c>
      <c r="D647">
        <v>245</v>
      </c>
      <c r="E647" t="s">
        <v>74</v>
      </c>
      <c r="F647" t="s">
        <v>42</v>
      </c>
      <c r="G647" t="s">
        <v>42</v>
      </c>
      <c r="H647" s="4">
        <v>42456.73541666667</v>
      </c>
      <c r="I647" t="s">
        <v>677</v>
      </c>
      <c r="J647" t="s">
        <v>20</v>
      </c>
      <c r="K647" t="s">
        <v>105</v>
      </c>
      <c r="L647">
        <v>7500.4005999999999</v>
      </c>
      <c r="M647">
        <v>-122.31685</v>
      </c>
      <c r="N647">
        <v>47.614685000000001</v>
      </c>
      <c r="O647" t="s">
        <v>678</v>
      </c>
      <c r="P647" t="s">
        <v>1288</v>
      </c>
      <c r="Q647" t="s">
        <v>49</v>
      </c>
      <c r="R647" t="s">
        <v>1289</v>
      </c>
      <c r="S647" s="4">
        <v>42456.680555555555</v>
      </c>
      <c r="T647">
        <v>0</v>
      </c>
    </row>
    <row r="648" spans="1:20" x14ac:dyDescent="0.2">
      <c r="A648">
        <v>1702974</v>
      </c>
      <c r="B648">
        <v>16000106003</v>
      </c>
      <c r="C648">
        <v>2016106003</v>
      </c>
      <c r="D648">
        <v>161</v>
      </c>
      <c r="E648" t="s">
        <v>78</v>
      </c>
      <c r="F648" t="s">
        <v>78</v>
      </c>
      <c r="G648" t="s">
        <v>78</v>
      </c>
      <c r="H648" s="4">
        <v>42456.722916666666</v>
      </c>
      <c r="I648" t="s">
        <v>704</v>
      </c>
      <c r="J648" t="s">
        <v>14</v>
      </c>
      <c r="K648" t="s">
        <v>536</v>
      </c>
      <c r="L648">
        <v>1200.1006</v>
      </c>
      <c r="M648">
        <v>-122.31786</v>
      </c>
      <c r="N648">
        <v>47.709389999999999</v>
      </c>
      <c r="O648" t="s">
        <v>705</v>
      </c>
      <c r="P648" t="s">
        <v>78</v>
      </c>
      <c r="Q648" t="s">
        <v>78</v>
      </c>
      <c r="R648" t="s">
        <v>78</v>
      </c>
      <c r="S648" s="4">
        <v>42456.685416666667</v>
      </c>
      <c r="T648">
        <v>2</v>
      </c>
    </row>
    <row r="649" spans="1:20" x14ac:dyDescent="0.2">
      <c r="A649">
        <v>1702975</v>
      </c>
      <c r="B649">
        <v>16000105982</v>
      </c>
      <c r="C649">
        <v>2016105982</v>
      </c>
      <c r="D649">
        <v>40</v>
      </c>
      <c r="E649" t="s">
        <v>229</v>
      </c>
      <c r="F649" t="s">
        <v>230</v>
      </c>
      <c r="G649" t="s">
        <v>230</v>
      </c>
      <c r="H649" s="4">
        <v>42456.73333333333</v>
      </c>
      <c r="I649" t="s">
        <v>1389</v>
      </c>
      <c r="J649" t="s">
        <v>19</v>
      </c>
      <c r="K649" t="s">
        <v>766</v>
      </c>
      <c r="L649">
        <v>9400.2008000000005</v>
      </c>
      <c r="M649">
        <v>-122.31026</v>
      </c>
      <c r="N649">
        <v>47.594214999999998</v>
      </c>
      <c r="O649" t="s">
        <v>769</v>
      </c>
      <c r="P649" t="s">
        <v>364</v>
      </c>
      <c r="Q649" t="s">
        <v>230</v>
      </c>
      <c r="R649" t="s">
        <v>230</v>
      </c>
      <c r="S649" s="4">
        <v>42456.668749999997</v>
      </c>
      <c r="T649">
        <v>0</v>
      </c>
    </row>
    <row r="650" spans="1:20" x14ac:dyDescent="0.2">
      <c r="A650">
        <v>1702976</v>
      </c>
      <c r="B650">
        <v>16000105975</v>
      </c>
      <c r="C650">
        <v>2016105975</v>
      </c>
      <c r="D650">
        <v>63</v>
      </c>
      <c r="E650" t="s">
        <v>172</v>
      </c>
      <c r="F650" t="s">
        <v>173</v>
      </c>
      <c r="G650" t="s">
        <v>173</v>
      </c>
      <c r="H650" s="4">
        <v>42456.73541666667</v>
      </c>
      <c r="I650" t="s">
        <v>1390</v>
      </c>
      <c r="J650" t="s">
        <v>6</v>
      </c>
      <c r="K650" t="s">
        <v>201</v>
      </c>
      <c r="L650">
        <v>8100.1022999999996</v>
      </c>
      <c r="M650">
        <v>-122.338326</v>
      </c>
      <c r="N650">
        <v>47.6053</v>
      </c>
      <c r="O650" t="s">
        <v>1391</v>
      </c>
      <c r="P650" t="s">
        <v>96</v>
      </c>
      <c r="Q650" t="s">
        <v>92</v>
      </c>
      <c r="R650" t="s">
        <v>91</v>
      </c>
      <c r="T650">
        <v>0</v>
      </c>
    </row>
    <row r="651" spans="1:20" x14ac:dyDescent="0.2">
      <c r="A651">
        <v>1702977</v>
      </c>
      <c r="B651">
        <v>16000105813</v>
      </c>
      <c r="C651">
        <v>2016105813</v>
      </c>
      <c r="D651">
        <v>184</v>
      </c>
      <c r="E651" t="s">
        <v>284</v>
      </c>
      <c r="F651" t="s">
        <v>157</v>
      </c>
      <c r="G651" t="s">
        <v>157</v>
      </c>
      <c r="H651" s="4">
        <v>42456.734027777777</v>
      </c>
      <c r="I651" t="s">
        <v>1392</v>
      </c>
      <c r="J651" t="s">
        <v>20</v>
      </c>
      <c r="K651" t="s">
        <v>179</v>
      </c>
      <c r="L651">
        <v>7500.3014000000003</v>
      </c>
      <c r="M651">
        <v>-122.32089999999999</v>
      </c>
      <c r="N651">
        <v>47.621532000000002</v>
      </c>
      <c r="O651" t="s">
        <v>1393</v>
      </c>
      <c r="P651" t="s">
        <v>78</v>
      </c>
      <c r="Q651" t="s">
        <v>78</v>
      </c>
      <c r="R651" t="s">
        <v>78</v>
      </c>
      <c r="S651" s="4">
        <v>42456.500694444447</v>
      </c>
      <c r="T651">
        <v>2</v>
      </c>
    </row>
    <row r="652" spans="1:20" x14ac:dyDescent="0.2">
      <c r="A652">
        <v>1702978</v>
      </c>
      <c r="B652">
        <v>16000105781</v>
      </c>
      <c r="C652">
        <v>2016105781</v>
      </c>
      <c r="D652">
        <v>245</v>
      </c>
      <c r="E652" t="s">
        <v>74</v>
      </c>
      <c r="F652" t="s">
        <v>42</v>
      </c>
      <c r="G652" t="s">
        <v>42</v>
      </c>
      <c r="H652" s="4">
        <v>42456.734722222223</v>
      </c>
      <c r="I652" t="s">
        <v>1394</v>
      </c>
      <c r="J652" t="s">
        <v>15</v>
      </c>
      <c r="K652" t="s">
        <v>94</v>
      </c>
      <c r="L652">
        <v>6500.3008</v>
      </c>
      <c r="M652">
        <v>-122.32093999999999</v>
      </c>
      <c r="N652">
        <v>47.624659999999999</v>
      </c>
      <c r="O652" t="s">
        <v>1395</v>
      </c>
      <c r="P652" t="s">
        <v>384</v>
      </c>
      <c r="Q652" t="s">
        <v>60</v>
      </c>
      <c r="R652" t="s">
        <v>60</v>
      </c>
      <c r="S652" s="4">
        <v>42456.468055555553</v>
      </c>
      <c r="T652">
        <v>4</v>
      </c>
    </row>
    <row r="653" spans="1:20" x14ac:dyDescent="0.2">
      <c r="A653">
        <v>1702979</v>
      </c>
      <c r="B653">
        <v>16000105740</v>
      </c>
      <c r="C653">
        <v>2016105740</v>
      </c>
      <c r="D653">
        <v>161</v>
      </c>
      <c r="E653" t="s">
        <v>78</v>
      </c>
      <c r="F653" t="s">
        <v>78</v>
      </c>
      <c r="G653" t="s">
        <v>78</v>
      </c>
      <c r="H653" s="4">
        <v>42456.731944444444</v>
      </c>
      <c r="I653" t="s">
        <v>1396</v>
      </c>
      <c r="J653" t="s">
        <v>13</v>
      </c>
      <c r="K653" t="s">
        <v>175</v>
      </c>
      <c r="L653">
        <v>7100.2001</v>
      </c>
      <c r="M653">
        <v>-122.35542</v>
      </c>
      <c r="N653">
        <v>47.622689999999999</v>
      </c>
      <c r="O653" t="s">
        <v>1397</v>
      </c>
      <c r="P653" t="s">
        <v>78</v>
      </c>
      <c r="Q653" t="s">
        <v>78</v>
      </c>
      <c r="R653" t="s">
        <v>78</v>
      </c>
      <c r="S653" s="4">
        <v>42456.432638888888</v>
      </c>
      <c r="T653">
        <v>3</v>
      </c>
    </row>
    <row r="654" spans="1:20" x14ac:dyDescent="0.2">
      <c r="A654">
        <v>1702980</v>
      </c>
      <c r="B654">
        <v>16000106073</v>
      </c>
      <c r="C654">
        <v>2016106073</v>
      </c>
      <c r="D654">
        <v>350</v>
      </c>
      <c r="E654" t="s">
        <v>155</v>
      </c>
      <c r="F654" t="s">
        <v>155</v>
      </c>
      <c r="G654" t="s">
        <v>155</v>
      </c>
      <c r="H654" s="4">
        <v>42456.743055555555</v>
      </c>
      <c r="I654" t="s">
        <v>1398</v>
      </c>
      <c r="J654" t="s">
        <v>10</v>
      </c>
      <c r="K654" t="s">
        <v>76</v>
      </c>
      <c r="L654">
        <v>9500.4004999999997</v>
      </c>
      <c r="M654">
        <v>-122.29783999999999</v>
      </c>
      <c r="N654">
        <v>47.577938000000003</v>
      </c>
      <c r="O654" t="s">
        <v>1399</v>
      </c>
      <c r="P654" t="s">
        <v>64</v>
      </c>
      <c r="Q654" t="s">
        <v>60</v>
      </c>
      <c r="R654" t="s">
        <v>60</v>
      </c>
      <c r="T654">
        <v>3</v>
      </c>
    </row>
    <row r="655" spans="1:20" x14ac:dyDescent="0.2">
      <c r="A655">
        <v>1702981</v>
      </c>
      <c r="B655">
        <v>16000106044</v>
      </c>
      <c r="C655">
        <v>2016106044</v>
      </c>
      <c r="D655">
        <v>470</v>
      </c>
      <c r="E655" t="s">
        <v>47</v>
      </c>
      <c r="F655" t="s">
        <v>48</v>
      </c>
      <c r="G655" t="s">
        <v>49</v>
      </c>
      <c r="H655" s="4">
        <v>42456.742361111108</v>
      </c>
      <c r="I655" t="s">
        <v>1400</v>
      </c>
      <c r="J655" t="s">
        <v>4</v>
      </c>
      <c r="K655" t="s">
        <v>147</v>
      </c>
      <c r="L655">
        <v>100.4002</v>
      </c>
      <c r="M655">
        <v>-122.29384</v>
      </c>
      <c r="N655">
        <v>47.731952999999997</v>
      </c>
      <c r="O655" t="s">
        <v>1401</v>
      </c>
      <c r="P655" t="s">
        <v>446</v>
      </c>
      <c r="Q655" t="s">
        <v>49</v>
      </c>
      <c r="R655" t="s">
        <v>49</v>
      </c>
      <c r="T655">
        <v>2</v>
      </c>
    </row>
    <row r="656" spans="1:20" x14ac:dyDescent="0.2">
      <c r="A656">
        <v>1702982</v>
      </c>
      <c r="B656">
        <v>16000106032</v>
      </c>
      <c r="C656">
        <v>2016106032</v>
      </c>
      <c r="D656">
        <v>280</v>
      </c>
      <c r="E656" t="s">
        <v>59</v>
      </c>
      <c r="F656" t="s">
        <v>60</v>
      </c>
      <c r="G656" t="s">
        <v>60</v>
      </c>
      <c r="H656" s="4">
        <v>42456.743055555555</v>
      </c>
      <c r="I656" t="s">
        <v>1402</v>
      </c>
      <c r="J656" t="s">
        <v>14</v>
      </c>
      <c r="K656" t="s">
        <v>536</v>
      </c>
      <c r="L656">
        <v>200.10140000000001</v>
      </c>
      <c r="M656">
        <v>-122.29640999999999</v>
      </c>
      <c r="N656">
        <v>47.726509999999998</v>
      </c>
      <c r="O656" t="s">
        <v>1403</v>
      </c>
      <c r="P656" t="s">
        <v>64</v>
      </c>
      <c r="Q656" t="s">
        <v>60</v>
      </c>
      <c r="R656" t="s">
        <v>60</v>
      </c>
      <c r="T656">
        <v>2</v>
      </c>
    </row>
    <row r="657" spans="1:20" x14ac:dyDescent="0.2">
      <c r="A657">
        <v>1702983</v>
      </c>
      <c r="B657">
        <v>16000106057</v>
      </c>
      <c r="C657">
        <v>2016106057</v>
      </c>
      <c r="D657">
        <v>177</v>
      </c>
      <c r="E657" t="s">
        <v>129</v>
      </c>
      <c r="F657" t="s">
        <v>69</v>
      </c>
      <c r="G657" t="s">
        <v>69</v>
      </c>
      <c r="H657" s="4">
        <v>42456.743055555555</v>
      </c>
      <c r="I657" t="s">
        <v>1404</v>
      </c>
      <c r="J657" t="s">
        <v>10</v>
      </c>
      <c r="K657" t="s">
        <v>76</v>
      </c>
      <c r="L657">
        <v>9500.4004000000004</v>
      </c>
      <c r="M657">
        <v>-122.30016999999999</v>
      </c>
      <c r="N657">
        <v>47.580993999999997</v>
      </c>
      <c r="O657" t="s">
        <v>1405</v>
      </c>
      <c r="P657" t="s">
        <v>384</v>
      </c>
      <c r="Q657" t="s">
        <v>60</v>
      </c>
      <c r="R657" t="s">
        <v>60</v>
      </c>
      <c r="T657">
        <v>1</v>
      </c>
    </row>
    <row r="658" spans="1:20" x14ac:dyDescent="0.2">
      <c r="A658">
        <v>1702984</v>
      </c>
      <c r="B658">
        <v>16000106047</v>
      </c>
      <c r="C658">
        <v>2016106047</v>
      </c>
      <c r="D658">
        <v>460</v>
      </c>
      <c r="E658" t="s">
        <v>54</v>
      </c>
      <c r="F658" t="s">
        <v>49</v>
      </c>
      <c r="G658" t="s">
        <v>49</v>
      </c>
      <c r="H658" s="4">
        <v>42456.744444444441</v>
      </c>
      <c r="I658" t="s">
        <v>1406</v>
      </c>
      <c r="J658" t="s">
        <v>5</v>
      </c>
      <c r="K658" t="s">
        <v>136</v>
      </c>
      <c r="L658">
        <v>10500.1</v>
      </c>
      <c r="M658">
        <v>-122.37618999999999</v>
      </c>
      <c r="N658">
        <v>47.564075000000003</v>
      </c>
      <c r="O658" t="s">
        <v>1407</v>
      </c>
      <c r="P658" t="s">
        <v>107</v>
      </c>
      <c r="Q658" t="s">
        <v>49</v>
      </c>
      <c r="R658" t="s">
        <v>49</v>
      </c>
      <c r="S658" s="4">
        <v>42456.712500000001</v>
      </c>
      <c r="T658">
        <v>4</v>
      </c>
    </row>
    <row r="659" spans="1:20" x14ac:dyDescent="0.2">
      <c r="A659">
        <v>1702985</v>
      </c>
      <c r="B659">
        <v>16000106043</v>
      </c>
      <c r="C659">
        <v>2016106043</v>
      </c>
      <c r="D659">
        <v>430</v>
      </c>
      <c r="E659" t="s">
        <v>144</v>
      </c>
      <c r="F659" t="s">
        <v>49</v>
      </c>
      <c r="G659" t="s">
        <v>145</v>
      </c>
      <c r="H659" s="4">
        <v>42456.747916666667</v>
      </c>
      <c r="I659" t="s">
        <v>1408</v>
      </c>
      <c r="J659" t="s">
        <v>3</v>
      </c>
      <c r="K659" t="s">
        <v>219</v>
      </c>
      <c r="L659">
        <v>4700.3009000000002</v>
      </c>
      <c r="M659">
        <v>-122.37358999999999</v>
      </c>
      <c r="N659">
        <v>47.670169999999999</v>
      </c>
      <c r="O659" t="s">
        <v>1409</v>
      </c>
      <c r="P659" t="s">
        <v>194</v>
      </c>
      <c r="Q659" t="s">
        <v>145</v>
      </c>
      <c r="R659" t="s">
        <v>49</v>
      </c>
      <c r="T659">
        <v>1</v>
      </c>
    </row>
    <row r="660" spans="1:20" x14ac:dyDescent="0.2">
      <c r="A660">
        <v>1702986</v>
      </c>
      <c r="B660">
        <v>16000105990</v>
      </c>
      <c r="C660">
        <v>2016105990</v>
      </c>
      <c r="D660">
        <v>372</v>
      </c>
      <c r="E660" t="s">
        <v>166</v>
      </c>
      <c r="F660" t="s">
        <v>167</v>
      </c>
      <c r="G660" t="s">
        <v>167</v>
      </c>
      <c r="H660" s="4">
        <v>42456.745833333334</v>
      </c>
      <c r="I660" t="s">
        <v>1410</v>
      </c>
      <c r="J660" t="s">
        <v>10</v>
      </c>
      <c r="K660" t="s">
        <v>76</v>
      </c>
      <c r="L660">
        <v>9500.4004999999997</v>
      </c>
      <c r="M660">
        <v>-122.2962</v>
      </c>
      <c r="N660">
        <v>47.577330000000003</v>
      </c>
      <c r="O660" t="s">
        <v>1411</v>
      </c>
      <c r="P660" t="s">
        <v>142</v>
      </c>
      <c r="Q660" t="s">
        <v>143</v>
      </c>
      <c r="R660" t="s">
        <v>143</v>
      </c>
      <c r="S660" s="4">
        <v>42456.686805555553</v>
      </c>
      <c r="T660">
        <v>3</v>
      </c>
    </row>
    <row r="661" spans="1:20" x14ac:dyDescent="0.2">
      <c r="A661">
        <v>1702987</v>
      </c>
      <c r="B661">
        <v>16000105980</v>
      </c>
      <c r="C661">
        <v>2016105980</v>
      </c>
      <c r="D661">
        <v>63</v>
      </c>
      <c r="E661" t="s">
        <v>172</v>
      </c>
      <c r="F661" t="s">
        <v>173</v>
      </c>
      <c r="G661" t="s">
        <v>173</v>
      </c>
      <c r="H661" s="4">
        <v>42456.743750000001</v>
      </c>
      <c r="I661" t="s">
        <v>1412</v>
      </c>
      <c r="J661" t="s">
        <v>15</v>
      </c>
      <c r="K661" t="s">
        <v>222</v>
      </c>
      <c r="L661">
        <v>6300.3014000000003</v>
      </c>
      <c r="M661">
        <v>-122.28265</v>
      </c>
      <c r="N661">
        <v>47.635185</v>
      </c>
      <c r="O661" t="s">
        <v>1413</v>
      </c>
      <c r="P661" t="s">
        <v>96</v>
      </c>
      <c r="Q661" t="s">
        <v>92</v>
      </c>
      <c r="R661" t="s">
        <v>91</v>
      </c>
      <c r="S661" s="4">
        <v>42456.702777777777</v>
      </c>
      <c r="T661">
        <v>1</v>
      </c>
    </row>
    <row r="662" spans="1:20" x14ac:dyDescent="0.2">
      <c r="A662">
        <v>1702988</v>
      </c>
      <c r="B662">
        <v>16000105968</v>
      </c>
      <c r="C662">
        <v>2016105968</v>
      </c>
      <c r="D662">
        <v>161</v>
      </c>
      <c r="E662" t="s">
        <v>78</v>
      </c>
      <c r="F662" t="s">
        <v>78</v>
      </c>
      <c r="G662" t="s">
        <v>78</v>
      </c>
      <c r="H662" s="4">
        <v>42456.748611111114</v>
      </c>
      <c r="I662" t="s">
        <v>1414</v>
      </c>
      <c r="J662" t="s">
        <v>3</v>
      </c>
      <c r="K662" t="s">
        <v>159</v>
      </c>
      <c r="L662">
        <v>3200.4018999999998</v>
      </c>
      <c r="M662">
        <v>-122.398315</v>
      </c>
      <c r="N662">
        <v>47.667538</v>
      </c>
      <c r="O662" t="s">
        <v>1415</v>
      </c>
      <c r="P662" t="s">
        <v>403</v>
      </c>
      <c r="Q662" t="s">
        <v>404</v>
      </c>
      <c r="R662" t="s">
        <v>404</v>
      </c>
      <c r="S662" s="4">
        <v>42456.646527777775</v>
      </c>
      <c r="T662">
        <v>3</v>
      </c>
    </row>
    <row r="663" spans="1:20" x14ac:dyDescent="0.2">
      <c r="A663">
        <v>1702989</v>
      </c>
      <c r="B663">
        <v>16000105909</v>
      </c>
      <c r="C663">
        <v>2016105909</v>
      </c>
      <c r="D663">
        <v>63</v>
      </c>
      <c r="E663" t="s">
        <v>172</v>
      </c>
      <c r="F663" t="s">
        <v>173</v>
      </c>
      <c r="G663" t="s">
        <v>173</v>
      </c>
      <c r="H663" s="4">
        <v>42456.747916666667</v>
      </c>
      <c r="I663" t="s">
        <v>1416</v>
      </c>
      <c r="J663" t="s">
        <v>7</v>
      </c>
      <c r="K663" t="s">
        <v>261</v>
      </c>
      <c r="L663">
        <v>8001.3027000000002</v>
      </c>
      <c r="M663">
        <v>-122.35002</v>
      </c>
      <c r="N663">
        <v>47.612186000000001</v>
      </c>
      <c r="O663" t="s">
        <v>1417</v>
      </c>
      <c r="P663" t="s">
        <v>597</v>
      </c>
      <c r="Q663" t="s">
        <v>92</v>
      </c>
      <c r="R663" t="s">
        <v>91</v>
      </c>
      <c r="S663" s="4">
        <v>42456.700694444444</v>
      </c>
      <c r="T663">
        <v>3</v>
      </c>
    </row>
    <row r="664" spans="1:20" x14ac:dyDescent="0.2">
      <c r="A664">
        <v>1702990</v>
      </c>
      <c r="B664">
        <v>16000105887</v>
      </c>
      <c r="C664">
        <v>2016105887</v>
      </c>
      <c r="D664">
        <v>161</v>
      </c>
      <c r="E664" t="s">
        <v>78</v>
      </c>
      <c r="F664" t="s">
        <v>78</v>
      </c>
      <c r="G664" t="s">
        <v>78</v>
      </c>
      <c r="H664" s="4">
        <v>42456.748611111114</v>
      </c>
      <c r="I664" t="s">
        <v>1418</v>
      </c>
      <c r="J664" t="s">
        <v>3</v>
      </c>
      <c r="K664" t="s">
        <v>159</v>
      </c>
      <c r="L664">
        <v>4700.2046</v>
      </c>
      <c r="M664">
        <v>-122.376335</v>
      </c>
      <c r="N664">
        <v>47.662205</v>
      </c>
      <c r="O664" t="s">
        <v>514</v>
      </c>
      <c r="P664" t="s">
        <v>403</v>
      </c>
      <c r="Q664" t="s">
        <v>404</v>
      </c>
      <c r="R664" t="s">
        <v>404</v>
      </c>
      <c r="S664" s="4">
        <v>42456.568055555559</v>
      </c>
      <c r="T664">
        <v>2</v>
      </c>
    </row>
    <row r="665" spans="1:20" x14ac:dyDescent="0.2">
      <c r="A665">
        <v>1702991</v>
      </c>
      <c r="B665">
        <v>16000106087</v>
      </c>
      <c r="C665">
        <v>2016106087</v>
      </c>
      <c r="D665">
        <v>177</v>
      </c>
      <c r="E665" t="s">
        <v>129</v>
      </c>
      <c r="F665" t="s">
        <v>69</v>
      </c>
      <c r="G665" t="s">
        <v>69</v>
      </c>
      <c r="H665" s="4">
        <v>42456.754861111112</v>
      </c>
      <c r="I665" t="s">
        <v>853</v>
      </c>
      <c r="J665" t="s">
        <v>6</v>
      </c>
      <c r="K665" t="s">
        <v>425</v>
      </c>
      <c r="L665">
        <v>8100.2043000000003</v>
      </c>
      <c r="M665">
        <v>-122.331085</v>
      </c>
      <c r="N665">
        <v>47.602412999999999</v>
      </c>
      <c r="O665" t="s">
        <v>854</v>
      </c>
      <c r="P665" t="s">
        <v>132</v>
      </c>
      <c r="Q665" t="s">
        <v>69</v>
      </c>
      <c r="R665" t="s">
        <v>69</v>
      </c>
      <c r="T665">
        <v>3</v>
      </c>
    </row>
    <row r="666" spans="1:20" x14ac:dyDescent="0.2">
      <c r="A666">
        <v>1702992</v>
      </c>
      <c r="B666">
        <v>16000106070</v>
      </c>
      <c r="C666">
        <v>2016106070</v>
      </c>
      <c r="D666">
        <v>280</v>
      </c>
      <c r="E666" t="s">
        <v>59</v>
      </c>
      <c r="F666" t="s">
        <v>60</v>
      </c>
      <c r="G666" t="s">
        <v>60</v>
      </c>
      <c r="H666" s="4">
        <v>42456.75</v>
      </c>
      <c r="I666" t="s">
        <v>1419</v>
      </c>
      <c r="J666" t="s">
        <v>4</v>
      </c>
      <c r="K666" t="s">
        <v>243</v>
      </c>
      <c r="L666">
        <v>5301.2002000000002</v>
      </c>
      <c r="M666">
        <v>-122.31309</v>
      </c>
      <c r="N666">
        <v>47.663997999999999</v>
      </c>
      <c r="O666" t="s">
        <v>1420</v>
      </c>
      <c r="P666" t="s">
        <v>100</v>
      </c>
      <c r="Q666" t="s">
        <v>42</v>
      </c>
      <c r="R666" t="s">
        <v>42</v>
      </c>
      <c r="T666">
        <v>3</v>
      </c>
    </row>
    <row r="667" spans="1:20" x14ac:dyDescent="0.2">
      <c r="A667">
        <v>1702993</v>
      </c>
      <c r="B667">
        <v>16000106014</v>
      </c>
      <c r="C667">
        <v>2016106014</v>
      </c>
      <c r="D667">
        <v>281</v>
      </c>
      <c r="E667" t="s">
        <v>65</v>
      </c>
      <c r="F667" t="s">
        <v>60</v>
      </c>
      <c r="G667" t="s">
        <v>60</v>
      </c>
      <c r="H667" s="4">
        <v>42456.759722222225</v>
      </c>
      <c r="I667" t="s">
        <v>1421</v>
      </c>
      <c r="J667" t="s">
        <v>5</v>
      </c>
      <c r="K667" t="s">
        <v>654</v>
      </c>
      <c r="L667">
        <v>11500.2019</v>
      </c>
      <c r="M667">
        <v>-122.37801</v>
      </c>
      <c r="N667">
        <v>47.523772999999998</v>
      </c>
      <c r="O667" t="s">
        <v>1422</v>
      </c>
      <c r="P667" t="s">
        <v>64</v>
      </c>
      <c r="Q667" t="s">
        <v>60</v>
      </c>
      <c r="R667" t="s">
        <v>60</v>
      </c>
      <c r="T667">
        <v>1</v>
      </c>
    </row>
    <row r="668" spans="1:20" x14ac:dyDescent="0.2">
      <c r="A668">
        <v>1702994</v>
      </c>
      <c r="B668">
        <v>16000106000</v>
      </c>
      <c r="C668">
        <v>2016106000</v>
      </c>
      <c r="D668">
        <v>52</v>
      </c>
      <c r="E668" t="s">
        <v>117</v>
      </c>
      <c r="F668" t="s">
        <v>118</v>
      </c>
      <c r="G668" t="s">
        <v>119</v>
      </c>
      <c r="H668" s="4">
        <v>42456.754166666666</v>
      </c>
      <c r="I668" t="s">
        <v>1223</v>
      </c>
      <c r="J668" t="s">
        <v>3</v>
      </c>
      <c r="K668" t="s">
        <v>169</v>
      </c>
      <c r="L668">
        <v>5400.3001999999997</v>
      </c>
      <c r="M668">
        <v>-122.34263</v>
      </c>
      <c r="N668">
        <v>47.651620000000001</v>
      </c>
      <c r="O668" t="s">
        <v>1224</v>
      </c>
      <c r="P668" t="s">
        <v>1118</v>
      </c>
      <c r="Q668" t="s">
        <v>119</v>
      </c>
      <c r="R668" t="s">
        <v>118</v>
      </c>
      <c r="S668" s="4">
        <v>42456.679861111108</v>
      </c>
      <c r="T668">
        <v>1</v>
      </c>
    </row>
    <row r="669" spans="1:20" x14ac:dyDescent="0.2">
      <c r="A669">
        <v>1702995</v>
      </c>
      <c r="B669">
        <v>16000105946</v>
      </c>
      <c r="C669">
        <v>2016105946</v>
      </c>
      <c r="D669">
        <v>63</v>
      </c>
      <c r="E669" t="s">
        <v>172</v>
      </c>
      <c r="F669" t="s">
        <v>173</v>
      </c>
      <c r="G669" t="s">
        <v>173</v>
      </c>
      <c r="H669" s="4">
        <v>42456.754861111112</v>
      </c>
      <c r="I669" t="s">
        <v>1423</v>
      </c>
      <c r="J669" t="s">
        <v>16</v>
      </c>
      <c r="K669" t="s">
        <v>196</v>
      </c>
      <c r="L669">
        <v>8100.3010000000004</v>
      </c>
      <c r="M669">
        <v>-122.34327</v>
      </c>
      <c r="N669">
        <v>47.608207999999998</v>
      </c>
      <c r="O669" t="s">
        <v>1424</v>
      </c>
      <c r="P669" t="s">
        <v>96</v>
      </c>
      <c r="Q669" t="s">
        <v>92</v>
      </c>
      <c r="R669" t="s">
        <v>91</v>
      </c>
      <c r="S669" s="4">
        <v>42456.720138888886</v>
      </c>
      <c r="T669">
        <v>3</v>
      </c>
    </row>
    <row r="670" spans="1:20" x14ac:dyDescent="0.2">
      <c r="A670">
        <v>1702996</v>
      </c>
      <c r="B670">
        <v>16000106055</v>
      </c>
      <c r="C670">
        <v>2016106055</v>
      </c>
      <c r="D670">
        <v>63</v>
      </c>
      <c r="E670" t="s">
        <v>172</v>
      </c>
      <c r="F670" t="s">
        <v>173</v>
      </c>
      <c r="G670" t="s">
        <v>173</v>
      </c>
      <c r="H670" s="4">
        <v>42456.759722222225</v>
      </c>
      <c r="I670" t="s">
        <v>718</v>
      </c>
      <c r="J670" t="s">
        <v>16</v>
      </c>
      <c r="K670" t="s">
        <v>368</v>
      </c>
      <c r="L670">
        <v>8100.2003999999997</v>
      </c>
      <c r="M670">
        <v>-122.33835000000001</v>
      </c>
      <c r="N670">
        <v>47.609515999999999</v>
      </c>
      <c r="O670" t="s">
        <v>719</v>
      </c>
      <c r="P670" t="s">
        <v>177</v>
      </c>
      <c r="Q670" t="s">
        <v>92</v>
      </c>
      <c r="R670" t="s">
        <v>91</v>
      </c>
      <c r="T670">
        <v>1</v>
      </c>
    </row>
    <row r="671" spans="1:20" x14ac:dyDescent="0.2">
      <c r="A671">
        <v>1702997</v>
      </c>
      <c r="B671">
        <v>16000106038</v>
      </c>
      <c r="C671">
        <v>2016106038</v>
      </c>
      <c r="D671">
        <v>65</v>
      </c>
      <c r="E671" t="s">
        <v>90</v>
      </c>
      <c r="F671" t="s">
        <v>91</v>
      </c>
      <c r="G671" t="s">
        <v>92</v>
      </c>
      <c r="H671" s="4">
        <v>42456.762499999997</v>
      </c>
      <c r="I671" t="s">
        <v>1425</v>
      </c>
      <c r="J671" t="s">
        <v>7</v>
      </c>
      <c r="K671" t="s">
        <v>163</v>
      </c>
      <c r="L671">
        <v>7300.3022000000001</v>
      </c>
      <c r="M671">
        <v>-122.33617</v>
      </c>
      <c r="N671">
        <v>47.616055000000003</v>
      </c>
      <c r="O671" t="s">
        <v>1426</v>
      </c>
      <c r="P671" t="s">
        <v>96</v>
      </c>
      <c r="Q671" t="s">
        <v>92</v>
      </c>
      <c r="R671" t="s">
        <v>91</v>
      </c>
      <c r="S671" s="4">
        <v>42456.701388888891</v>
      </c>
      <c r="T671">
        <v>3</v>
      </c>
    </row>
    <row r="672" spans="1:20" x14ac:dyDescent="0.2">
      <c r="A672">
        <v>1702998</v>
      </c>
      <c r="B672">
        <v>16000106025</v>
      </c>
      <c r="C672">
        <v>2016106025</v>
      </c>
      <c r="D672">
        <v>250</v>
      </c>
      <c r="E672" t="s">
        <v>123</v>
      </c>
      <c r="F672" t="s">
        <v>124</v>
      </c>
      <c r="G672" t="s">
        <v>125</v>
      </c>
      <c r="H672" s="4">
        <v>42456.763194444444</v>
      </c>
      <c r="I672" t="s">
        <v>646</v>
      </c>
      <c r="J672" t="s">
        <v>9</v>
      </c>
      <c r="K672" t="s">
        <v>192</v>
      </c>
      <c r="L672">
        <v>5301.201</v>
      </c>
      <c r="M672">
        <v>-122.31312</v>
      </c>
      <c r="N672">
        <v>47.662179999999999</v>
      </c>
      <c r="O672" t="s">
        <v>647</v>
      </c>
      <c r="P672" t="s">
        <v>1427</v>
      </c>
      <c r="Q672" t="s">
        <v>404</v>
      </c>
      <c r="R672" t="s">
        <v>404</v>
      </c>
      <c r="T672">
        <v>4</v>
      </c>
    </row>
    <row r="673" spans="1:20" x14ac:dyDescent="0.2">
      <c r="A673">
        <v>1703001</v>
      </c>
      <c r="B673">
        <v>16000106090</v>
      </c>
      <c r="C673">
        <v>2016106090</v>
      </c>
      <c r="D673">
        <v>177</v>
      </c>
      <c r="E673" t="s">
        <v>129</v>
      </c>
      <c r="F673" t="s">
        <v>69</v>
      </c>
      <c r="G673" t="s">
        <v>69</v>
      </c>
      <c r="H673" s="4">
        <v>42456.768055555556</v>
      </c>
      <c r="I673" t="s">
        <v>1428</v>
      </c>
      <c r="J673" t="s">
        <v>7</v>
      </c>
      <c r="K673" t="s">
        <v>292</v>
      </c>
      <c r="L673">
        <v>7300.2021999999997</v>
      </c>
      <c r="M673">
        <v>-122.33425</v>
      </c>
      <c r="N673">
        <v>47.617849999999997</v>
      </c>
      <c r="O673" t="s">
        <v>1429</v>
      </c>
      <c r="P673" t="s">
        <v>132</v>
      </c>
      <c r="Q673" t="s">
        <v>69</v>
      </c>
      <c r="R673" t="s">
        <v>69</v>
      </c>
      <c r="T673">
        <v>4</v>
      </c>
    </row>
    <row r="674" spans="1:20" x14ac:dyDescent="0.2">
      <c r="A674">
        <v>1703002</v>
      </c>
      <c r="B674">
        <v>16000106072</v>
      </c>
      <c r="C674">
        <v>2016106072</v>
      </c>
      <c r="D674">
        <v>280</v>
      </c>
      <c r="E674" t="s">
        <v>59</v>
      </c>
      <c r="F674" t="s">
        <v>60</v>
      </c>
      <c r="G674" t="s">
        <v>60</v>
      </c>
      <c r="H674" s="4">
        <v>42456.765277777777</v>
      </c>
      <c r="I674" t="s">
        <v>1430</v>
      </c>
      <c r="J674" t="s">
        <v>17</v>
      </c>
      <c r="K674" t="s">
        <v>601</v>
      </c>
      <c r="L674">
        <v>401.10059999999999</v>
      </c>
      <c r="M674">
        <v>-122.34777</v>
      </c>
      <c r="N674">
        <v>47.731678000000002</v>
      </c>
      <c r="O674" t="s">
        <v>215</v>
      </c>
      <c r="P674" t="s">
        <v>1150</v>
      </c>
      <c r="Q674" t="s">
        <v>119</v>
      </c>
      <c r="R674" t="s">
        <v>225</v>
      </c>
      <c r="T674">
        <v>0</v>
      </c>
    </row>
    <row r="675" spans="1:20" x14ac:dyDescent="0.2">
      <c r="A675">
        <v>1703003</v>
      </c>
      <c r="B675">
        <v>16000106029</v>
      </c>
      <c r="C675">
        <v>2016106029</v>
      </c>
      <c r="D675">
        <v>50</v>
      </c>
      <c r="E675" t="s">
        <v>410</v>
      </c>
      <c r="F675" t="s">
        <v>225</v>
      </c>
      <c r="G675" t="s">
        <v>119</v>
      </c>
      <c r="H675" s="4">
        <v>42456.769444444442</v>
      </c>
      <c r="I675" t="s">
        <v>1431</v>
      </c>
      <c r="J675" t="s">
        <v>14</v>
      </c>
      <c r="K675" t="s">
        <v>536</v>
      </c>
      <c r="L675">
        <v>200.2003</v>
      </c>
      <c r="M675">
        <v>-122.30458</v>
      </c>
      <c r="N675">
        <v>47.723866000000001</v>
      </c>
      <c r="O675" t="s">
        <v>1432</v>
      </c>
      <c r="P675" t="s">
        <v>228</v>
      </c>
      <c r="Q675" t="s">
        <v>119</v>
      </c>
      <c r="R675" t="s">
        <v>225</v>
      </c>
      <c r="S675" s="4">
        <v>42456.7</v>
      </c>
      <c r="T675">
        <v>4</v>
      </c>
    </row>
    <row r="676" spans="1:20" x14ac:dyDescent="0.2">
      <c r="A676">
        <v>1703004</v>
      </c>
      <c r="B676">
        <v>16000106109</v>
      </c>
      <c r="C676">
        <v>2016106109</v>
      </c>
      <c r="D676">
        <v>242</v>
      </c>
      <c r="E676" t="s">
        <v>41</v>
      </c>
      <c r="F676" t="s">
        <v>42</v>
      </c>
      <c r="G676" t="s">
        <v>42</v>
      </c>
      <c r="H676" s="4">
        <v>42456.78125</v>
      </c>
      <c r="I676" t="s">
        <v>1433</v>
      </c>
      <c r="J676" t="s">
        <v>6</v>
      </c>
      <c r="K676" t="s">
        <v>425</v>
      </c>
      <c r="L676">
        <v>9200.2001999999993</v>
      </c>
      <c r="M676">
        <v>-122.33157</v>
      </c>
      <c r="N676">
        <v>47.600879999999997</v>
      </c>
      <c r="O676" t="s">
        <v>1434</v>
      </c>
      <c r="P676" t="s">
        <v>46</v>
      </c>
      <c r="Q676" t="s">
        <v>42</v>
      </c>
      <c r="R676" t="s">
        <v>42</v>
      </c>
      <c r="T676">
        <v>2</v>
      </c>
    </row>
    <row r="677" spans="1:20" x14ac:dyDescent="0.2">
      <c r="A677">
        <v>1703005</v>
      </c>
      <c r="B677">
        <v>16000106071</v>
      </c>
      <c r="C677">
        <v>2016106071</v>
      </c>
      <c r="D677">
        <v>372</v>
      </c>
      <c r="E677" t="s">
        <v>166</v>
      </c>
      <c r="F677" t="s">
        <v>167</v>
      </c>
      <c r="G677" t="s">
        <v>167</v>
      </c>
      <c r="H677" s="4">
        <v>42456.771527777775</v>
      </c>
      <c r="I677" t="s">
        <v>1435</v>
      </c>
      <c r="J677" t="s">
        <v>12</v>
      </c>
      <c r="K677" t="s">
        <v>112</v>
      </c>
      <c r="L677">
        <v>3600.2013000000002</v>
      </c>
      <c r="M677">
        <v>-122.32402</v>
      </c>
      <c r="N677">
        <v>47.681980000000003</v>
      </c>
      <c r="O677" t="s">
        <v>1436</v>
      </c>
      <c r="P677" t="s">
        <v>171</v>
      </c>
      <c r="Q677" t="s">
        <v>167</v>
      </c>
      <c r="R677" t="s">
        <v>167</v>
      </c>
      <c r="S677" s="4">
        <v>42456.73333333333</v>
      </c>
      <c r="T677">
        <v>2</v>
      </c>
    </row>
    <row r="678" spans="1:20" x14ac:dyDescent="0.2">
      <c r="A678">
        <v>1703006</v>
      </c>
      <c r="B678">
        <v>16000106006</v>
      </c>
      <c r="C678">
        <v>2016106006</v>
      </c>
      <c r="D678">
        <v>63</v>
      </c>
      <c r="E678" t="s">
        <v>172</v>
      </c>
      <c r="F678" t="s">
        <v>173</v>
      </c>
      <c r="G678" t="s">
        <v>173</v>
      </c>
      <c r="H678" s="4">
        <v>42456.770833333336</v>
      </c>
      <c r="I678" t="s">
        <v>1437</v>
      </c>
      <c r="J678" t="s">
        <v>13</v>
      </c>
      <c r="K678" t="s">
        <v>175</v>
      </c>
      <c r="L678">
        <v>7200.1071000000002</v>
      </c>
      <c r="M678">
        <v>-122.34886</v>
      </c>
      <c r="N678">
        <v>47.619743</v>
      </c>
      <c r="O678" t="s">
        <v>1438</v>
      </c>
      <c r="P678" t="s">
        <v>96</v>
      </c>
      <c r="Q678" t="s">
        <v>92</v>
      </c>
      <c r="R678" t="s">
        <v>91</v>
      </c>
      <c r="S678" s="4">
        <v>42456.710416666669</v>
      </c>
      <c r="T678">
        <v>3</v>
      </c>
    </row>
    <row r="679" spans="1:20" x14ac:dyDescent="0.2">
      <c r="A679">
        <v>1703007</v>
      </c>
      <c r="B679">
        <v>16000105938</v>
      </c>
      <c r="C679">
        <v>2016105938</v>
      </c>
      <c r="D679">
        <v>330</v>
      </c>
      <c r="E679" t="s">
        <v>1081</v>
      </c>
      <c r="F679" t="s">
        <v>407</v>
      </c>
      <c r="G679" t="s">
        <v>406</v>
      </c>
      <c r="H679" s="4">
        <v>42456.773611111108</v>
      </c>
      <c r="I679" t="s">
        <v>1059</v>
      </c>
      <c r="J679" t="s">
        <v>17</v>
      </c>
      <c r="K679" t="s">
        <v>280</v>
      </c>
      <c r="L679">
        <v>1800.2011</v>
      </c>
      <c r="M679">
        <v>-122.34453000000001</v>
      </c>
      <c r="N679">
        <v>47.690925999999997</v>
      </c>
      <c r="O679" t="s">
        <v>1060</v>
      </c>
      <c r="P679" t="s">
        <v>1439</v>
      </c>
      <c r="Q679" t="s">
        <v>406</v>
      </c>
      <c r="R679" t="s">
        <v>406</v>
      </c>
      <c r="S679" s="4">
        <v>42456.620833333334</v>
      </c>
      <c r="T679">
        <v>2</v>
      </c>
    </row>
    <row r="680" spans="1:20" x14ac:dyDescent="0.2">
      <c r="A680">
        <v>1703008</v>
      </c>
      <c r="B680">
        <v>16000106098</v>
      </c>
      <c r="C680">
        <v>2016106098</v>
      </c>
      <c r="D680">
        <v>141</v>
      </c>
      <c r="E680" t="s">
        <v>621</v>
      </c>
      <c r="F680" t="s">
        <v>69</v>
      </c>
      <c r="G680" t="s">
        <v>621</v>
      </c>
      <c r="H680" s="4">
        <v>42456.783333333333</v>
      </c>
      <c r="I680" t="s">
        <v>1440</v>
      </c>
      <c r="J680" t="s">
        <v>10</v>
      </c>
      <c r="K680" t="s">
        <v>76</v>
      </c>
      <c r="L680">
        <v>10001.1</v>
      </c>
      <c r="M680">
        <v>-122.29916</v>
      </c>
      <c r="N680">
        <v>47.579673999999997</v>
      </c>
      <c r="O680" t="s">
        <v>77</v>
      </c>
      <c r="P680" t="s">
        <v>620</v>
      </c>
      <c r="Q680" t="s">
        <v>621</v>
      </c>
      <c r="R680" t="s">
        <v>60</v>
      </c>
      <c r="T680">
        <v>3</v>
      </c>
    </row>
    <row r="681" spans="1:20" x14ac:dyDescent="0.2">
      <c r="A681">
        <v>1703009</v>
      </c>
      <c r="B681">
        <v>16000106103</v>
      </c>
      <c r="C681">
        <v>2016106103</v>
      </c>
      <c r="D681">
        <v>245</v>
      </c>
      <c r="E681" t="s">
        <v>74</v>
      </c>
      <c r="F681" t="s">
        <v>42</v>
      </c>
      <c r="G681" t="s">
        <v>42</v>
      </c>
      <c r="H681" s="4">
        <v>42456.788194444445</v>
      </c>
      <c r="I681" t="s">
        <v>1441</v>
      </c>
      <c r="J681" t="s">
        <v>19</v>
      </c>
      <c r="K681" t="s">
        <v>182</v>
      </c>
      <c r="L681">
        <v>9100.1002000000008</v>
      </c>
      <c r="M681">
        <v>-122.320335</v>
      </c>
      <c r="N681">
        <v>47.599186000000003</v>
      </c>
      <c r="O681" t="s">
        <v>1442</v>
      </c>
      <c r="P681" t="s">
        <v>364</v>
      </c>
      <c r="Q681" t="s">
        <v>230</v>
      </c>
      <c r="R681" t="s">
        <v>230</v>
      </c>
      <c r="T681">
        <v>3</v>
      </c>
    </row>
    <row r="682" spans="1:20" x14ac:dyDescent="0.2">
      <c r="A682">
        <v>1703010</v>
      </c>
      <c r="B682">
        <v>16000106095</v>
      </c>
      <c r="C682">
        <v>2016106095</v>
      </c>
      <c r="D682">
        <v>280</v>
      </c>
      <c r="E682" t="s">
        <v>59</v>
      </c>
      <c r="F682" t="s">
        <v>60</v>
      </c>
      <c r="G682" t="s">
        <v>60</v>
      </c>
      <c r="H682" s="4">
        <v>42456.786805555559</v>
      </c>
      <c r="I682" t="s">
        <v>628</v>
      </c>
      <c r="J682" t="s">
        <v>4</v>
      </c>
      <c r="K682" t="s">
        <v>214</v>
      </c>
      <c r="L682">
        <v>9100.1003999999994</v>
      </c>
      <c r="M682">
        <v>-122.31964000000001</v>
      </c>
      <c r="N682">
        <v>47.599181999999999</v>
      </c>
      <c r="O682" t="s">
        <v>629</v>
      </c>
      <c r="P682" t="s">
        <v>64</v>
      </c>
      <c r="Q682" t="s">
        <v>60</v>
      </c>
      <c r="R682" t="s">
        <v>60</v>
      </c>
      <c r="T682">
        <v>0</v>
      </c>
    </row>
    <row r="683" spans="1:20" x14ac:dyDescent="0.2">
      <c r="A683">
        <v>1703011</v>
      </c>
      <c r="B683">
        <v>16000106007</v>
      </c>
      <c r="C683">
        <v>2016106007</v>
      </c>
      <c r="D683">
        <v>281</v>
      </c>
      <c r="E683" t="s">
        <v>65</v>
      </c>
      <c r="F683" t="s">
        <v>60</v>
      </c>
      <c r="G683" t="s">
        <v>60</v>
      </c>
      <c r="H683" s="4">
        <v>42456.787499999999</v>
      </c>
      <c r="I683" t="s">
        <v>1443</v>
      </c>
      <c r="J683" t="s">
        <v>13</v>
      </c>
      <c r="K683" t="s">
        <v>175</v>
      </c>
      <c r="L683">
        <v>7000.6001999999999</v>
      </c>
      <c r="M683">
        <v>-122.35988</v>
      </c>
      <c r="N683">
        <v>47.629584999999999</v>
      </c>
      <c r="O683" t="s">
        <v>1444</v>
      </c>
      <c r="P683" t="s">
        <v>674</v>
      </c>
      <c r="Q683" t="s">
        <v>42</v>
      </c>
      <c r="R683" t="s">
        <v>561</v>
      </c>
      <c r="T683">
        <v>4</v>
      </c>
    </row>
    <row r="684" spans="1:20" x14ac:dyDescent="0.2">
      <c r="A684">
        <v>1703012</v>
      </c>
      <c r="B684">
        <v>16000105907</v>
      </c>
      <c r="C684">
        <v>2016105907</v>
      </c>
      <c r="D684">
        <v>282</v>
      </c>
      <c r="E684" t="s">
        <v>959</v>
      </c>
      <c r="F684" t="s">
        <v>60</v>
      </c>
      <c r="G684" t="s">
        <v>60</v>
      </c>
      <c r="H684" s="4">
        <v>42456.790277777778</v>
      </c>
      <c r="I684" t="s">
        <v>1445</v>
      </c>
      <c r="J684" t="s">
        <v>13</v>
      </c>
      <c r="K684" t="s">
        <v>175</v>
      </c>
      <c r="L684">
        <v>7200.1022000000003</v>
      </c>
      <c r="M684">
        <v>-122.34694</v>
      </c>
      <c r="N684">
        <v>47.622073999999998</v>
      </c>
      <c r="O684" t="s">
        <v>1446</v>
      </c>
      <c r="P684" t="s">
        <v>1118</v>
      </c>
      <c r="Q684" t="s">
        <v>119</v>
      </c>
      <c r="R684" t="s">
        <v>118</v>
      </c>
      <c r="S684" s="4">
        <v>42456.604861111111</v>
      </c>
      <c r="T684">
        <v>3</v>
      </c>
    </row>
    <row r="685" spans="1:20" x14ac:dyDescent="0.2">
      <c r="A685">
        <v>1703013</v>
      </c>
      <c r="B685">
        <v>16000106129</v>
      </c>
      <c r="C685">
        <v>2016106129</v>
      </c>
      <c r="D685">
        <v>177</v>
      </c>
      <c r="E685" t="s">
        <v>129</v>
      </c>
      <c r="F685" t="s">
        <v>69</v>
      </c>
      <c r="G685" t="s">
        <v>69</v>
      </c>
      <c r="H685" s="4">
        <v>42456.793055555558</v>
      </c>
      <c r="I685" t="s">
        <v>1447</v>
      </c>
      <c r="J685" t="s">
        <v>4</v>
      </c>
      <c r="K685" t="s">
        <v>243</v>
      </c>
      <c r="L685">
        <v>7200.1067000000003</v>
      </c>
      <c r="M685">
        <v>-122.341545</v>
      </c>
      <c r="N685">
        <v>47.612780000000001</v>
      </c>
      <c r="O685" t="s">
        <v>1448</v>
      </c>
      <c r="P685" t="s">
        <v>132</v>
      </c>
      <c r="Q685" t="s">
        <v>69</v>
      </c>
      <c r="R685" t="s">
        <v>69</v>
      </c>
      <c r="T685">
        <v>0</v>
      </c>
    </row>
    <row r="686" spans="1:20" x14ac:dyDescent="0.2">
      <c r="A686">
        <v>1703014</v>
      </c>
      <c r="B686">
        <v>16000106113</v>
      </c>
      <c r="C686">
        <v>2016106113</v>
      </c>
      <c r="D686">
        <v>430</v>
      </c>
      <c r="E686" t="s">
        <v>144</v>
      </c>
      <c r="F686" t="s">
        <v>49</v>
      </c>
      <c r="G686" t="s">
        <v>145</v>
      </c>
      <c r="H686" s="4">
        <v>42456.79791666667</v>
      </c>
      <c r="I686" t="s">
        <v>1449</v>
      </c>
      <c r="J686" t="s">
        <v>11</v>
      </c>
      <c r="K686" t="s">
        <v>295</v>
      </c>
      <c r="L686">
        <v>11002.101699999999</v>
      </c>
      <c r="M686">
        <v>-122.293755</v>
      </c>
      <c r="N686">
        <v>47.538913999999998</v>
      </c>
      <c r="O686" t="s">
        <v>1450</v>
      </c>
      <c r="P686" t="s">
        <v>239</v>
      </c>
      <c r="Q686" t="s">
        <v>145</v>
      </c>
      <c r="R686" t="s">
        <v>49</v>
      </c>
      <c r="T686">
        <v>3</v>
      </c>
    </row>
    <row r="687" spans="1:20" x14ac:dyDescent="0.2">
      <c r="A687">
        <v>1703015</v>
      </c>
      <c r="B687">
        <v>16000106056</v>
      </c>
      <c r="C687">
        <v>2016106056</v>
      </c>
      <c r="D687">
        <v>250</v>
      </c>
      <c r="E687" t="s">
        <v>123</v>
      </c>
      <c r="F687" t="s">
        <v>124</v>
      </c>
      <c r="G687" t="s">
        <v>125</v>
      </c>
      <c r="H687" s="4">
        <v>42456.791666666664</v>
      </c>
      <c r="I687" t="s">
        <v>1451</v>
      </c>
      <c r="J687" t="s">
        <v>3</v>
      </c>
      <c r="K687" t="s">
        <v>159</v>
      </c>
      <c r="L687">
        <v>3200.4018999999998</v>
      </c>
      <c r="M687">
        <v>-122.39973000000001</v>
      </c>
      <c r="N687">
        <v>47.668616999999998</v>
      </c>
      <c r="O687" t="s">
        <v>1452</v>
      </c>
      <c r="P687" t="s">
        <v>78</v>
      </c>
      <c r="Q687" t="s">
        <v>78</v>
      </c>
      <c r="R687" t="s">
        <v>78</v>
      </c>
      <c r="T687">
        <v>1</v>
      </c>
    </row>
    <row r="688" spans="1:20" x14ac:dyDescent="0.2">
      <c r="A688">
        <v>1703016</v>
      </c>
      <c r="B688">
        <v>16000106019</v>
      </c>
      <c r="C688">
        <v>2016106019</v>
      </c>
      <c r="D688">
        <v>220</v>
      </c>
      <c r="E688" t="s">
        <v>328</v>
      </c>
      <c r="F688" t="s">
        <v>329</v>
      </c>
      <c r="G688" t="s">
        <v>330</v>
      </c>
      <c r="H688" s="4">
        <v>42456.795138888891</v>
      </c>
      <c r="I688" t="s">
        <v>1453</v>
      </c>
      <c r="J688" t="s">
        <v>4</v>
      </c>
      <c r="K688" t="s">
        <v>214</v>
      </c>
      <c r="L688">
        <v>8400.1010999999999</v>
      </c>
      <c r="M688">
        <v>-122.32546000000001</v>
      </c>
      <c r="N688">
        <v>47.612988000000001</v>
      </c>
      <c r="O688" t="s">
        <v>1454</v>
      </c>
      <c r="P688" t="s">
        <v>254</v>
      </c>
      <c r="Q688" t="s">
        <v>255</v>
      </c>
      <c r="R688" t="s">
        <v>255</v>
      </c>
      <c r="S688" s="4">
        <v>42456.69027777778</v>
      </c>
      <c r="T688">
        <v>1</v>
      </c>
    </row>
    <row r="689" spans="1:20" x14ac:dyDescent="0.2">
      <c r="A689">
        <v>1703017</v>
      </c>
      <c r="B689">
        <v>16000106141</v>
      </c>
      <c r="C689">
        <v>2016106141</v>
      </c>
      <c r="D689">
        <v>177</v>
      </c>
      <c r="E689" t="s">
        <v>129</v>
      </c>
      <c r="F689" t="s">
        <v>69</v>
      </c>
      <c r="G689" t="s">
        <v>69</v>
      </c>
      <c r="H689" s="4">
        <v>42456.803472222222</v>
      </c>
      <c r="I689" t="s">
        <v>1455</v>
      </c>
      <c r="J689" t="s">
        <v>16</v>
      </c>
      <c r="K689" t="s">
        <v>140</v>
      </c>
      <c r="L689">
        <v>8200.1002000000008</v>
      </c>
      <c r="M689">
        <v>-122.33537</v>
      </c>
      <c r="N689">
        <v>47.612136999999997</v>
      </c>
      <c r="O689" t="s">
        <v>1456</v>
      </c>
      <c r="P689" t="s">
        <v>245</v>
      </c>
      <c r="Q689" t="s">
        <v>69</v>
      </c>
      <c r="R689" t="s">
        <v>69</v>
      </c>
      <c r="T689">
        <v>1</v>
      </c>
    </row>
    <row r="690" spans="1:20" x14ac:dyDescent="0.2">
      <c r="A690">
        <v>1703018</v>
      </c>
      <c r="B690">
        <v>16000106128</v>
      </c>
      <c r="C690">
        <v>2016106128</v>
      </c>
      <c r="D690">
        <v>63</v>
      </c>
      <c r="E690" t="s">
        <v>172</v>
      </c>
      <c r="F690" t="s">
        <v>173</v>
      </c>
      <c r="G690" t="s">
        <v>173</v>
      </c>
      <c r="H690" s="4">
        <v>42456.803472222222</v>
      </c>
      <c r="I690" t="s">
        <v>1457</v>
      </c>
      <c r="J690" t="s">
        <v>11</v>
      </c>
      <c r="K690" t="s">
        <v>71</v>
      </c>
      <c r="L690">
        <v>11900.5003</v>
      </c>
      <c r="M690">
        <v>-122.264725</v>
      </c>
      <c r="N690">
        <v>47.512585000000001</v>
      </c>
      <c r="O690" t="s">
        <v>1458</v>
      </c>
      <c r="P690" t="s">
        <v>96</v>
      </c>
      <c r="Q690" t="s">
        <v>92</v>
      </c>
      <c r="R690" t="s">
        <v>91</v>
      </c>
      <c r="T690">
        <v>1</v>
      </c>
    </row>
    <row r="691" spans="1:20" x14ac:dyDescent="0.2">
      <c r="A691">
        <v>1703019</v>
      </c>
      <c r="B691">
        <v>16000106067</v>
      </c>
      <c r="C691">
        <v>2016106067</v>
      </c>
      <c r="D691">
        <v>430</v>
      </c>
      <c r="E691" t="s">
        <v>144</v>
      </c>
      <c r="F691" t="s">
        <v>49</v>
      </c>
      <c r="G691" t="s">
        <v>145</v>
      </c>
      <c r="H691" s="4">
        <v>42456.800000000003</v>
      </c>
      <c r="I691" t="s">
        <v>1459</v>
      </c>
      <c r="J691" t="s">
        <v>13</v>
      </c>
      <c r="K691" t="s">
        <v>175</v>
      </c>
      <c r="L691">
        <v>7100.2006000000001</v>
      </c>
      <c r="M691">
        <v>-122.35671000000001</v>
      </c>
      <c r="N691">
        <v>47.623927999999999</v>
      </c>
      <c r="O691" t="s">
        <v>1460</v>
      </c>
      <c r="P691" t="s">
        <v>194</v>
      </c>
      <c r="Q691" t="s">
        <v>145</v>
      </c>
      <c r="R691" t="s">
        <v>49</v>
      </c>
      <c r="S691" s="4">
        <v>42456.736111111109</v>
      </c>
      <c r="T691">
        <v>1</v>
      </c>
    </row>
    <row r="692" spans="1:20" x14ac:dyDescent="0.2">
      <c r="A692">
        <v>1703020</v>
      </c>
      <c r="B692">
        <v>16000106066</v>
      </c>
      <c r="C692">
        <v>2016106066</v>
      </c>
      <c r="D692">
        <v>63</v>
      </c>
      <c r="E692" t="s">
        <v>172</v>
      </c>
      <c r="F692" t="s">
        <v>173</v>
      </c>
      <c r="G692" t="s">
        <v>173</v>
      </c>
      <c r="H692" s="4">
        <v>42456.798611111109</v>
      </c>
      <c r="I692" t="s">
        <v>1461</v>
      </c>
      <c r="J692" t="s">
        <v>6</v>
      </c>
      <c r="K692" t="s">
        <v>201</v>
      </c>
      <c r="L692">
        <v>8100.1028999999999</v>
      </c>
      <c r="M692">
        <v>-122.33735</v>
      </c>
      <c r="N692">
        <v>47.604230000000001</v>
      </c>
      <c r="O692" t="s">
        <v>1462</v>
      </c>
      <c r="P692" t="s">
        <v>96</v>
      </c>
      <c r="Q692" t="s">
        <v>92</v>
      </c>
      <c r="R692" t="s">
        <v>91</v>
      </c>
      <c r="S692" s="4">
        <v>42456.737500000003</v>
      </c>
      <c r="T692">
        <v>3</v>
      </c>
    </row>
    <row r="693" spans="1:20" x14ac:dyDescent="0.2">
      <c r="A693">
        <v>1703021</v>
      </c>
      <c r="B693">
        <v>16000106062</v>
      </c>
      <c r="C693">
        <v>2016106062</v>
      </c>
      <c r="D693">
        <v>221</v>
      </c>
      <c r="E693" t="s">
        <v>1463</v>
      </c>
      <c r="F693" t="s">
        <v>329</v>
      </c>
      <c r="G693" t="s">
        <v>330</v>
      </c>
      <c r="H693" s="4">
        <v>42456.801388888889</v>
      </c>
      <c r="I693" t="s">
        <v>853</v>
      </c>
      <c r="J693" t="s">
        <v>6</v>
      </c>
      <c r="K693" t="s">
        <v>425</v>
      </c>
      <c r="L693">
        <v>8100.2043000000003</v>
      </c>
      <c r="M693">
        <v>-122.331085</v>
      </c>
      <c r="N693">
        <v>47.602412999999999</v>
      </c>
      <c r="O693" t="s">
        <v>854</v>
      </c>
      <c r="P693" t="s">
        <v>333</v>
      </c>
      <c r="Q693" t="s">
        <v>330</v>
      </c>
      <c r="R693" t="s">
        <v>329</v>
      </c>
      <c r="S693" s="4">
        <v>42456.740972222222</v>
      </c>
      <c r="T693">
        <v>2</v>
      </c>
    </row>
    <row r="694" spans="1:20" x14ac:dyDescent="0.2">
      <c r="A694">
        <v>1703022</v>
      </c>
      <c r="B694">
        <v>16000106059</v>
      </c>
      <c r="C694">
        <v>2016106059</v>
      </c>
      <c r="D694">
        <v>470</v>
      </c>
      <c r="E694" t="s">
        <v>47</v>
      </c>
      <c r="F694" t="s">
        <v>48</v>
      </c>
      <c r="G694" t="s">
        <v>49</v>
      </c>
      <c r="H694" s="4">
        <v>42456.803472222222</v>
      </c>
      <c r="I694" t="s">
        <v>927</v>
      </c>
      <c r="J694" t="s">
        <v>4</v>
      </c>
      <c r="K694" t="s">
        <v>243</v>
      </c>
      <c r="L694">
        <v>8002.1001999999999</v>
      </c>
      <c r="M694">
        <v>-122.3411</v>
      </c>
      <c r="N694">
        <v>47.611347000000002</v>
      </c>
      <c r="O694" t="s">
        <v>928</v>
      </c>
      <c r="P694" t="s">
        <v>53</v>
      </c>
      <c r="Q694" t="s">
        <v>49</v>
      </c>
      <c r="R694" t="s">
        <v>48</v>
      </c>
      <c r="T694">
        <v>2</v>
      </c>
    </row>
    <row r="695" spans="1:20" x14ac:dyDescent="0.2">
      <c r="A695">
        <v>1703023</v>
      </c>
      <c r="B695">
        <v>16000105859</v>
      </c>
      <c r="C695">
        <v>2016105859</v>
      </c>
      <c r="D695">
        <v>281</v>
      </c>
      <c r="E695" t="s">
        <v>65</v>
      </c>
      <c r="F695" t="s">
        <v>60</v>
      </c>
      <c r="G695" t="s">
        <v>60</v>
      </c>
      <c r="H695" s="4">
        <v>42456.801388888889</v>
      </c>
      <c r="I695" t="s">
        <v>1464</v>
      </c>
      <c r="J695" t="s">
        <v>20</v>
      </c>
      <c r="K695" t="s">
        <v>179</v>
      </c>
      <c r="L695">
        <v>7402.3001999999997</v>
      </c>
      <c r="M695">
        <v>-122.32617999999999</v>
      </c>
      <c r="N695">
        <v>47.618492000000003</v>
      </c>
      <c r="O695" t="s">
        <v>1465</v>
      </c>
      <c r="P695" t="s">
        <v>64</v>
      </c>
      <c r="Q695" t="s">
        <v>60</v>
      </c>
      <c r="R695" t="s">
        <v>60</v>
      </c>
      <c r="S695" s="4">
        <v>42456.580555555556</v>
      </c>
      <c r="T695">
        <v>4</v>
      </c>
    </row>
    <row r="696" spans="1:20" x14ac:dyDescent="0.2">
      <c r="A696">
        <v>1703024</v>
      </c>
      <c r="B696">
        <v>16000105814</v>
      </c>
      <c r="C696">
        <v>2016105814</v>
      </c>
      <c r="D696">
        <v>242</v>
      </c>
      <c r="E696" t="s">
        <v>41</v>
      </c>
      <c r="F696" t="s">
        <v>42</v>
      </c>
      <c r="G696" t="s">
        <v>42</v>
      </c>
      <c r="H696" s="4">
        <v>42456.801388888889</v>
      </c>
      <c r="I696" t="s">
        <v>1466</v>
      </c>
      <c r="J696" t="s">
        <v>20</v>
      </c>
      <c r="K696" t="s">
        <v>339</v>
      </c>
      <c r="L696">
        <v>8300.1005000000005</v>
      </c>
      <c r="M696">
        <v>-122.324585</v>
      </c>
      <c r="N696">
        <v>47.609569999999998</v>
      </c>
      <c r="O696" t="s">
        <v>1467</v>
      </c>
      <c r="P696" t="s">
        <v>269</v>
      </c>
      <c r="Q696" t="s">
        <v>42</v>
      </c>
      <c r="R696" t="s">
        <v>42</v>
      </c>
      <c r="S696" s="4">
        <v>42456.508333333331</v>
      </c>
      <c r="T696">
        <v>2</v>
      </c>
    </row>
    <row r="697" spans="1:20" x14ac:dyDescent="0.2">
      <c r="A697">
        <v>1703025</v>
      </c>
      <c r="B697">
        <v>16000105486</v>
      </c>
      <c r="C697">
        <v>2016105486</v>
      </c>
      <c r="D697">
        <v>71</v>
      </c>
      <c r="E697" t="s">
        <v>273</v>
      </c>
      <c r="F697" t="s">
        <v>189</v>
      </c>
      <c r="G697" t="s">
        <v>189</v>
      </c>
      <c r="H697" s="4">
        <v>42456.152777777781</v>
      </c>
      <c r="I697" t="s">
        <v>1468</v>
      </c>
      <c r="J697" t="s">
        <v>3</v>
      </c>
      <c r="K697" t="s">
        <v>219</v>
      </c>
      <c r="L697">
        <v>4800.3053</v>
      </c>
      <c r="M697">
        <v>-122.35448</v>
      </c>
      <c r="N697">
        <v>47.651409999999998</v>
      </c>
      <c r="O697" t="s">
        <v>1469</v>
      </c>
      <c r="P697" t="s">
        <v>276</v>
      </c>
      <c r="Q697" t="s">
        <v>189</v>
      </c>
      <c r="R697" t="s">
        <v>190</v>
      </c>
      <c r="S697" s="4">
        <v>42456.113194444442</v>
      </c>
      <c r="T697">
        <v>2</v>
      </c>
    </row>
    <row r="698" spans="1:20" x14ac:dyDescent="0.2">
      <c r="A698">
        <v>1703026</v>
      </c>
      <c r="B698">
        <v>16000106077</v>
      </c>
      <c r="C698">
        <v>2016106077</v>
      </c>
      <c r="D698">
        <v>280</v>
      </c>
      <c r="E698" t="s">
        <v>59</v>
      </c>
      <c r="F698" t="s">
        <v>60</v>
      </c>
      <c r="G698" t="s">
        <v>60</v>
      </c>
      <c r="H698" s="4">
        <v>42456.815972222219</v>
      </c>
      <c r="I698" t="s">
        <v>1470</v>
      </c>
      <c r="J698" t="s">
        <v>20</v>
      </c>
      <c r="K698" t="s">
        <v>179</v>
      </c>
      <c r="L698">
        <v>7401.2007000000003</v>
      </c>
      <c r="M698">
        <v>-122.32091</v>
      </c>
      <c r="N698">
        <v>47.621986</v>
      </c>
      <c r="O698" t="s">
        <v>1471</v>
      </c>
      <c r="P698" t="s">
        <v>403</v>
      </c>
      <c r="Q698" t="s">
        <v>404</v>
      </c>
      <c r="R698" t="s">
        <v>404</v>
      </c>
      <c r="T698">
        <v>0</v>
      </c>
    </row>
    <row r="699" spans="1:20" x14ac:dyDescent="0.2">
      <c r="A699">
        <v>1703027</v>
      </c>
      <c r="B699">
        <v>16000106039</v>
      </c>
      <c r="C699">
        <v>2016106039</v>
      </c>
      <c r="D699">
        <v>50</v>
      </c>
      <c r="E699" t="s">
        <v>410</v>
      </c>
      <c r="F699" t="s">
        <v>225</v>
      </c>
      <c r="G699" t="s">
        <v>119</v>
      </c>
      <c r="H699" s="4">
        <v>42456.811111111114</v>
      </c>
      <c r="I699" t="s">
        <v>1435</v>
      </c>
      <c r="J699" t="s">
        <v>12</v>
      </c>
      <c r="K699" t="s">
        <v>112</v>
      </c>
      <c r="L699">
        <v>3600.2013000000002</v>
      </c>
      <c r="M699">
        <v>-122.32402</v>
      </c>
      <c r="N699">
        <v>47.681980000000003</v>
      </c>
      <c r="O699" t="s">
        <v>1436</v>
      </c>
      <c r="P699" t="s">
        <v>1150</v>
      </c>
      <c r="Q699" t="s">
        <v>119</v>
      </c>
      <c r="R699" t="s">
        <v>225</v>
      </c>
      <c r="S699" s="4">
        <v>42456.714583333334</v>
      </c>
      <c r="T699">
        <v>0</v>
      </c>
    </row>
    <row r="700" spans="1:20" x14ac:dyDescent="0.2">
      <c r="A700">
        <v>1703028</v>
      </c>
      <c r="B700">
        <v>16000106030</v>
      </c>
      <c r="C700">
        <v>2016106030</v>
      </c>
      <c r="D700">
        <v>63</v>
      </c>
      <c r="E700" t="s">
        <v>172</v>
      </c>
      <c r="F700" t="s">
        <v>173</v>
      </c>
      <c r="G700" t="s">
        <v>173</v>
      </c>
      <c r="H700" s="4">
        <v>42456.809027777781</v>
      </c>
      <c r="I700" t="s">
        <v>1472</v>
      </c>
      <c r="J700" t="s">
        <v>15</v>
      </c>
      <c r="K700" t="s">
        <v>222</v>
      </c>
      <c r="L700">
        <v>6200.3011999999999</v>
      </c>
      <c r="M700">
        <v>-122.30414</v>
      </c>
      <c r="N700">
        <v>47.636450000000004</v>
      </c>
      <c r="O700" t="s">
        <v>1473</v>
      </c>
      <c r="P700" t="s">
        <v>96</v>
      </c>
      <c r="Q700" t="s">
        <v>92</v>
      </c>
      <c r="R700" t="s">
        <v>91</v>
      </c>
      <c r="T700">
        <v>1</v>
      </c>
    </row>
    <row r="701" spans="1:20" x14ac:dyDescent="0.2">
      <c r="A701">
        <v>1703029</v>
      </c>
      <c r="B701">
        <v>16000106015</v>
      </c>
      <c r="C701">
        <v>2016106015</v>
      </c>
      <c r="D701">
        <v>63</v>
      </c>
      <c r="E701" t="s">
        <v>172</v>
      </c>
      <c r="F701" t="s">
        <v>173</v>
      </c>
      <c r="G701" t="s">
        <v>173</v>
      </c>
      <c r="H701" s="4">
        <v>42456.811111111114</v>
      </c>
      <c r="I701" t="s">
        <v>1474</v>
      </c>
      <c r="J701" t="s">
        <v>15</v>
      </c>
      <c r="K701" t="s">
        <v>222</v>
      </c>
      <c r="L701">
        <v>6300.3010999999997</v>
      </c>
      <c r="M701">
        <v>-122.28264</v>
      </c>
      <c r="N701">
        <v>47.636980000000001</v>
      </c>
      <c r="O701" t="s">
        <v>1475</v>
      </c>
      <c r="P701" t="s">
        <v>96</v>
      </c>
      <c r="Q701" t="s">
        <v>92</v>
      </c>
      <c r="R701" t="s">
        <v>91</v>
      </c>
      <c r="S701" s="4">
        <v>42456.701388888891</v>
      </c>
      <c r="T701">
        <v>3</v>
      </c>
    </row>
    <row r="702" spans="1:20" x14ac:dyDescent="0.2">
      <c r="A702">
        <v>1703030</v>
      </c>
      <c r="B702">
        <v>16000105992</v>
      </c>
      <c r="C702">
        <v>2016105992</v>
      </c>
      <c r="D702">
        <v>50</v>
      </c>
      <c r="E702" t="s">
        <v>410</v>
      </c>
      <c r="F702" t="s">
        <v>225</v>
      </c>
      <c r="G702" t="s">
        <v>119</v>
      </c>
      <c r="H702" s="4">
        <v>42456.809027777781</v>
      </c>
      <c r="I702" t="s">
        <v>1476</v>
      </c>
      <c r="J702" t="s">
        <v>9</v>
      </c>
      <c r="K702" t="s">
        <v>186</v>
      </c>
      <c r="L702">
        <v>3900.1003999999998</v>
      </c>
      <c r="M702">
        <v>-122.28776999999999</v>
      </c>
      <c r="N702">
        <v>47.682079999999999</v>
      </c>
      <c r="O702" t="s">
        <v>1477</v>
      </c>
      <c r="P702" t="s">
        <v>228</v>
      </c>
      <c r="Q702" t="s">
        <v>119</v>
      </c>
      <c r="R702" t="s">
        <v>225</v>
      </c>
      <c r="S702" s="4">
        <v>42456.756944444445</v>
      </c>
      <c r="T702">
        <v>3</v>
      </c>
    </row>
    <row r="703" spans="1:20" x14ac:dyDescent="0.2">
      <c r="A703">
        <v>1703031</v>
      </c>
      <c r="B703">
        <v>16000105892</v>
      </c>
      <c r="C703">
        <v>2016105892</v>
      </c>
      <c r="D703">
        <v>282</v>
      </c>
      <c r="E703" t="s">
        <v>959</v>
      </c>
      <c r="F703" t="s">
        <v>60</v>
      </c>
      <c r="G703" t="s">
        <v>60</v>
      </c>
      <c r="H703" s="4">
        <v>42456.811805555553</v>
      </c>
      <c r="I703" t="s">
        <v>1478</v>
      </c>
      <c r="J703" t="s">
        <v>20</v>
      </c>
      <c r="K703" t="s">
        <v>179</v>
      </c>
      <c r="L703">
        <v>7500.3006999999998</v>
      </c>
      <c r="M703">
        <v>-122.31886</v>
      </c>
      <c r="N703">
        <v>47.622549999999997</v>
      </c>
      <c r="O703" t="s">
        <v>1479</v>
      </c>
      <c r="P703" t="s">
        <v>64</v>
      </c>
      <c r="Q703" t="s">
        <v>60</v>
      </c>
      <c r="R703" t="s">
        <v>60</v>
      </c>
      <c r="S703" s="4">
        <v>42456.675000000003</v>
      </c>
      <c r="T703">
        <v>3</v>
      </c>
    </row>
    <row r="704" spans="1:20" x14ac:dyDescent="0.2">
      <c r="A704">
        <v>1703032</v>
      </c>
      <c r="B704">
        <v>16000105789</v>
      </c>
      <c r="C704">
        <v>2016105789</v>
      </c>
      <c r="D704">
        <v>74</v>
      </c>
      <c r="E704" t="s">
        <v>184</v>
      </c>
      <c r="F704" t="s">
        <v>173</v>
      </c>
      <c r="G704" t="s">
        <v>173</v>
      </c>
      <c r="H704" s="4">
        <v>42456.810416666667</v>
      </c>
      <c r="I704" t="s">
        <v>1480</v>
      </c>
      <c r="J704" t="s">
        <v>12</v>
      </c>
      <c r="K704" t="s">
        <v>232</v>
      </c>
      <c r="L704">
        <v>1600.2012</v>
      </c>
      <c r="M704">
        <v>-122.38643</v>
      </c>
      <c r="N704">
        <v>47.698979999999999</v>
      </c>
      <c r="O704" t="s">
        <v>1481</v>
      </c>
      <c r="P704" t="s">
        <v>188</v>
      </c>
      <c r="Q704" t="s">
        <v>189</v>
      </c>
      <c r="R704" t="s">
        <v>190</v>
      </c>
      <c r="S704" s="4">
        <v>42456.771527777775</v>
      </c>
      <c r="T704">
        <v>3</v>
      </c>
    </row>
    <row r="705" spans="1:20" x14ac:dyDescent="0.2">
      <c r="A705">
        <v>1703034</v>
      </c>
      <c r="B705">
        <v>16000106158</v>
      </c>
      <c r="C705">
        <v>2016106158</v>
      </c>
      <c r="D705">
        <v>470</v>
      </c>
      <c r="E705" t="s">
        <v>47</v>
      </c>
      <c r="F705" t="s">
        <v>48</v>
      </c>
      <c r="G705" t="s">
        <v>49</v>
      </c>
      <c r="H705" s="4">
        <v>42456.818055555559</v>
      </c>
      <c r="I705" t="s">
        <v>1482</v>
      </c>
      <c r="J705" t="s">
        <v>15</v>
      </c>
      <c r="K705" t="s">
        <v>222</v>
      </c>
      <c r="L705">
        <v>7900.4000999999998</v>
      </c>
      <c r="M705">
        <v>-122.31014999999999</v>
      </c>
      <c r="N705">
        <v>47.616444000000001</v>
      </c>
      <c r="O705" t="s">
        <v>1483</v>
      </c>
      <c r="P705" t="s">
        <v>446</v>
      </c>
      <c r="Q705" t="s">
        <v>49</v>
      </c>
      <c r="R705" t="s">
        <v>49</v>
      </c>
      <c r="T705">
        <v>2</v>
      </c>
    </row>
    <row r="706" spans="1:20" x14ac:dyDescent="0.2">
      <c r="A706">
        <v>1703035</v>
      </c>
      <c r="B706">
        <v>16000106157</v>
      </c>
      <c r="C706">
        <v>2016106157</v>
      </c>
      <c r="D706">
        <v>40</v>
      </c>
      <c r="E706" t="s">
        <v>229</v>
      </c>
      <c r="F706" t="s">
        <v>230</v>
      </c>
      <c r="G706" t="s">
        <v>230</v>
      </c>
      <c r="H706" s="4">
        <v>42456.822222222225</v>
      </c>
      <c r="I706" t="s">
        <v>1484</v>
      </c>
      <c r="J706" t="s">
        <v>19</v>
      </c>
      <c r="K706" t="s">
        <v>766</v>
      </c>
      <c r="L706">
        <v>9400.2021999999997</v>
      </c>
      <c r="M706">
        <v>-122.30747</v>
      </c>
      <c r="N706">
        <v>47.590560000000004</v>
      </c>
      <c r="O706" t="s">
        <v>1485</v>
      </c>
      <c r="P706" t="s">
        <v>364</v>
      </c>
      <c r="Q706" t="s">
        <v>230</v>
      </c>
      <c r="R706" t="s">
        <v>230</v>
      </c>
      <c r="T706">
        <v>2</v>
      </c>
    </row>
    <row r="707" spans="1:20" x14ac:dyDescent="0.2">
      <c r="A707">
        <v>1703036</v>
      </c>
      <c r="B707">
        <v>16000106110</v>
      </c>
      <c r="C707">
        <v>2016106110</v>
      </c>
      <c r="D707">
        <v>73</v>
      </c>
      <c r="E707" t="s">
        <v>903</v>
      </c>
      <c r="F707" t="s">
        <v>190</v>
      </c>
      <c r="G707" t="s">
        <v>189</v>
      </c>
      <c r="H707" s="4">
        <v>42456.818055555559</v>
      </c>
      <c r="I707" t="s">
        <v>1486</v>
      </c>
      <c r="J707" t="s">
        <v>14</v>
      </c>
      <c r="K707" t="s">
        <v>536</v>
      </c>
      <c r="L707">
        <v>200.50040000000001</v>
      </c>
      <c r="M707">
        <v>-122.311325</v>
      </c>
      <c r="N707">
        <v>47.7194</v>
      </c>
      <c r="O707" t="s">
        <v>1487</v>
      </c>
      <c r="P707" t="s">
        <v>903</v>
      </c>
      <c r="Q707" t="s">
        <v>189</v>
      </c>
      <c r="R707" t="s">
        <v>190</v>
      </c>
      <c r="S707" s="4">
        <v>42456.775000000001</v>
      </c>
      <c r="T707">
        <v>2</v>
      </c>
    </row>
    <row r="708" spans="1:20" x14ac:dyDescent="0.2">
      <c r="A708">
        <v>1703037</v>
      </c>
      <c r="B708">
        <v>16000106104</v>
      </c>
      <c r="C708">
        <v>2016106104</v>
      </c>
      <c r="D708">
        <v>280</v>
      </c>
      <c r="E708" t="s">
        <v>59</v>
      </c>
      <c r="F708" t="s">
        <v>60</v>
      </c>
      <c r="G708" t="s">
        <v>60</v>
      </c>
      <c r="H708" s="4">
        <v>42456.8125</v>
      </c>
      <c r="I708" t="s">
        <v>1488</v>
      </c>
      <c r="J708" t="s">
        <v>12</v>
      </c>
      <c r="K708" t="s">
        <v>112</v>
      </c>
      <c r="L708">
        <v>2900.2</v>
      </c>
      <c r="M708">
        <v>-122.3553</v>
      </c>
      <c r="N708">
        <v>47.685482</v>
      </c>
      <c r="O708" t="s">
        <v>1489</v>
      </c>
      <c r="P708" t="s">
        <v>154</v>
      </c>
      <c r="Q708" t="s">
        <v>155</v>
      </c>
      <c r="R708" t="s">
        <v>155</v>
      </c>
      <c r="S708" s="4">
        <v>42456.776388888888</v>
      </c>
      <c r="T708">
        <v>2</v>
      </c>
    </row>
    <row r="709" spans="1:20" x14ac:dyDescent="0.2">
      <c r="A709">
        <v>1703038</v>
      </c>
      <c r="B709">
        <v>16000106031</v>
      </c>
      <c r="C709">
        <v>2016106031</v>
      </c>
      <c r="D709">
        <v>63</v>
      </c>
      <c r="E709" t="s">
        <v>172</v>
      </c>
      <c r="F709" t="s">
        <v>173</v>
      </c>
      <c r="G709" t="s">
        <v>173</v>
      </c>
      <c r="H709" s="4">
        <v>42456.817361111112</v>
      </c>
      <c r="I709" t="s">
        <v>1490</v>
      </c>
      <c r="J709" t="s">
        <v>4</v>
      </c>
      <c r="K709" t="s">
        <v>243</v>
      </c>
      <c r="L709">
        <v>11600.6024</v>
      </c>
      <c r="M709">
        <v>-122.39270999999999</v>
      </c>
      <c r="N709">
        <v>47.530659999999997</v>
      </c>
      <c r="O709" t="s">
        <v>1491</v>
      </c>
      <c r="P709" t="s">
        <v>96</v>
      </c>
      <c r="Q709" t="s">
        <v>92</v>
      </c>
      <c r="R709" t="s">
        <v>91</v>
      </c>
      <c r="S709" s="4">
        <v>42456.694444444445</v>
      </c>
      <c r="T709">
        <v>1</v>
      </c>
    </row>
    <row r="710" spans="1:20" x14ac:dyDescent="0.2">
      <c r="A710">
        <v>1703039</v>
      </c>
      <c r="B710">
        <v>16000105994</v>
      </c>
      <c r="C710">
        <v>2016105994</v>
      </c>
      <c r="D710">
        <v>161</v>
      </c>
      <c r="E710" t="s">
        <v>78</v>
      </c>
      <c r="F710" t="s">
        <v>78</v>
      </c>
      <c r="G710" t="s">
        <v>78</v>
      </c>
      <c r="H710" s="4">
        <v>42456.813888888886</v>
      </c>
      <c r="I710" t="s">
        <v>1492</v>
      </c>
      <c r="J710" t="s">
        <v>20</v>
      </c>
      <c r="K710" t="s">
        <v>179</v>
      </c>
      <c r="L710">
        <v>7500.3006999999998</v>
      </c>
      <c r="M710">
        <v>-122.31782</v>
      </c>
      <c r="N710">
        <v>47.622543</v>
      </c>
      <c r="O710" t="s">
        <v>1493</v>
      </c>
      <c r="P710" t="s">
        <v>994</v>
      </c>
      <c r="Q710" t="s">
        <v>995</v>
      </c>
      <c r="R710" t="s">
        <v>995</v>
      </c>
      <c r="S710" s="4">
        <v>42456.670138888891</v>
      </c>
      <c r="T710">
        <v>4</v>
      </c>
    </row>
    <row r="711" spans="1:20" x14ac:dyDescent="0.2">
      <c r="A711">
        <v>1703040</v>
      </c>
      <c r="B711">
        <v>16000105896</v>
      </c>
      <c r="C711">
        <v>2016105896</v>
      </c>
      <c r="D711">
        <v>372</v>
      </c>
      <c r="E711" t="s">
        <v>166</v>
      </c>
      <c r="F711" t="s">
        <v>167</v>
      </c>
      <c r="G711" t="s">
        <v>167</v>
      </c>
      <c r="H711" s="4">
        <v>42456.813194444447</v>
      </c>
      <c r="I711" t="s">
        <v>677</v>
      </c>
      <c r="J711" t="s">
        <v>20</v>
      </c>
      <c r="K711" t="s">
        <v>105</v>
      </c>
      <c r="L711">
        <v>7500.4005999999999</v>
      </c>
      <c r="M711">
        <v>-122.31685</v>
      </c>
      <c r="N711">
        <v>47.614685000000001</v>
      </c>
      <c r="O711" t="s">
        <v>678</v>
      </c>
      <c r="P711" t="s">
        <v>171</v>
      </c>
      <c r="Q711" t="s">
        <v>167</v>
      </c>
      <c r="R711" t="s">
        <v>167</v>
      </c>
      <c r="S711" s="4">
        <v>42456.57916666667</v>
      </c>
      <c r="T711">
        <v>4</v>
      </c>
    </row>
    <row r="712" spans="1:20" x14ac:dyDescent="0.2">
      <c r="A712">
        <v>1703041</v>
      </c>
      <c r="B712">
        <v>16000106164</v>
      </c>
      <c r="C712">
        <v>2016106164</v>
      </c>
      <c r="D712">
        <v>460</v>
      </c>
      <c r="E712" t="s">
        <v>54</v>
      </c>
      <c r="F712" t="s">
        <v>49</v>
      </c>
      <c r="G712" t="s">
        <v>49</v>
      </c>
      <c r="H712" s="4">
        <v>42456.824305555558</v>
      </c>
      <c r="I712" t="s">
        <v>1494</v>
      </c>
      <c r="J712" t="s">
        <v>11</v>
      </c>
      <c r="K712" t="s">
        <v>295</v>
      </c>
      <c r="L712">
        <v>10402.3017</v>
      </c>
      <c r="M712">
        <v>-122.3013</v>
      </c>
      <c r="N712">
        <v>47.548609999999996</v>
      </c>
      <c r="O712" t="s">
        <v>1495</v>
      </c>
      <c r="P712" t="s">
        <v>107</v>
      </c>
      <c r="Q712" t="s">
        <v>49</v>
      </c>
      <c r="R712" t="s">
        <v>49</v>
      </c>
      <c r="T712">
        <v>0</v>
      </c>
    </row>
    <row r="713" spans="1:20" x14ac:dyDescent="0.2">
      <c r="A713">
        <v>1703042</v>
      </c>
      <c r="B713">
        <v>16000106061</v>
      </c>
      <c r="C713">
        <v>2016106061</v>
      </c>
      <c r="D713">
        <v>280</v>
      </c>
      <c r="E713" t="s">
        <v>59</v>
      </c>
      <c r="F713" t="s">
        <v>60</v>
      </c>
      <c r="G713" t="s">
        <v>60</v>
      </c>
      <c r="H713" s="4">
        <v>42456.824999999997</v>
      </c>
      <c r="I713" t="s">
        <v>1496</v>
      </c>
      <c r="J713" t="s">
        <v>10</v>
      </c>
      <c r="K713" t="s">
        <v>76</v>
      </c>
      <c r="L713">
        <v>9500.2055999999993</v>
      </c>
      <c r="M713">
        <v>-122.29924</v>
      </c>
      <c r="N713">
        <v>47.583644999999997</v>
      </c>
      <c r="O713" t="s">
        <v>1497</v>
      </c>
      <c r="P713" t="s">
        <v>78</v>
      </c>
      <c r="Q713" t="s">
        <v>78</v>
      </c>
      <c r="R713" t="s">
        <v>78</v>
      </c>
      <c r="S713" s="4">
        <v>42456.730555555558</v>
      </c>
      <c r="T713">
        <v>0</v>
      </c>
    </row>
    <row r="714" spans="1:20" x14ac:dyDescent="0.2">
      <c r="A714">
        <v>1703043</v>
      </c>
      <c r="B714">
        <v>16000106054</v>
      </c>
      <c r="C714">
        <v>2016106054</v>
      </c>
      <c r="D714">
        <v>430</v>
      </c>
      <c r="E714" t="s">
        <v>144</v>
      </c>
      <c r="F714" t="s">
        <v>49</v>
      </c>
      <c r="G714" t="s">
        <v>145</v>
      </c>
      <c r="H714" s="4">
        <v>42456.825694444444</v>
      </c>
      <c r="I714" t="s">
        <v>1498</v>
      </c>
      <c r="J714" t="s">
        <v>18</v>
      </c>
      <c r="K714" t="s">
        <v>351</v>
      </c>
      <c r="L714">
        <v>9900.4081999999999</v>
      </c>
      <c r="M714">
        <v>-122.355965</v>
      </c>
      <c r="N714">
        <v>47.57058</v>
      </c>
      <c r="O714" t="s">
        <v>1499</v>
      </c>
      <c r="P714" t="s">
        <v>258</v>
      </c>
      <c r="Q714" t="s">
        <v>145</v>
      </c>
      <c r="R714" t="s">
        <v>49</v>
      </c>
      <c r="S714" s="4">
        <v>42456.725694444445</v>
      </c>
      <c r="T714">
        <v>2</v>
      </c>
    </row>
    <row r="715" spans="1:20" x14ac:dyDescent="0.2">
      <c r="A715">
        <v>1703044</v>
      </c>
      <c r="B715">
        <v>16000106041</v>
      </c>
      <c r="C715">
        <v>2016106041</v>
      </c>
      <c r="D715">
        <v>161</v>
      </c>
      <c r="E715" t="s">
        <v>78</v>
      </c>
      <c r="F715" t="s">
        <v>78</v>
      </c>
      <c r="G715" t="s">
        <v>78</v>
      </c>
      <c r="H715" s="4">
        <v>42456.826388888891</v>
      </c>
      <c r="I715" t="s">
        <v>1500</v>
      </c>
      <c r="J715" t="s">
        <v>3</v>
      </c>
      <c r="K715" t="s">
        <v>159</v>
      </c>
      <c r="L715">
        <v>4700.2042000000001</v>
      </c>
      <c r="M715">
        <v>-122.374855</v>
      </c>
      <c r="N715">
        <v>47.663662000000002</v>
      </c>
      <c r="O715" t="s">
        <v>1501</v>
      </c>
      <c r="P715" t="s">
        <v>78</v>
      </c>
      <c r="Q715" t="s">
        <v>78</v>
      </c>
      <c r="R715" t="s">
        <v>78</v>
      </c>
      <c r="S715" s="4">
        <v>42456.706944444442</v>
      </c>
      <c r="T715">
        <v>3</v>
      </c>
    </row>
    <row r="716" spans="1:20" x14ac:dyDescent="0.2">
      <c r="A716">
        <v>1703045</v>
      </c>
      <c r="B716">
        <v>16000106173</v>
      </c>
      <c r="C716">
        <v>2016106173</v>
      </c>
      <c r="D716">
        <v>430</v>
      </c>
      <c r="E716" t="s">
        <v>144</v>
      </c>
      <c r="F716" t="s">
        <v>49</v>
      </c>
      <c r="G716" t="s">
        <v>145</v>
      </c>
      <c r="H716" s="4">
        <v>42456.831250000003</v>
      </c>
      <c r="I716" t="s">
        <v>1502</v>
      </c>
      <c r="J716" t="s">
        <v>9</v>
      </c>
      <c r="K716" t="s">
        <v>721</v>
      </c>
      <c r="L716">
        <v>4400.4005999999999</v>
      </c>
      <c r="M716">
        <v>-122.31634</v>
      </c>
      <c r="N716">
        <v>47.664929999999998</v>
      </c>
      <c r="O716" t="s">
        <v>1503</v>
      </c>
      <c r="P716" t="s">
        <v>58</v>
      </c>
      <c r="Q716" t="s">
        <v>49</v>
      </c>
      <c r="R716" t="s">
        <v>48</v>
      </c>
      <c r="T716">
        <v>2</v>
      </c>
    </row>
    <row r="717" spans="1:20" x14ac:dyDescent="0.2">
      <c r="A717">
        <v>1703046</v>
      </c>
      <c r="B717">
        <v>16000106124</v>
      </c>
      <c r="C717">
        <v>2016106124</v>
      </c>
      <c r="D717">
        <v>450</v>
      </c>
      <c r="E717" t="s">
        <v>523</v>
      </c>
      <c r="F717" t="s">
        <v>49</v>
      </c>
      <c r="G717" t="s">
        <v>49</v>
      </c>
      <c r="H717" s="4">
        <v>42456.837500000001</v>
      </c>
      <c r="I717" t="s">
        <v>1504</v>
      </c>
      <c r="J717" t="s">
        <v>3</v>
      </c>
      <c r="K717" t="s">
        <v>169</v>
      </c>
      <c r="L717">
        <v>5200.4017999999996</v>
      </c>
      <c r="M717">
        <v>-122.32404</v>
      </c>
      <c r="N717">
        <v>47.660769999999999</v>
      </c>
      <c r="O717" t="s">
        <v>1505</v>
      </c>
      <c r="P717" t="s">
        <v>526</v>
      </c>
      <c r="Q717" t="s">
        <v>49</v>
      </c>
      <c r="R717" t="s">
        <v>49</v>
      </c>
      <c r="T717">
        <v>0</v>
      </c>
    </row>
    <row r="718" spans="1:20" x14ac:dyDescent="0.2">
      <c r="A718">
        <v>1703047</v>
      </c>
      <c r="B718">
        <v>16000106118</v>
      </c>
      <c r="C718">
        <v>2016106118</v>
      </c>
      <c r="D718">
        <v>460</v>
      </c>
      <c r="E718" t="s">
        <v>54</v>
      </c>
      <c r="F718" t="s">
        <v>49</v>
      </c>
      <c r="G718" t="s">
        <v>49</v>
      </c>
      <c r="H718" s="4">
        <v>42456.827777777777</v>
      </c>
      <c r="I718" t="s">
        <v>1506</v>
      </c>
      <c r="J718" t="s">
        <v>8</v>
      </c>
      <c r="K718" t="s">
        <v>56</v>
      </c>
      <c r="L718">
        <v>9300.3042999999998</v>
      </c>
      <c r="M718">
        <v>-122.34451</v>
      </c>
      <c r="N718">
        <v>47.571559999999998</v>
      </c>
      <c r="O718" t="s">
        <v>1507</v>
      </c>
      <c r="P718" t="s">
        <v>58</v>
      </c>
      <c r="Q718" t="s">
        <v>49</v>
      </c>
      <c r="R718" t="s">
        <v>48</v>
      </c>
      <c r="T718">
        <v>1</v>
      </c>
    </row>
    <row r="719" spans="1:20" x14ac:dyDescent="0.2">
      <c r="A719">
        <v>1703048</v>
      </c>
      <c r="B719">
        <v>16000106111</v>
      </c>
      <c r="C719">
        <v>2016106111</v>
      </c>
      <c r="D719">
        <v>430</v>
      </c>
      <c r="E719" t="s">
        <v>144</v>
      </c>
      <c r="F719" t="s">
        <v>49</v>
      </c>
      <c r="G719" t="s">
        <v>145</v>
      </c>
      <c r="H719" s="4">
        <v>42456.834027777775</v>
      </c>
      <c r="I719" t="s">
        <v>1508</v>
      </c>
      <c r="J719" t="s">
        <v>16</v>
      </c>
      <c r="K719" t="s">
        <v>196</v>
      </c>
      <c r="L719">
        <v>8002.1004000000003</v>
      </c>
      <c r="M719">
        <v>-122.34326</v>
      </c>
      <c r="N719">
        <v>47.611454000000002</v>
      </c>
      <c r="O719" t="s">
        <v>1509</v>
      </c>
      <c r="P719" t="s">
        <v>194</v>
      </c>
      <c r="Q719" t="s">
        <v>145</v>
      </c>
      <c r="R719" t="s">
        <v>49</v>
      </c>
      <c r="S719" s="4">
        <v>42456.776388888888</v>
      </c>
      <c r="T719">
        <v>2</v>
      </c>
    </row>
    <row r="720" spans="1:20" x14ac:dyDescent="0.2">
      <c r="A720">
        <v>1703049</v>
      </c>
      <c r="B720">
        <v>16000106046</v>
      </c>
      <c r="C720">
        <v>2016106046</v>
      </c>
      <c r="D720">
        <v>64</v>
      </c>
      <c r="E720" t="s">
        <v>297</v>
      </c>
      <c r="F720" t="s">
        <v>91</v>
      </c>
      <c r="G720" t="s">
        <v>298</v>
      </c>
      <c r="H720" s="4">
        <v>42456.82708333333</v>
      </c>
      <c r="I720" t="s">
        <v>1510</v>
      </c>
      <c r="J720" t="s">
        <v>3</v>
      </c>
      <c r="K720" t="s">
        <v>169</v>
      </c>
      <c r="L720">
        <v>5000.1041999999998</v>
      </c>
      <c r="M720">
        <v>-122.33991</v>
      </c>
      <c r="N720">
        <v>47.661385000000003</v>
      </c>
      <c r="O720" t="s">
        <v>1511</v>
      </c>
      <c r="P720" t="s">
        <v>301</v>
      </c>
      <c r="Q720" t="s">
        <v>298</v>
      </c>
      <c r="R720" t="s">
        <v>91</v>
      </c>
      <c r="S720" s="4">
        <v>42456.718055555553</v>
      </c>
      <c r="T720">
        <v>1</v>
      </c>
    </row>
    <row r="721" spans="1:20" x14ac:dyDescent="0.2">
      <c r="A721">
        <v>1703050</v>
      </c>
      <c r="B721">
        <v>16000106045</v>
      </c>
      <c r="C721">
        <v>2016106045</v>
      </c>
      <c r="D721">
        <v>63</v>
      </c>
      <c r="E721" t="s">
        <v>172</v>
      </c>
      <c r="F721" t="s">
        <v>173</v>
      </c>
      <c r="G721" t="s">
        <v>173</v>
      </c>
      <c r="H721" s="4">
        <v>42456.831250000003</v>
      </c>
      <c r="I721" t="s">
        <v>718</v>
      </c>
      <c r="J721" t="s">
        <v>16</v>
      </c>
      <c r="K721" t="s">
        <v>368</v>
      </c>
      <c r="L721">
        <v>8100.2003999999997</v>
      </c>
      <c r="M721">
        <v>-122.33835000000001</v>
      </c>
      <c r="N721">
        <v>47.609515999999999</v>
      </c>
      <c r="O721" t="s">
        <v>719</v>
      </c>
      <c r="P721" t="s">
        <v>96</v>
      </c>
      <c r="Q721" t="s">
        <v>92</v>
      </c>
      <c r="R721" t="s">
        <v>91</v>
      </c>
      <c r="S721" s="4">
        <v>42456.729166666664</v>
      </c>
      <c r="T721">
        <v>1</v>
      </c>
    </row>
    <row r="722" spans="1:20" x14ac:dyDescent="0.2">
      <c r="A722">
        <v>1703051</v>
      </c>
      <c r="B722">
        <v>16000105999</v>
      </c>
      <c r="C722">
        <v>2016105999</v>
      </c>
      <c r="D722">
        <v>65</v>
      </c>
      <c r="E722" t="s">
        <v>90</v>
      </c>
      <c r="F722" t="s">
        <v>91</v>
      </c>
      <c r="G722" t="s">
        <v>92</v>
      </c>
      <c r="H722" s="4">
        <v>42456.831944444442</v>
      </c>
      <c r="I722" t="s">
        <v>372</v>
      </c>
      <c r="J722" t="s">
        <v>16</v>
      </c>
      <c r="K722" t="s">
        <v>140</v>
      </c>
      <c r="L722">
        <v>8100.2003999999997</v>
      </c>
      <c r="M722">
        <v>-122.33759000000001</v>
      </c>
      <c r="N722">
        <v>47.611206000000003</v>
      </c>
      <c r="O722" t="s">
        <v>373</v>
      </c>
      <c r="P722" t="s">
        <v>96</v>
      </c>
      <c r="Q722" t="s">
        <v>92</v>
      </c>
      <c r="R722" t="s">
        <v>91</v>
      </c>
      <c r="S722" s="4">
        <v>42456.673611111109</v>
      </c>
      <c r="T722">
        <v>4</v>
      </c>
    </row>
    <row r="723" spans="1:20" x14ac:dyDescent="0.2">
      <c r="A723">
        <v>1703052</v>
      </c>
      <c r="B723">
        <v>16000105961</v>
      </c>
      <c r="C723">
        <v>2016105961</v>
      </c>
      <c r="D723">
        <v>245</v>
      </c>
      <c r="E723" t="s">
        <v>74</v>
      </c>
      <c r="F723" t="s">
        <v>42</v>
      </c>
      <c r="G723" t="s">
        <v>42</v>
      </c>
      <c r="H723" s="4">
        <v>42456.832638888889</v>
      </c>
      <c r="I723" t="s">
        <v>249</v>
      </c>
      <c r="J723" t="s">
        <v>20</v>
      </c>
      <c r="K723" t="s">
        <v>179</v>
      </c>
      <c r="L723">
        <v>7401.2003999999997</v>
      </c>
      <c r="M723">
        <v>-122.320915</v>
      </c>
      <c r="N723">
        <v>47.62256</v>
      </c>
      <c r="O723" t="s">
        <v>250</v>
      </c>
      <c r="P723" t="s">
        <v>100</v>
      </c>
      <c r="Q723" t="s">
        <v>42</v>
      </c>
      <c r="R723" t="s">
        <v>42</v>
      </c>
      <c r="S723" s="4">
        <v>42456.655555555553</v>
      </c>
      <c r="T723">
        <v>2</v>
      </c>
    </row>
    <row r="724" spans="1:20" x14ac:dyDescent="0.2">
      <c r="A724">
        <v>1703053</v>
      </c>
      <c r="B724">
        <v>16000106177</v>
      </c>
      <c r="C724">
        <v>2016106177</v>
      </c>
      <c r="D724">
        <v>250</v>
      </c>
      <c r="E724" t="s">
        <v>123</v>
      </c>
      <c r="F724" t="s">
        <v>124</v>
      </c>
      <c r="G724" t="s">
        <v>125</v>
      </c>
      <c r="H724" s="4">
        <v>42456.84097222222</v>
      </c>
      <c r="I724" t="s">
        <v>1512</v>
      </c>
      <c r="J724" t="s">
        <v>4</v>
      </c>
      <c r="K724" t="s">
        <v>214</v>
      </c>
      <c r="L724">
        <v>10401.1001</v>
      </c>
      <c r="M724">
        <v>-122.29465</v>
      </c>
      <c r="N724">
        <v>47.560850000000002</v>
      </c>
      <c r="O724" t="s">
        <v>1513</v>
      </c>
      <c r="P724" t="s">
        <v>463</v>
      </c>
      <c r="Q724" t="s">
        <v>143</v>
      </c>
      <c r="R724" t="s">
        <v>464</v>
      </c>
      <c r="T724">
        <v>1</v>
      </c>
    </row>
    <row r="725" spans="1:20" x14ac:dyDescent="0.2">
      <c r="A725">
        <v>1703054</v>
      </c>
      <c r="B725">
        <v>16000106148</v>
      </c>
      <c r="C725">
        <v>2016106148</v>
      </c>
      <c r="D725">
        <v>200</v>
      </c>
      <c r="E725" t="s">
        <v>355</v>
      </c>
      <c r="F725" t="s">
        <v>80</v>
      </c>
      <c r="G725" t="s">
        <v>81</v>
      </c>
      <c r="H725" s="4">
        <v>42456.836111111108</v>
      </c>
      <c r="I725" t="s">
        <v>488</v>
      </c>
      <c r="J725" t="s">
        <v>8</v>
      </c>
      <c r="K725" t="s">
        <v>56</v>
      </c>
      <c r="L725">
        <v>9300.3026000000009</v>
      </c>
      <c r="M725">
        <v>-122.3342</v>
      </c>
      <c r="N725">
        <v>47.582934999999999</v>
      </c>
      <c r="O725" t="s">
        <v>489</v>
      </c>
      <c r="P725" t="s">
        <v>393</v>
      </c>
      <c r="Q725" t="s">
        <v>85</v>
      </c>
      <c r="R725" t="s">
        <v>60</v>
      </c>
      <c r="T725">
        <v>2</v>
      </c>
    </row>
    <row r="726" spans="1:20" x14ac:dyDescent="0.2">
      <c r="A726">
        <v>1703055</v>
      </c>
      <c r="B726">
        <v>16000106134</v>
      </c>
      <c r="C726">
        <v>2016106134</v>
      </c>
      <c r="D726">
        <v>203</v>
      </c>
      <c r="E726" t="s">
        <v>304</v>
      </c>
      <c r="F726" t="s">
        <v>305</v>
      </c>
      <c r="G726" t="s">
        <v>81</v>
      </c>
      <c r="H726" s="4">
        <v>42456.838888888888</v>
      </c>
      <c r="I726" t="s">
        <v>1514</v>
      </c>
      <c r="J726" t="s">
        <v>12</v>
      </c>
      <c r="K726" t="s">
        <v>452</v>
      </c>
      <c r="L726">
        <v>3300.1006000000002</v>
      </c>
      <c r="M726">
        <v>-122.37196</v>
      </c>
      <c r="N726">
        <v>47.678673000000003</v>
      </c>
      <c r="O726" t="s">
        <v>1515</v>
      </c>
      <c r="P726" t="s">
        <v>308</v>
      </c>
      <c r="Q726" t="s">
        <v>85</v>
      </c>
      <c r="R726" t="s">
        <v>60</v>
      </c>
      <c r="T726">
        <v>1</v>
      </c>
    </row>
    <row r="727" spans="1:20" x14ac:dyDescent="0.2">
      <c r="A727">
        <v>1703056</v>
      </c>
      <c r="B727">
        <v>16000106182</v>
      </c>
      <c r="C727">
        <v>2016106182</v>
      </c>
      <c r="D727">
        <v>64</v>
      </c>
      <c r="E727" t="s">
        <v>297</v>
      </c>
      <c r="F727" t="s">
        <v>91</v>
      </c>
      <c r="G727" t="s">
        <v>298</v>
      </c>
      <c r="H727" s="4">
        <v>42456.842361111114</v>
      </c>
      <c r="I727" t="s">
        <v>1516</v>
      </c>
      <c r="J727" t="s">
        <v>16</v>
      </c>
      <c r="K727" t="s">
        <v>368</v>
      </c>
      <c r="L727">
        <v>8100.2015000000001</v>
      </c>
      <c r="M727">
        <v>-122.33734</v>
      </c>
      <c r="N727">
        <v>47.609253000000002</v>
      </c>
      <c r="O727" t="s">
        <v>1517</v>
      </c>
      <c r="P727" t="s">
        <v>301</v>
      </c>
      <c r="Q727" t="s">
        <v>298</v>
      </c>
      <c r="R727" t="s">
        <v>91</v>
      </c>
      <c r="T727">
        <v>3</v>
      </c>
    </row>
    <row r="728" spans="1:20" x14ac:dyDescent="0.2">
      <c r="A728">
        <v>1703057</v>
      </c>
      <c r="B728">
        <v>16000106169</v>
      </c>
      <c r="C728">
        <v>2016106169</v>
      </c>
      <c r="D728">
        <v>244</v>
      </c>
      <c r="E728" t="s">
        <v>561</v>
      </c>
      <c r="F728" t="s">
        <v>42</v>
      </c>
      <c r="G728" t="s">
        <v>42</v>
      </c>
      <c r="H728" s="4">
        <v>42456.843055555553</v>
      </c>
      <c r="I728" t="s">
        <v>1518</v>
      </c>
      <c r="J728" t="s">
        <v>17</v>
      </c>
      <c r="K728" t="s">
        <v>280</v>
      </c>
      <c r="L728">
        <v>1300.1002000000001</v>
      </c>
      <c r="M728">
        <v>-122.3381</v>
      </c>
      <c r="N728">
        <v>47.705044000000001</v>
      </c>
      <c r="O728" t="s">
        <v>1519</v>
      </c>
      <c r="P728" t="s">
        <v>463</v>
      </c>
      <c r="Q728" t="s">
        <v>143</v>
      </c>
      <c r="R728" t="s">
        <v>464</v>
      </c>
      <c r="T728">
        <v>1</v>
      </c>
    </row>
    <row r="729" spans="1:20" x14ac:dyDescent="0.2">
      <c r="A729">
        <v>1703058</v>
      </c>
      <c r="B729">
        <v>16000106152</v>
      </c>
      <c r="C729">
        <v>2016106152</v>
      </c>
      <c r="D729">
        <v>470</v>
      </c>
      <c r="E729" t="s">
        <v>47</v>
      </c>
      <c r="F729" t="s">
        <v>48</v>
      </c>
      <c r="G729" t="s">
        <v>49</v>
      </c>
      <c r="H729" s="4">
        <v>42456.850694444445</v>
      </c>
      <c r="I729" t="s">
        <v>1520</v>
      </c>
      <c r="J729" t="s">
        <v>4</v>
      </c>
      <c r="K729" t="s">
        <v>214</v>
      </c>
      <c r="L729">
        <v>8900.4015999999992</v>
      </c>
      <c r="M729">
        <v>-122.29906</v>
      </c>
      <c r="N729">
        <v>47.592506</v>
      </c>
      <c r="O729" t="s">
        <v>1521</v>
      </c>
      <c r="P729" t="s">
        <v>53</v>
      </c>
      <c r="Q729" t="s">
        <v>49</v>
      </c>
      <c r="R729" t="s">
        <v>48</v>
      </c>
      <c r="T729">
        <v>1</v>
      </c>
    </row>
    <row r="730" spans="1:20" x14ac:dyDescent="0.2">
      <c r="A730">
        <v>1703059</v>
      </c>
      <c r="B730">
        <v>16000106132</v>
      </c>
      <c r="C730">
        <v>2016106132</v>
      </c>
      <c r="D730">
        <v>280</v>
      </c>
      <c r="E730" t="s">
        <v>59</v>
      </c>
      <c r="F730" t="s">
        <v>60</v>
      </c>
      <c r="G730" t="s">
        <v>60</v>
      </c>
      <c r="H730" s="4">
        <v>42456.848611111112</v>
      </c>
      <c r="I730" t="s">
        <v>1522</v>
      </c>
      <c r="J730" t="s">
        <v>5</v>
      </c>
      <c r="K730" t="s">
        <v>418</v>
      </c>
      <c r="L730">
        <v>9600.1010000000006</v>
      </c>
      <c r="M730">
        <v>-122.3776</v>
      </c>
      <c r="N730">
        <v>47.582492999999999</v>
      </c>
      <c r="O730" t="s">
        <v>1523</v>
      </c>
      <c r="P730" t="s">
        <v>64</v>
      </c>
      <c r="Q730" t="s">
        <v>60</v>
      </c>
      <c r="R730" t="s">
        <v>60</v>
      </c>
      <c r="T730">
        <v>0</v>
      </c>
    </row>
    <row r="731" spans="1:20" x14ac:dyDescent="0.2">
      <c r="A731">
        <v>1703060</v>
      </c>
      <c r="B731">
        <v>16000106130</v>
      </c>
      <c r="C731">
        <v>2016106130</v>
      </c>
      <c r="D731">
        <v>245</v>
      </c>
      <c r="E731" t="s">
        <v>74</v>
      </c>
      <c r="F731" t="s">
        <v>42</v>
      </c>
      <c r="G731" t="s">
        <v>42</v>
      </c>
      <c r="H731" s="4">
        <v>42456.842361111114</v>
      </c>
      <c r="I731" t="s">
        <v>1524</v>
      </c>
      <c r="J731" t="s">
        <v>12</v>
      </c>
      <c r="K731" t="s">
        <v>232</v>
      </c>
      <c r="L731">
        <v>1701.1007999999999</v>
      </c>
      <c r="M731">
        <v>-122.35800999999999</v>
      </c>
      <c r="N731">
        <v>47.693333000000003</v>
      </c>
      <c r="O731" t="s">
        <v>1525</v>
      </c>
      <c r="P731" t="s">
        <v>1150</v>
      </c>
      <c r="Q731" t="s">
        <v>119</v>
      </c>
      <c r="R731" t="s">
        <v>225</v>
      </c>
      <c r="S731" s="4">
        <v>42456.79791666667</v>
      </c>
      <c r="T731">
        <v>2</v>
      </c>
    </row>
    <row r="732" spans="1:20" x14ac:dyDescent="0.2">
      <c r="A732">
        <v>1703061</v>
      </c>
      <c r="B732">
        <v>16000106108</v>
      </c>
      <c r="C732">
        <v>2016106108</v>
      </c>
      <c r="D732">
        <v>161</v>
      </c>
      <c r="E732" t="s">
        <v>78</v>
      </c>
      <c r="F732" t="s">
        <v>78</v>
      </c>
      <c r="G732" t="s">
        <v>78</v>
      </c>
      <c r="H732" s="4">
        <v>42456.848611111112</v>
      </c>
      <c r="I732" t="s">
        <v>1526</v>
      </c>
      <c r="J732" t="s">
        <v>9</v>
      </c>
      <c r="K732" t="s">
        <v>192</v>
      </c>
      <c r="L732">
        <v>5301.2006000000001</v>
      </c>
      <c r="M732">
        <v>-122.31636</v>
      </c>
      <c r="N732">
        <v>47.663110000000003</v>
      </c>
      <c r="O732" t="s">
        <v>1527</v>
      </c>
      <c r="P732" t="s">
        <v>100</v>
      </c>
      <c r="Q732" t="s">
        <v>42</v>
      </c>
      <c r="R732" t="s">
        <v>42</v>
      </c>
      <c r="T732">
        <v>0</v>
      </c>
    </row>
    <row r="733" spans="1:20" x14ac:dyDescent="0.2">
      <c r="A733">
        <v>1703062</v>
      </c>
      <c r="B733">
        <v>16000106100</v>
      </c>
      <c r="C733">
        <v>2016106100</v>
      </c>
      <c r="D733">
        <v>415</v>
      </c>
      <c r="E733" t="s">
        <v>443</v>
      </c>
      <c r="F733" t="s">
        <v>49</v>
      </c>
      <c r="G733" t="s">
        <v>49</v>
      </c>
      <c r="H733" s="4">
        <v>42456.845138888886</v>
      </c>
      <c r="I733" t="s">
        <v>1528</v>
      </c>
      <c r="J733" t="s">
        <v>3</v>
      </c>
      <c r="K733" t="s">
        <v>219</v>
      </c>
      <c r="L733">
        <v>4900.201</v>
      </c>
      <c r="M733">
        <v>-122.34925</v>
      </c>
      <c r="N733">
        <v>47.653359999999999</v>
      </c>
      <c r="O733" t="s">
        <v>1529</v>
      </c>
      <c r="P733" t="s">
        <v>446</v>
      </c>
      <c r="Q733" t="s">
        <v>49</v>
      </c>
      <c r="R733" t="s">
        <v>49</v>
      </c>
      <c r="T733">
        <v>0</v>
      </c>
    </row>
    <row r="734" spans="1:20" x14ac:dyDescent="0.2">
      <c r="A734">
        <v>1703063</v>
      </c>
      <c r="B734">
        <v>16000105993</v>
      </c>
      <c r="C734">
        <v>2016105993</v>
      </c>
      <c r="D734">
        <v>40</v>
      </c>
      <c r="E734" t="s">
        <v>229</v>
      </c>
      <c r="F734" t="s">
        <v>230</v>
      </c>
      <c r="G734" t="s">
        <v>230</v>
      </c>
      <c r="H734" s="4">
        <v>42456.847222222219</v>
      </c>
      <c r="I734" t="s">
        <v>733</v>
      </c>
      <c r="J734" t="s">
        <v>13</v>
      </c>
      <c r="K734" t="s">
        <v>175</v>
      </c>
      <c r="L734">
        <v>7000.3022000000001</v>
      </c>
      <c r="M734">
        <v>-122.35671000000001</v>
      </c>
      <c r="N734">
        <v>47.624580000000002</v>
      </c>
      <c r="O734" t="s">
        <v>734</v>
      </c>
      <c r="P734" t="s">
        <v>381</v>
      </c>
      <c r="Q734" t="s">
        <v>230</v>
      </c>
      <c r="R734" t="s">
        <v>230</v>
      </c>
      <c r="T734">
        <v>1</v>
      </c>
    </row>
    <row r="735" spans="1:20" x14ac:dyDescent="0.2">
      <c r="A735">
        <v>1703064</v>
      </c>
      <c r="B735">
        <v>16000105851</v>
      </c>
      <c r="C735">
        <v>2016105851</v>
      </c>
      <c r="D735">
        <v>470</v>
      </c>
      <c r="E735" t="s">
        <v>47</v>
      </c>
      <c r="F735" t="s">
        <v>48</v>
      </c>
      <c r="G735" t="s">
        <v>49</v>
      </c>
      <c r="H735" s="4">
        <v>42456.84652777778</v>
      </c>
      <c r="I735" t="s">
        <v>1530</v>
      </c>
      <c r="J735" t="s">
        <v>12</v>
      </c>
      <c r="K735" t="s">
        <v>452</v>
      </c>
      <c r="L735">
        <v>2900.1006000000002</v>
      </c>
      <c r="M735">
        <v>-122.359314</v>
      </c>
      <c r="N735">
        <v>47.689835000000002</v>
      </c>
      <c r="O735" t="s">
        <v>1531</v>
      </c>
      <c r="P735" t="s">
        <v>53</v>
      </c>
      <c r="Q735" t="s">
        <v>49</v>
      </c>
      <c r="R735" t="s">
        <v>48</v>
      </c>
      <c r="T735">
        <v>3</v>
      </c>
    </row>
    <row r="736" spans="1:20" x14ac:dyDescent="0.2">
      <c r="A736">
        <v>1703065</v>
      </c>
      <c r="B736">
        <v>16000106189</v>
      </c>
      <c r="C736">
        <v>2016106189</v>
      </c>
      <c r="D736">
        <v>177</v>
      </c>
      <c r="E736" t="s">
        <v>129</v>
      </c>
      <c r="F736" t="s">
        <v>69</v>
      </c>
      <c r="G736" t="s">
        <v>69</v>
      </c>
      <c r="H736" s="4">
        <v>42456.852777777778</v>
      </c>
      <c r="I736" t="s">
        <v>1532</v>
      </c>
      <c r="J736" t="s">
        <v>16</v>
      </c>
      <c r="K736" t="s">
        <v>368</v>
      </c>
      <c r="L736">
        <v>8100.201</v>
      </c>
      <c r="M736">
        <v>-122.336685</v>
      </c>
      <c r="N736">
        <v>47.610213999999999</v>
      </c>
      <c r="O736" t="s">
        <v>1533</v>
      </c>
      <c r="P736" t="s">
        <v>245</v>
      </c>
      <c r="Q736" t="s">
        <v>69</v>
      </c>
      <c r="R736" t="s">
        <v>69</v>
      </c>
      <c r="T736">
        <v>4</v>
      </c>
    </row>
    <row r="737" spans="1:20" x14ac:dyDescent="0.2">
      <c r="A737">
        <v>1703066</v>
      </c>
      <c r="B737">
        <v>16000106184</v>
      </c>
      <c r="C737">
        <v>2016106184</v>
      </c>
      <c r="D737">
        <v>280</v>
      </c>
      <c r="E737" t="s">
        <v>59</v>
      </c>
      <c r="F737" t="s">
        <v>60</v>
      </c>
      <c r="G737" t="s">
        <v>60</v>
      </c>
      <c r="H737" s="4">
        <v>42456.856944444444</v>
      </c>
      <c r="I737" t="s">
        <v>1534</v>
      </c>
      <c r="J737" t="s">
        <v>17</v>
      </c>
      <c r="K737" t="s">
        <v>618</v>
      </c>
      <c r="L737">
        <v>500.20069999999998</v>
      </c>
      <c r="M737">
        <v>-122.36230999999999</v>
      </c>
      <c r="N737">
        <v>47.720550000000003</v>
      </c>
      <c r="O737" t="s">
        <v>1535</v>
      </c>
      <c r="P737" t="s">
        <v>154</v>
      </c>
      <c r="Q737" t="s">
        <v>155</v>
      </c>
      <c r="R737" t="s">
        <v>155</v>
      </c>
      <c r="T737">
        <v>3</v>
      </c>
    </row>
    <row r="738" spans="1:20" x14ac:dyDescent="0.2">
      <c r="A738">
        <v>1703067</v>
      </c>
      <c r="B738">
        <v>16000106162</v>
      </c>
      <c r="C738">
        <v>2016106162</v>
      </c>
      <c r="D738">
        <v>245</v>
      </c>
      <c r="E738" t="s">
        <v>74</v>
      </c>
      <c r="F738" t="s">
        <v>42</v>
      </c>
      <c r="G738" t="s">
        <v>42</v>
      </c>
      <c r="H738" s="4">
        <v>42456.856249999997</v>
      </c>
      <c r="I738" t="s">
        <v>1536</v>
      </c>
      <c r="J738" t="s">
        <v>5</v>
      </c>
      <c r="K738" t="s">
        <v>136</v>
      </c>
      <c r="L738">
        <v>9900.3001999999997</v>
      </c>
      <c r="M738">
        <v>-122.37257</v>
      </c>
      <c r="N738">
        <v>47.564660000000003</v>
      </c>
      <c r="O738" t="s">
        <v>1537</v>
      </c>
      <c r="P738" t="s">
        <v>100</v>
      </c>
      <c r="Q738" t="s">
        <v>42</v>
      </c>
      <c r="R738" t="s">
        <v>42</v>
      </c>
      <c r="T738">
        <v>3</v>
      </c>
    </row>
    <row r="739" spans="1:20" x14ac:dyDescent="0.2">
      <c r="A739">
        <v>1703068</v>
      </c>
      <c r="B739">
        <v>16000106135</v>
      </c>
      <c r="C739">
        <v>2016106135</v>
      </c>
      <c r="D739">
        <v>63</v>
      </c>
      <c r="E739" t="s">
        <v>172</v>
      </c>
      <c r="F739" t="s">
        <v>173</v>
      </c>
      <c r="G739" t="s">
        <v>173</v>
      </c>
      <c r="H739" s="4">
        <v>42456.852083333331</v>
      </c>
      <c r="I739" t="s">
        <v>1538</v>
      </c>
      <c r="J739" t="s">
        <v>10</v>
      </c>
      <c r="K739" t="s">
        <v>483</v>
      </c>
      <c r="L739">
        <v>10002.401900000001</v>
      </c>
      <c r="M739">
        <v>-122.30553999999999</v>
      </c>
      <c r="N739">
        <v>47.572505999999997</v>
      </c>
      <c r="O739" t="s">
        <v>1539</v>
      </c>
      <c r="P739" t="s">
        <v>96</v>
      </c>
      <c r="Q739" t="s">
        <v>92</v>
      </c>
      <c r="R739" t="s">
        <v>91</v>
      </c>
      <c r="S739" s="4">
        <v>42456.813194444447</v>
      </c>
      <c r="T739">
        <v>2</v>
      </c>
    </row>
    <row r="740" spans="1:20" x14ac:dyDescent="0.2">
      <c r="A740">
        <v>1703069</v>
      </c>
      <c r="B740">
        <v>16000106133</v>
      </c>
      <c r="C740">
        <v>2016106133</v>
      </c>
      <c r="D740">
        <v>280</v>
      </c>
      <c r="E740" t="s">
        <v>59</v>
      </c>
      <c r="F740" t="s">
        <v>60</v>
      </c>
      <c r="G740" t="s">
        <v>60</v>
      </c>
      <c r="H740" s="4">
        <v>42456.849305555559</v>
      </c>
      <c r="I740" t="s">
        <v>1540</v>
      </c>
      <c r="J740" t="s">
        <v>3</v>
      </c>
      <c r="K740" t="s">
        <v>219</v>
      </c>
      <c r="L740">
        <v>4900.1003000000001</v>
      </c>
      <c r="M740">
        <v>-122.35146</v>
      </c>
      <c r="N740">
        <v>47.665011999999997</v>
      </c>
      <c r="O740" t="s">
        <v>1541</v>
      </c>
      <c r="P740" t="s">
        <v>64</v>
      </c>
      <c r="Q740" t="s">
        <v>60</v>
      </c>
      <c r="R740" t="s">
        <v>60</v>
      </c>
      <c r="T740">
        <v>3</v>
      </c>
    </row>
    <row r="741" spans="1:20" x14ac:dyDescent="0.2">
      <c r="A741">
        <v>1703070</v>
      </c>
      <c r="B741">
        <v>16000106050</v>
      </c>
      <c r="C741">
        <v>2016106050</v>
      </c>
      <c r="D741">
        <v>65</v>
      </c>
      <c r="E741" t="s">
        <v>90</v>
      </c>
      <c r="F741" t="s">
        <v>91</v>
      </c>
      <c r="G741" t="s">
        <v>92</v>
      </c>
      <c r="H741" s="4">
        <v>42456.847916666666</v>
      </c>
      <c r="I741" t="s">
        <v>490</v>
      </c>
      <c r="J741" t="s">
        <v>5</v>
      </c>
      <c r="K741" t="s">
        <v>418</v>
      </c>
      <c r="L741">
        <v>9600.5013999999992</v>
      </c>
      <c r="M741">
        <v>-122.38238</v>
      </c>
      <c r="N741">
        <v>47.591312000000002</v>
      </c>
      <c r="O741" t="s">
        <v>491</v>
      </c>
      <c r="P741" t="s">
        <v>177</v>
      </c>
      <c r="Q741" t="s">
        <v>92</v>
      </c>
      <c r="R741" t="s">
        <v>91</v>
      </c>
      <c r="S741" s="4">
        <v>42456.729861111111</v>
      </c>
      <c r="T741">
        <v>1</v>
      </c>
    </row>
    <row r="742" spans="1:20" x14ac:dyDescent="0.2">
      <c r="A742">
        <v>1703071</v>
      </c>
      <c r="B742">
        <v>16000106193</v>
      </c>
      <c r="C742">
        <v>2016106193</v>
      </c>
      <c r="D742">
        <v>177</v>
      </c>
      <c r="E742" t="s">
        <v>129</v>
      </c>
      <c r="F742" t="s">
        <v>69</v>
      </c>
      <c r="G742" t="s">
        <v>69</v>
      </c>
      <c r="H742" s="4">
        <v>42456.855555555558</v>
      </c>
      <c r="I742" t="s">
        <v>97</v>
      </c>
      <c r="J742" t="s">
        <v>6</v>
      </c>
      <c r="K742" t="s">
        <v>98</v>
      </c>
      <c r="L742">
        <v>9200.2027999999991</v>
      </c>
      <c r="M742">
        <v>-122.33081</v>
      </c>
      <c r="N742">
        <v>47.600464000000002</v>
      </c>
      <c r="O742" t="s">
        <v>99</v>
      </c>
      <c r="P742" t="s">
        <v>132</v>
      </c>
      <c r="Q742" t="s">
        <v>69</v>
      </c>
      <c r="R742" t="s">
        <v>69</v>
      </c>
      <c r="T742">
        <v>3</v>
      </c>
    </row>
    <row r="743" spans="1:20" x14ac:dyDescent="0.2">
      <c r="A743">
        <v>1703072</v>
      </c>
      <c r="B743">
        <v>16000106187</v>
      </c>
      <c r="C743">
        <v>2016106187</v>
      </c>
      <c r="D743">
        <v>242</v>
      </c>
      <c r="E743" t="s">
        <v>41</v>
      </c>
      <c r="F743" t="s">
        <v>42</v>
      </c>
      <c r="G743" t="s">
        <v>42</v>
      </c>
      <c r="H743" s="4">
        <v>42456.859722222223</v>
      </c>
      <c r="I743" t="s">
        <v>1235</v>
      </c>
      <c r="J743" t="s">
        <v>11</v>
      </c>
      <c r="K743" t="s">
        <v>115</v>
      </c>
      <c r="L743">
        <v>11700.1</v>
      </c>
      <c r="M743">
        <v>-122.27809000000001</v>
      </c>
      <c r="N743">
        <v>47.530630000000002</v>
      </c>
      <c r="O743" t="s">
        <v>1236</v>
      </c>
      <c r="P743" t="s">
        <v>46</v>
      </c>
      <c r="Q743" t="s">
        <v>42</v>
      </c>
      <c r="R743" t="s">
        <v>42</v>
      </c>
      <c r="T743">
        <v>0</v>
      </c>
    </row>
    <row r="744" spans="1:20" x14ac:dyDescent="0.2">
      <c r="A744">
        <v>1703073</v>
      </c>
      <c r="B744">
        <v>16000106180</v>
      </c>
      <c r="C744">
        <v>2016106180</v>
      </c>
      <c r="D744">
        <v>200</v>
      </c>
      <c r="E744" t="s">
        <v>355</v>
      </c>
      <c r="F744" t="s">
        <v>80</v>
      </c>
      <c r="G744" t="s">
        <v>81</v>
      </c>
      <c r="H744" s="4">
        <v>42456.863888888889</v>
      </c>
      <c r="I744" t="s">
        <v>1374</v>
      </c>
      <c r="J744" t="s">
        <v>16</v>
      </c>
      <c r="K744" t="s">
        <v>368</v>
      </c>
      <c r="L744">
        <v>8200.1003999999994</v>
      </c>
      <c r="M744">
        <v>-122.33602999999999</v>
      </c>
      <c r="N744">
        <v>47.611176</v>
      </c>
      <c r="O744" t="s">
        <v>1375</v>
      </c>
      <c r="P744" t="s">
        <v>393</v>
      </c>
      <c r="Q744" t="s">
        <v>85</v>
      </c>
      <c r="R744" t="s">
        <v>60</v>
      </c>
      <c r="T744">
        <v>1</v>
      </c>
    </row>
    <row r="745" spans="1:20" x14ac:dyDescent="0.2">
      <c r="A745">
        <v>1703074</v>
      </c>
      <c r="B745">
        <v>16000106170</v>
      </c>
      <c r="C745">
        <v>2016106170</v>
      </c>
      <c r="D745">
        <v>250</v>
      </c>
      <c r="E745" t="s">
        <v>123</v>
      </c>
      <c r="F745" t="s">
        <v>124</v>
      </c>
      <c r="G745" t="s">
        <v>125</v>
      </c>
      <c r="H745" s="4">
        <v>42456.85833333333</v>
      </c>
      <c r="I745" t="s">
        <v>1542</v>
      </c>
      <c r="J745" t="s">
        <v>13</v>
      </c>
      <c r="K745" t="s">
        <v>62</v>
      </c>
      <c r="L745">
        <v>5802.3001999999997</v>
      </c>
      <c r="M745">
        <v>-122.38331599999999</v>
      </c>
      <c r="N745">
        <v>47.643386999999997</v>
      </c>
      <c r="O745" t="s">
        <v>1543</v>
      </c>
      <c r="P745" t="s">
        <v>403</v>
      </c>
      <c r="Q745" t="s">
        <v>404</v>
      </c>
      <c r="R745" t="s">
        <v>404</v>
      </c>
      <c r="T745">
        <v>3</v>
      </c>
    </row>
    <row r="746" spans="1:20" x14ac:dyDescent="0.2">
      <c r="A746">
        <v>1703075</v>
      </c>
      <c r="B746">
        <v>16000106165</v>
      </c>
      <c r="C746">
        <v>2016106165</v>
      </c>
      <c r="D746">
        <v>161</v>
      </c>
      <c r="E746" t="s">
        <v>78</v>
      </c>
      <c r="F746" t="s">
        <v>78</v>
      </c>
      <c r="G746" t="s">
        <v>78</v>
      </c>
      <c r="H746" s="4">
        <v>42456.862500000003</v>
      </c>
      <c r="I746" t="s">
        <v>1544</v>
      </c>
      <c r="J746" t="s">
        <v>16</v>
      </c>
      <c r="K746" t="s">
        <v>368</v>
      </c>
      <c r="L746">
        <v>8100.2008999999998</v>
      </c>
      <c r="M746">
        <v>-122.33825</v>
      </c>
      <c r="N746">
        <v>47.610244999999999</v>
      </c>
      <c r="O746" t="s">
        <v>1545</v>
      </c>
      <c r="P746" t="s">
        <v>78</v>
      </c>
      <c r="Q746" t="s">
        <v>78</v>
      </c>
      <c r="R746" t="s">
        <v>78</v>
      </c>
      <c r="T746">
        <v>1</v>
      </c>
    </row>
    <row r="747" spans="1:20" x14ac:dyDescent="0.2">
      <c r="A747">
        <v>1703076</v>
      </c>
      <c r="B747">
        <v>16000106138</v>
      </c>
      <c r="C747">
        <v>2016106138</v>
      </c>
      <c r="D747">
        <v>281</v>
      </c>
      <c r="E747" t="s">
        <v>65</v>
      </c>
      <c r="F747" t="s">
        <v>60</v>
      </c>
      <c r="G747" t="s">
        <v>60</v>
      </c>
      <c r="H747" s="4">
        <v>42456.855555555558</v>
      </c>
      <c r="I747" t="s">
        <v>1546</v>
      </c>
      <c r="J747" t="s">
        <v>17</v>
      </c>
      <c r="K747" t="s">
        <v>280</v>
      </c>
      <c r="L747">
        <v>1800.3</v>
      </c>
      <c r="M747">
        <v>-122.343254</v>
      </c>
      <c r="N747">
        <v>47.69708</v>
      </c>
      <c r="O747" t="s">
        <v>1547</v>
      </c>
      <c r="P747" t="s">
        <v>161</v>
      </c>
      <c r="Q747" t="s">
        <v>157</v>
      </c>
      <c r="R747" t="s">
        <v>157</v>
      </c>
      <c r="T747">
        <v>3</v>
      </c>
    </row>
    <row r="748" spans="1:20" x14ac:dyDescent="0.2">
      <c r="A748">
        <v>1703077</v>
      </c>
      <c r="B748">
        <v>16000106088</v>
      </c>
      <c r="C748">
        <v>2016106088</v>
      </c>
      <c r="D748">
        <v>430</v>
      </c>
      <c r="E748" t="s">
        <v>144</v>
      </c>
      <c r="F748" t="s">
        <v>49</v>
      </c>
      <c r="G748" t="s">
        <v>145</v>
      </c>
      <c r="H748" s="4">
        <v>42456.85833333333</v>
      </c>
      <c r="I748" t="s">
        <v>1548</v>
      </c>
      <c r="J748" t="s">
        <v>3</v>
      </c>
      <c r="K748" t="s">
        <v>219</v>
      </c>
      <c r="L748">
        <v>4900.3009000000002</v>
      </c>
      <c r="M748">
        <v>-122.35342</v>
      </c>
      <c r="N748">
        <v>47.652003999999998</v>
      </c>
      <c r="O748" t="s">
        <v>1549</v>
      </c>
      <c r="P748" t="s">
        <v>149</v>
      </c>
      <c r="Q748" t="s">
        <v>145</v>
      </c>
      <c r="R748" t="s">
        <v>49</v>
      </c>
      <c r="S748" s="4">
        <v>42456.759722222225</v>
      </c>
      <c r="T748">
        <v>1</v>
      </c>
    </row>
    <row r="749" spans="1:20" x14ac:dyDescent="0.2">
      <c r="A749">
        <v>1703078</v>
      </c>
      <c r="B749">
        <v>16000106086</v>
      </c>
      <c r="C749">
        <v>2016106086</v>
      </c>
      <c r="D749">
        <v>161</v>
      </c>
      <c r="E749" t="s">
        <v>78</v>
      </c>
      <c r="F749" t="s">
        <v>78</v>
      </c>
      <c r="G749" t="s">
        <v>78</v>
      </c>
      <c r="H749" s="4">
        <v>42456.854861111111</v>
      </c>
      <c r="I749" t="s">
        <v>433</v>
      </c>
      <c r="J749" t="s">
        <v>16</v>
      </c>
      <c r="K749" t="s">
        <v>140</v>
      </c>
      <c r="L749">
        <v>8100.2</v>
      </c>
      <c r="M749">
        <v>-122.33732000000001</v>
      </c>
      <c r="N749">
        <v>47.611319999999999</v>
      </c>
      <c r="O749" t="s">
        <v>434</v>
      </c>
      <c r="P749" t="s">
        <v>78</v>
      </c>
      <c r="Q749" t="s">
        <v>78</v>
      </c>
      <c r="R749" t="s">
        <v>78</v>
      </c>
      <c r="T749">
        <v>2</v>
      </c>
    </row>
    <row r="750" spans="1:20" x14ac:dyDescent="0.2">
      <c r="A750">
        <v>1703080</v>
      </c>
      <c r="B750">
        <v>16000106202</v>
      </c>
      <c r="C750">
        <v>2016106202</v>
      </c>
      <c r="D750">
        <v>177</v>
      </c>
      <c r="E750" t="s">
        <v>129</v>
      </c>
      <c r="F750" t="s">
        <v>69</v>
      </c>
      <c r="G750" t="s">
        <v>69</v>
      </c>
      <c r="H750" s="4">
        <v>42456.868055555555</v>
      </c>
      <c r="I750" t="s">
        <v>558</v>
      </c>
      <c r="J750" t="s">
        <v>10</v>
      </c>
      <c r="K750" t="s">
        <v>483</v>
      </c>
      <c r="L750">
        <v>9400.4012999999995</v>
      </c>
      <c r="M750">
        <v>-122.313805</v>
      </c>
      <c r="N750">
        <v>47.581012999999999</v>
      </c>
      <c r="O750" t="s">
        <v>559</v>
      </c>
      <c r="P750" t="s">
        <v>132</v>
      </c>
      <c r="Q750" t="s">
        <v>69</v>
      </c>
      <c r="R750" t="s">
        <v>69</v>
      </c>
      <c r="T750">
        <v>2</v>
      </c>
    </row>
    <row r="751" spans="1:20" x14ac:dyDescent="0.2">
      <c r="A751">
        <v>1703081</v>
      </c>
      <c r="B751">
        <v>16000106188</v>
      </c>
      <c r="C751">
        <v>2016106188</v>
      </c>
      <c r="D751">
        <v>460</v>
      </c>
      <c r="E751" t="s">
        <v>54</v>
      </c>
      <c r="F751" t="s">
        <v>49</v>
      </c>
      <c r="G751" t="s">
        <v>49</v>
      </c>
      <c r="H751" s="4">
        <v>42456.861805555556</v>
      </c>
      <c r="I751" t="s">
        <v>1550</v>
      </c>
      <c r="J751" t="s">
        <v>15</v>
      </c>
      <c r="K751" t="s">
        <v>222</v>
      </c>
      <c r="L751">
        <v>7600.2012999999997</v>
      </c>
      <c r="M751">
        <v>-122.30737000000001</v>
      </c>
      <c r="N751">
        <v>47.619</v>
      </c>
      <c r="O751" t="s">
        <v>1551</v>
      </c>
      <c r="P751" t="s">
        <v>107</v>
      </c>
      <c r="Q751" t="s">
        <v>49</v>
      </c>
      <c r="R751" t="s">
        <v>49</v>
      </c>
      <c r="T751">
        <v>3</v>
      </c>
    </row>
    <row r="752" spans="1:20" x14ac:dyDescent="0.2">
      <c r="A752">
        <v>1703082</v>
      </c>
      <c r="B752">
        <v>16000106175</v>
      </c>
      <c r="C752">
        <v>2016106175</v>
      </c>
      <c r="D752">
        <v>280</v>
      </c>
      <c r="E752" t="s">
        <v>59</v>
      </c>
      <c r="F752" t="s">
        <v>60</v>
      </c>
      <c r="G752" t="s">
        <v>60</v>
      </c>
      <c r="H752" s="4">
        <v>42456.866666666669</v>
      </c>
      <c r="I752" t="s">
        <v>1552</v>
      </c>
      <c r="J752" t="s">
        <v>17</v>
      </c>
      <c r="K752" t="s">
        <v>618</v>
      </c>
      <c r="L752">
        <v>1400.2017000000001</v>
      </c>
      <c r="M752">
        <v>-122.35144</v>
      </c>
      <c r="N752">
        <v>47.705979999999997</v>
      </c>
      <c r="O752" t="s">
        <v>1553</v>
      </c>
      <c r="P752" t="s">
        <v>403</v>
      </c>
      <c r="Q752" t="s">
        <v>404</v>
      </c>
      <c r="R752" t="s">
        <v>404</v>
      </c>
      <c r="T752">
        <v>3</v>
      </c>
    </row>
    <row r="753" spans="1:20" x14ac:dyDescent="0.2">
      <c r="A753">
        <v>1703083</v>
      </c>
      <c r="B753">
        <v>16000106166</v>
      </c>
      <c r="C753">
        <v>2016106166</v>
      </c>
      <c r="D753">
        <v>245</v>
      </c>
      <c r="E753" t="s">
        <v>74</v>
      </c>
      <c r="F753" t="s">
        <v>42</v>
      </c>
      <c r="G753" t="s">
        <v>42</v>
      </c>
      <c r="H753" s="4">
        <v>42456.866666666669</v>
      </c>
      <c r="I753" t="s">
        <v>1554</v>
      </c>
      <c r="J753" t="s">
        <v>20</v>
      </c>
      <c r="K753" t="s">
        <v>105</v>
      </c>
      <c r="L753">
        <v>8600.1003999999994</v>
      </c>
      <c r="M753">
        <v>-122.31478</v>
      </c>
      <c r="N753">
        <v>47.611553000000001</v>
      </c>
      <c r="O753" t="s">
        <v>1555</v>
      </c>
      <c r="P753" t="s">
        <v>381</v>
      </c>
      <c r="Q753" t="s">
        <v>230</v>
      </c>
      <c r="R753" t="s">
        <v>230</v>
      </c>
      <c r="S753" s="4">
        <v>42456.824999999997</v>
      </c>
      <c r="T753">
        <v>3</v>
      </c>
    </row>
    <row r="754" spans="1:20" x14ac:dyDescent="0.2">
      <c r="A754">
        <v>1703085</v>
      </c>
      <c r="B754">
        <v>16000106208</v>
      </c>
      <c r="C754">
        <v>2016106208</v>
      </c>
      <c r="D754">
        <v>460</v>
      </c>
      <c r="E754" t="s">
        <v>54</v>
      </c>
      <c r="F754" t="s">
        <v>49</v>
      </c>
      <c r="G754" t="s">
        <v>49</v>
      </c>
      <c r="H754" s="4">
        <v>42456.87222222222</v>
      </c>
      <c r="I754" t="s">
        <v>1556</v>
      </c>
      <c r="J754" t="s">
        <v>19</v>
      </c>
      <c r="K754" t="s">
        <v>182</v>
      </c>
      <c r="L754">
        <v>8600.1016999999993</v>
      </c>
      <c r="M754">
        <v>-122.31677999999999</v>
      </c>
      <c r="N754">
        <v>47.606200000000001</v>
      </c>
      <c r="O754" t="s">
        <v>1557</v>
      </c>
      <c r="P754" t="s">
        <v>107</v>
      </c>
      <c r="Q754" t="s">
        <v>49</v>
      </c>
      <c r="R754" t="s">
        <v>49</v>
      </c>
      <c r="T754">
        <v>4</v>
      </c>
    </row>
    <row r="755" spans="1:20" x14ac:dyDescent="0.2">
      <c r="A755">
        <v>1703086</v>
      </c>
      <c r="B755">
        <v>16000106199</v>
      </c>
      <c r="C755">
        <v>2016106199</v>
      </c>
      <c r="D755">
        <v>280</v>
      </c>
      <c r="E755" t="s">
        <v>59</v>
      </c>
      <c r="F755" t="s">
        <v>60</v>
      </c>
      <c r="G755" t="s">
        <v>60</v>
      </c>
      <c r="H755" s="4">
        <v>42456.870833333334</v>
      </c>
      <c r="I755" t="s">
        <v>1235</v>
      </c>
      <c r="J755" t="s">
        <v>11</v>
      </c>
      <c r="K755" t="s">
        <v>115</v>
      </c>
      <c r="L755">
        <v>11700.1</v>
      </c>
      <c r="M755">
        <v>-122.27809000000001</v>
      </c>
      <c r="N755">
        <v>47.530630000000002</v>
      </c>
      <c r="O755" t="s">
        <v>1236</v>
      </c>
      <c r="P755" t="s">
        <v>64</v>
      </c>
      <c r="Q755" t="s">
        <v>60</v>
      </c>
      <c r="R755" t="s">
        <v>60</v>
      </c>
      <c r="T755">
        <v>4</v>
      </c>
    </row>
    <row r="756" spans="1:20" x14ac:dyDescent="0.2">
      <c r="A756">
        <v>1703087</v>
      </c>
      <c r="B756">
        <v>16000106194</v>
      </c>
      <c r="C756">
        <v>2016106194</v>
      </c>
      <c r="D756">
        <v>281</v>
      </c>
      <c r="E756" t="s">
        <v>65</v>
      </c>
      <c r="F756" t="s">
        <v>60</v>
      </c>
      <c r="G756" t="s">
        <v>60</v>
      </c>
      <c r="H756" s="4">
        <v>42456.869444444441</v>
      </c>
      <c r="I756" t="s">
        <v>1558</v>
      </c>
      <c r="J756" t="s">
        <v>3</v>
      </c>
      <c r="K756" t="s">
        <v>169</v>
      </c>
      <c r="L756">
        <v>5000.1021000000001</v>
      </c>
      <c r="M756">
        <v>-122.34064499999999</v>
      </c>
      <c r="N756">
        <v>47.663223000000002</v>
      </c>
      <c r="O756" t="s">
        <v>1559</v>
      </c>
      <c r="P756" t="s">
        <v>64</v>
      </c>
      <c r="Q756" t="s">
        <v>60</v>
      </c>
      <c r="R756" t="s">
        <v>60</v>
      </c>
      <c r="T756">
        <v>1</v>
      </c>
    </row>
    <row r="757" spans="1:20" x14ac:dyDescent="0.2">
      <c r="A757">
        <v>1703088</v>
      </c>
      <c r="B757">
        <v>16000106185</v>
      </c>
      <c r="C757">
        <v>2016106185</v>
      </c>
      <c r="D757">
        <v>460</v>
      </c>
      <c r="E757" t="s">
        <v>54</v>
      </c>
      <c r="F757" t="s">
        <v>49</v>
      </c>
      <c r="G757" t="s">
        <v>49</v>
      </c>
      <c r="H757" s="4">
        <v>42456.871527777781</v>
      </c>
      <c r="I757" t="s">
        <v>1560</v>
      </c>
      <c r="J757" t="s">
        <v>10</v>
      </c>
      <c r="K757" t="s">
        <v>483</v>
      </c>
      <c r="L757">
        <v>9400.1002000000008</v>
      </c>
      <c r="M757">
        <v>-122.31728</v>
      </c>
      <c r="N757">
        <v>47.58999</v>
      </c>
      <c r="O757" t="s">
        <v>1561</v>
      </c>
      <c r="P757" t="s">
        <v>107</v>
      </c>
      <c r="Q757" t="s">
        <v>49</v>
      </c>
      <c r="R757" t="s">
        <v>49</v>
      </c>
      <c r="T757">
        <v>3</v>
      </c>
    </row>
    <row r="758" spans="1:20" x14ac:dyDescent="0.2">
      <c r="A758">
        <v>1703089</v>
      </c>
      <c r="B758">
        <v>16000106139</v>
      </c>
      <c r="C758">
        <v>2016106139</v>
      </c>
      <c r="D758">
        <v>470</v>
      </c>
      <c r="E758" t="s">
        <v>47</v>
      </c>
      <c r="F758" t="s">
        <v>48</v>
      </c>
      <c r="G758" t="s">
        <v>49</v>
      </c>
      <c r="H758" s="4">
        <v>42456.876388888886</v>
      </c>
      <c r="I758" t="s">
        <v>1562</v>
      </c>
      <c r="J758" t="s">
        <v>17</v>
      </c>
      <c r="K758" t="s">
        <v>280</v>
      </c>
      <c r="L758">
        <v>1800.2001</v>
      </c>
      <c r="M758">
        <v>-122.341324</v>
      </c>
      <c r="N758">
        <v>47.693263999999999</v>
      </c>
      <c r="O758" t="s">
        <v>1563</v>
      </c>
      <c r="P758" t="s">
        <v>53</v>
      </c>
      <c r="Q758" t="s">
        <v>49</v>
      </c>
      <c r="R758" t="s">
        <v>48</v>
      </c>
      <c r="T758">
        <v>3</v>
      </c>
    </row>
    <row r="759" spans="1:20" x14ac:dyDescent="0.2">
      <c r="A759">
        <v>1703090</v>
      </c>
      <c r="B759">
        <v>16000106225</v>
      </c>
      <c r="C759">
        <v>2016106225</v>
      </c>
      <c r="D759">
        <v>470</v>
      </c>
      <c r="E759" t="s">
        <v>47</v>
      </c>
      <c r="F759" t="s">
        <v>48</v>
      </c>
      <c r="G759" t="s">
        <v>49</v>
      </c>
      <c r="H759" s="4">
        <v>42456.893055555556</v>
      </c>
      <c r="I759" t="s">
        <v>1470</v>
      </c>
      <c r="J759" t="s">
        <v>20</v>
      </c>
      <c r="K759" t="s">
        <v>179</v>
      </c>
      <c r="L759">
        <v>7401.2007000000003</v>
      </c>
      <c r="M759">
        <v>-122.32091</v>
      </c>
      <c r="N759">
        <v>47.621986</v>
      </c>
      <c r="O759" t="s">
        <v>1471</v>
      </c>
      <c r="P759" t="s">
        <v>53</v>
      </c>
      <c r="Q759" t="s">
        <v>49</v>
      </c>
      <c r="R759" t="s">
        <v>48</v>
      </c>
      <c r="T759">
        <v>2</v>
      </c>
    </row>
    <row r="760" spans="1:20" x14ac:dyDescent="0.2">
      <c r="A760">
        <v>1703091</v>
      </c>
      <c r="B760">
        <v>16000106219</v>
      </c>
      <c r="C760">
        <v>2016106219</v>
      </c>
      <c r="D760">
        <v>177</v>
      </c>
      <c r="E760" t="s">
        <v>129</v>
      </c>
      <c r="F760" t="s">
        <v>69</v>
      </c>
      <c r="G760" t="s">
        <v>69</v>
      </c>
      <c r="H760" s="4">
        <v>42456.879166666666</v>
      </c>
      <c r="I760" t="s">
        <v>97</v>
      </c>
      <c r="J760" t="s">
        <v>6</v>
      </c>
      <c r="K760" t="s">
        <v>98</v>
      </c>
      <c r="L760">
        <v>9200.2027999999991</v>
      </c>
      <c r="M760">
        <v>-122.33081</v>
      </c>
      <c r="N760">
        <v>47.600464000000002</v>
      </c>
      <c r="O760" t="s">
        <v>99</v>
      </c>
      <c r="P760" t="s">
        <v>132</v>
      </c>
      <c r="Q760" t="s">
        <v>69</v>
      </c>
      <c r="R760" t="s">
        <v>69</v>
      </c>
      <c r="T760">
        <v>2</v>
      </c>
    </row>
    <row r="761" spans="1:20" x14ac:dyDescent="0.2">
      <c r="A761">
        <v>1703092</v>
      </c>
      <c r="B761">
        <v>16000106213</v>
      </c>
      <c r="C761">
        <v>2016106213</v>
      </c>
      <c r="D761">
        <v>460</v>
      </c>
      <c r="E761" t="s">
        <v>54</v>
      </c>
      <c r="F761" t="s">
        <v>49</v>
      </c>
      <c r="G761" t="s">
        <v>49</v>
      </c>
      <c r="H761" s="4">
        <v>42456.894444444442</v>
      </c>
      <c r="I761" t="s">
        <v>1564</v>
      </c>
      <c r="J761" t="s">
        <v>20</v>
      </c>
      <c r="K761" t="s">
        <v>339</v>
      </c>
      <c r="L761">
        <v>8300.1005000000005</v>
      </c>
      <c r="M761">
        <v>-122.32403600000001</v>
      </c>
      <c r="N761">
        <v>47.609802000000002</v>
      </c>
      <c r="O761" t="s">
        <v>1565</v>
      </c>
      <c r="P761" t="s">
        <v>107</v>
      </c>
      <c r="Q761" t="s">
        <v>49</v>
      </c>
      <c r="R761" t="s">
        <v>49</v>
      </c>
      <c r="T761">
        <v>1</v>
      </c>
    </row>
    <row r="762" spans="1:20" x14ac:dyDescent="0.2">
      <c r="A762">
        <v>1703093</v>
      </c>
      <c r="B762">
        <v>16000105842</v>
      </c>
      <c r="C762">
        <v>2016105842</v>
      </c>
      <c r="D762">
        <v>450</v>
      </c>
      <c r="E762" t="s">
        <v>523</v>
      </c>
      <c r="F762" t="s">
        <v>49</v>
      </c>
      <c r="G762" t="s">
        <v>49</v>
      </c>
      <c r="H762" s="4">
        <v>42456.884027777778</v>
      </c>
      <c r="I762" t="s">
        <v>1566</v>
      </c>
      <c r="J762" t="s">
        <v>12</v>
      </c>
      <c r="K762" t="s">
        <v>232</v>
      </c>
      <c r="L762">
        <v>1600.3006</v>
      </c>
      <c r="M762">
        <v>-122.37411</v>
      </c>
      <c r="N762">
        <v>47.692436000000001</v>
      </c>
      <c r="O762" t="s">
        <v>1567</v>
      </c>
      <c r="P762" t="s">
        <v>194</v>
      </c>
      <c r="Q762" t="s">
        <v>145</v>
      </c>
      <c r="R762" t="s">
        <v>49</v>
      </c>
      <c r="S762" s="4">
        <v>42456.535416666666</v>
      </c>
      <c r="T762">
        <v>1</v>
      </c>
    </row>
    <row r="763" spans="1:20" x14ac:dyDescent="0.2">
      <c r="A763">
        <v>1703094</v>
      </c>
      <c r="B763">
        <v>16000106222</v>
      </c>
      <c r="C763">
        <v>2016106222</v>
      </c>
      <c r="D763">
        <v>245</v>
      </c>
      <c r="E763" t="s">
        <v>74</v>
      </c>
      <c r="F763" t="s">
        <v>42</v>
      </c>
      <c r="G763" t="s">
        <v>42</v>
      </c>
      <c r="H763" s="4">
        <v>42456.895138888889</v>
      </c>
      <c r="I763" t="s">
        <v>1568</v>
      </c>
      <c r="J763" t="s">
        <v>7</v>
      </c>
      <c r="K763" t="s">
        <v>292</v>
      </c>
      <c r="L763">
        <v>7300.1018000000004</v>
      </c>
      <c r="M763">
        <v>-122.333</v>
      </c>
      <c r="N763">
        <v>47.623690000000003</v>
      </c>
      <c r="O763" t="s">
        <v>1569</v>
      </c>
      <c r="P763" t="s">
        <v>64</v>
      </c>
      <c r="Q763" t="s">
        <v>60</v>
      </c>
      <c r="R763" t="s">
        <v>60</v>
      </c>
      <c r="T763">
        <v>1</v>
      </c>
    </row>
    <row r="764" spans="1:20" x14ac:dyDescent="0.2">
      <c r="A764">
        <v>1703095</v>
      </c>
      <c r="B764">
        <v>16000106209</v>
      </c>
      <c r="C764">
        <v>2016106209</v>
      </c>
      <c r="D764">
        <v>460</v>
      </c>
      <c r="E764" t="s">
        <v>54</v>
      </c>
      <c r="F764" t="s">
        <v>49</v>
      </c>
      <c r="G764" t="s">
        <v>49</v>
      </c>
      <c r="H764" s="4">
        <v>42456.88958333333</v>
      </c>
      <c r="I764" t="s">
        <v>1570</v>
      </c>
      <c r="J764" t="s">
        <v>4</v>
      </c>
      <c r="K764" t="s">
        <v>147</v>
      </c>
      <c r="L764">
        <v>8600.1018000000004</v>
      </c>
      <c r="M764">
        <v>-122.31416</v>
      </c>
      <c r="N764">
        <v>47.606189999999998</v>
      </c>
      <c r="O764" t="s">
        <v>1571</v>
      </c>
      <c r="P764" t="s">
        <v>107</v>
      </c>
      <c r="Q764" t="s">
        <v>49</v>
      </c>
      <c r="R764" t="s">
        <v>49</v>
      </c>
      <c r="T764">
        <v>1</v>
      </c>
    </row>
    <row r="765" spans="1:20" x14ac:dyDescent="0.2">
      <c r="A765">
        <v>1703096</v>
      </c>
      <c r="B765">
        <v>16000106153</v>
      </c>
      <c r="C765">
        <v>2016106153</v>
      </c>
      <c r="D765">
        <v>330</v>
      </c>
      <c r="E765" t="s">
        <v>1081</v>
      </c>
      <c r="F765" t="s">
        <v>407</v>
      </c>
      <c r="G765" t="s">
        <v>406</v>
      </c>
      <c r="H765" s="4">
        <v>42456.890277777777</v>
      </c>
      <c r="I765" t="s">
        <v>1572</v>
      </c>
      <c r="J765" t="s">
        <v>11</v>
      </c>
      <c r="K765" t="s">
        <v>115</v>
      </c>
      <c r="L765">
        <v>11101.401</v>
      </c>
      <c r="M765">
        <v>-122.27813</v>
      </c>
      <c r="N765">
        <v>47.543785</v>
      </c>
      <c r="O765" t="s">
        <v>1573</v>
      </c>
      <c r="P765" t="s">
        <v>1084</v>
      </c>
      <c r="Q765" t="s">
        <v>406</v>
      </c>
      <c r="R765" t="s">
        <v>407</v>
      </c>
      <c r="S765" s="4">
        <v>42456.820833333331</v>
      </c>
      <c r="T765">
        <v>3</v>
      </c>
    </row>
    <row r="766" spans="1:20" x14ac:dyDescent="0.2">
      <c r="A766">
        <v>1703097</v>
      </c>
      <c r="B766">
        <v>16000106136</v>
      </c>
      <c r="C766">
        <v>2016106136</v>
      </c>
      <c r="D766">
        <v>372</v>
      </c>
      <c r="E766" t="s">
        <v>166</v>
      </c>
      <c r="F766" t="s">
        <v>167</v>
      </c>
      <c r="G766" t="s">
        <v>167</v>
      </c>
      <c r="H766" s="4">
        <v>42456.890277777777</v>
      </c>
      <c r="I766" t="s">
        <v>1574</v>
      </c>
      <c r="J766" t="s">
        <v>13</v>
      </c>
      <c r="K766" t="s">
        <v>62</v>
      </c>
      <c r="L766">
        <v>5801.1009999999997</v>
      </c>
      <c r="M766">
        <v>-122.38597</v>
      </c>
      <c r="N766">
        <v>47.649386999999997</v>
      </c>
      <c r="O766" t="s">
        <v>1575</v>
      </c>
      <c r="P766" t="s">
        <v>171</v>
      </c>
      <c r="Q766" t="s">
        <v>167</v>
      </c>
      <c r="R766" t="s">
        <v>167</v>
      </c>
      <c r="S766" s="4">
        <v>42456.86041666667</v>
      </c>
      <c r="T766">
        <v>4</v>
      </c>
    </row>
    <row r="767" spans="1:20" x14ac:dyDescent="0.2">
      <c r="A767">
        <v>1703098</v>
      </c>
      <c r="B767">
        <v>16000106119</v>
      </c>
      <c r="C767">
        <v>2016106119</v>
      </c>
      <c r="D767">
        <v>220</v>
      </c>
      <c r="E767" t="s">
        <v>328</v>
      </c>
      <c r="F767" t="s">
        <v>329</v>
      </c>
      <c r="G767" t="s">
        <v>330</v>
      </c>
      <c r="H767" s="4">
        <v>42456.893055555556</v>
      </c>
      <c r="I767" t="s">
        <v>1576</v>
      </c>
      <c r="J767" t="s">
        <v>17</v>
      </c>
      <c r="K767" t="s">
        <v>601</v>
      </c>
      <c r="L767">
        <v>600.30070000000001</v>
      </c>
      <c r="M767">
        <v>-122.344894</v>
      </c>
      <c r="N767">
        <v>47.717174999999997</v>
      </c>
      <c r="O767" t="s">
        <v>1216</v>
      </c>
      <c r="P767" t="s">
        <v>333</v>
      </c>
      <c r="Q767" t="s">
        <v>330</v>
      </c>
      <c r="R767" t="s">
        <v>329</v>
      </c>
      <c r="S767" s="4">
        <v>42456.786805555559</v>
      </c>
      <c r="T767">
        <v>3</v>
      </c>
    </row>
    <row r="768" spans="1:20" x14ac:dyDescent="0.2">
      <c r="A768">
        <v>1703099</v>
      </c>
      <c r="B768">
        <v>16000105921</v>
      </c>
      <c r="C768">
        <v>2016105921</v>
      </c>
      <c r="D768">
        <v>63</v>
      </c>
      <c r="E768" t="s">
        <v>172</v>
      </c>
      <c r="F768" t="s">
        <v>173</v>
      </c>
      <c r="G768" t="s">
        <v>173</v>
      </c>
      <c r="H768" s="4">
        <v>42456.888888888891</v>
      </c>
      <c r="I768" t="s">
        <v>1577</v>
      </c>
      <c r="J768" t="s">
        <v>10</v>
      </c>
      <c r="K768" t="s">
        <v>483</v>
      </c>
      <c r="L768">
        <v>9400.3019000000004</v>
      </c>
      <c r="M768">
        <v>-122.31207000000001</v>
      </c>
      <c r="N768">
        <v>47.584114</v>
      </c>
      <c r="O768" t="s">
        <v>1578</v>
      </c>
      <c r="P768" t="s">
        <v>96</v>
      </c>
      <c r="Q768" t="s">
        <v>92</v>
      </c>
      <c r="R768" t="s">
        <v>91</v>
      </c>
      <c r="S768" s="4">
        <v>42456.84097222222</v>
      </c>
      <c r="T768">
        <v>4</v>
      </c>
    </row>
    <row r="769" spans="1:20" x14ac:dyDescent="0.2">
      <c r="A769">
        <v>1703100</v>
      </c>
      <c r="B769">
        <v>16000106237</v>
      </c>
      <c r="C769">
        <v>2016106237</v>
      </c>
      <c r="D769">
        <v>177</v>
      </c>
      <c r="E769" t="s">
        <v>129</v>
      </c>
      <c r="F769" t="s">
        <v>69</v>
      </c>
      <c r="G769" t="s">
        <v>69</v>
      </c>
      <c r="H769" s="4">
        <v>42456.901388888888</v>
      </c>
      <c r="I769" t="s">
        <v>97</v>
      </c>
      <c r="J769" t="s">
        <v>4</v>
      </c>
      <c r="K769" t="s">
        <v>243</v>
      </c>
      <c r="L769">
        <v>9200.2027999999991</v>
      </c>
      <c r="M769">
        <v>-122.33081</v>
      </c>
      <c r="N769">
        <v>47.600464000000002</v>
      </c>
      <c r="O769" t="s">
        <v>99</v>
      </c>
      <c r="P769" t="s">
        <v>132</v>
      </c>
      <c r="Q769" t="s">
        <v>69</v>
      </c>
      <c r="R769" t="s">
        <v>69</v>
      </c>
      <c r="T769">
        <v>1</v>
      </c>
    </row>
    <row r="770" spans="1:20" x14ac:dyDescent="0.2">
      <c r="A770">
        <v>1703101</v>
      </c>
      <c r="B770">
        <v>16000106229</v>
      </c>
      <c r="C770">
        <v>2016106229</v>
      </c>
      <c r="D770">
        <v>245</v>
      </c>
      <c r="E770" t="s">
        <v>74</v>
      </c>
      <c r="F770" t="s">
        <v>42</v>
      </c>
      <c r="G770" t="s">
        <v>42</v>
      </c>
      <c r="H770" s="4">
        <v>42456.902777777781</v>
      </c>
      <c r="I770" t="s">
        <v>1447</v>
      </c>
      <c r="J770" t="s">
        <v>16</v>
      </c>
      <c r="K770" t="s">
        <v>140</v>
      </c>
      <c r="L770">
        <v>7200.1067000000003</v>
      </c>
      <c r="M770">
        <v>-122.341545</v>
      </c>
      <c r="N770">
        <v>47.612780000000001</v>
      </c>
      <c r="O770" t="s">
        <v>1448</v>
      </c>
      <c r="P770" t="s">
        <v>504</v>
      </c>
      <c r="Q770" t="s">
        <v>42</v>
      </c>
      <c r="R770" t="s">
        <v>42</v>
      </c>
      <c r="T770">
        <v>4</v>
      </c>
    </row>
    <row r="771" spans="1:20" x14ac:dyDescent="0.2">
      <c r="A771">
        <v>1703102</v>
      </c>
      <c r="B771">
        <v>16000106242</v>
      </c>
      <c r="C771">
        <v>2016106242</v>
      </c>
      <c r="D771">
        <v>470</v>
      </c>
      <c r="E771" t="s">
        <v>47</v>
      </c>
      <c r="F771" t="s">
        <v>48</v>
      </c>
      <c r="G771" t="s">
        <v>49</v>
      </c>
      <c r="H771" s="4">
        <v>42456.910416666666</v>
      </c>
      <c r="I771" t="s">
        <v>615</v>
      </c>
      <c r="J771" t="s">
        <v>7</v>
      </c>
      <c r="K771" t="s">
        <v>261</v>
      </c>
      <c r="L771">
        <v>8001.2007999999996</v>
      </c>
      <c r="M771">
        <v>-122.34586</v>
      </c>
      <c r="N771">
        <v>47.612990000000003</v>
      </c>
      <c r="O771" t="s">
        <v>616</v>
      </c>
      <c r="P771" t="s">
        <v>53</v>
      </c>
      <c r="Q771" t="s">
        <v>49</v>
      </c>
      <c r="R771" t="s">
        <v>48</v>
      </c>
      <c r="T771">
        <v>1</v>
      </c>
    </row>
    <row r="772" spans="1:20" x14ac:dyDescent="0.2">
      <c r="A772">
        <v>1703103</v>
      </c>
      <c r="B772">
        <v>16000106230</v>
      </c>
      <c r="C772">
        <v>2016106230</v>
      </c>
      <c r="D772">
        <v>280</v>
      </c>
      <c r="E772" t="s">
        <v>59</v>
      </c>
      <c r="F772" t="s">
        <v>60</v>
      </c>
      <c r="G772" t="s">
        <v>60</v>
      </c>
      <c r="H772" s="4">
        <v>42456.908333333333</v>
      </c>
      <c r="I772" t="s">
        <v>1579</v>
      </c>
      <c r="J772" t="s">
        <v>10</v>
      </c>
      <c r="K772" t="s">
        <v>483</v>
      </c>
      <c r="L772">
        <v>10001.2021</v>
      </c>
      <c r="M772">
        <v>-122.313515</v>
      </c>
      <c r="N772">
        <v>47.563502999999997</v>
      </c>
      <c r="O772" t="s">
        <v>1580</v>
      </c>
      <c r="P772" t="s">
        <v>64</v>
      </c>
      <c r="Q772" t="s">
        <v>60</v>
      </c>
      <c r="R772" t="s">
        <v>60</v>
      </c>
      <c r="T772">
        <v>2</v>
      </c>
    </row>
    <row r="773" spans="1:20" x14ac:dyDescent="0.2">
      <c r="A773">
        <v>1703104</v>
      </c>
      <c r="B773">
        <v>16000106221</v>
      </c>
      <c r="C773">
        <v>2016106221</v>
      </c>
      <c r="D773">
        <v>350</v>
      </c>
      <c r="E773" t="s">
        <v>155</v>
      </c>
      <c r="F773" t="s">
        <v>155</v>
      </c>
      <c r="G773" t="s">
        <v>155</v>
      </c>
      <c r="H773" s="4">
        <v>42456.90347222222</v>
      </c>
      <c r="I773" t="s">
        <v>1581</v>
      </c>
      <c r="J773" t="s">
        <v>15</v>
      </c>
      <c r="K773" t="s">
        <v>222</v>
      </c>
      <c r="L773">
        <v>6200.2013999999999</v>
      </c>
      <c r="M773">
        <v>-122.29378</v>
      </c>
      <c r="N773">
        <v>47.625109999999999</v>
      </c>
      <c r="O773" t="s">
        <v>1582</v>
      </c>
      <c r="P773" t="s">
        <v>154</v>
      </c>
      <c r="Q773" t="s">
        <v>155</v>
      </c>
      <c r="R773" t="s">
        <v>155</v>
      </c>
      <c r="T773">
        <v>1</v>
      </c>
    </row>
    <row r="774" spans="1:20" x14ac:dyDescent="0.2">
      <c r="A774">
        <v>1703105</v>
      </c>
      <c r="B774">
        <v>16000106172</v>
      </c>
      <c r="C774">
        <v>2016106172</v>
      </c>
      <c r="D774">
        <v>220</v>
      </c>
      <c r="E774" t="s">
        <v>328</v>
      </c>
      <c r="F774" t="s">
        <v>329</v>
      </c>
      <c r="G774" t="s">
        <v>330</v>
      </c>
      <c r="H774" s="4">
        <v>42456.908333333333</v>
      </c>
      <c r="I774" t="s">
        <v>1583</v>
      </c>
      <c r="J774" t="s">
        <v>14</v>
      </c>
      <c r="K774" t="s">
        <v>536</v>
      </c>
      <c r="L774">
        <v>200.60220000000001</v>
      </c>
      <c r="M774">
        <v>-122.30458</v>
      </c>
      <c r="N774">
        <v>47.725673999999998</v>
      </c>
      <c r="O774" t="s">
        <v>1584</v>
      </c>
      <c r="P774" t="s">
        <v>333</v>
      </c>
      <c r="Q774" t="s">
        <v>330</v>
      </c>
      <c r="R774" t="s">
        <v>329</v>
      </c>
      <c r="S774" s="4">
        <v>42456.847916666666</v>
      </c>
      <c r="T774">
        <v>0</v>
      </c>
    </row>
    <row r="775" spans="1:20" x14ac:dyDescent="0.2">
      <c r="A775">
        <v>1703106</v>
      </c>
      <c r="B775">
        <v>16000106238</v>
      </c>
      <c r="C775">
        <v>2016106238</v>
      </c>
      <c r="D775">
        <v>470</v>
      </c>
      <c r="E775" t="s">
        <v>47</v>
      </c>
      <c r="F775" t="s">
        <v>48</v>
      </c>
      <c r="G775" t="s">
        <v>49</v>
      </c>
      <c r="H775" s="4">
        <v>42456.910416666666</v>
      </c>
      <c r="I775" t="s">
        <v>908</v>
      </c>
      <c r="J775" t="s">
        <v>7</v>
      </c>
      <c r="K775" t="s">
        <v>261</v>
      </c>
      <c r="L775">
        <v>8002.2003999999997</v>
      </c>
      <c r="M775">
        <v>-122.34650999999999</v>
      </c>
      <c r="N775">
        <v>47.613373000000003</v>
      </c>
      <c r="O775" t="s">
        <v>909</v>
      </c>
      <c r="P775" t="s">
        <v>53</v>
      </c>
      <c r="Q775" t="s">
        <v>49</v>
      </c>
      <c r="R775" t="s">
        <v>48</v>
      </c>
      <c r="T775">
        <v>1</v>
      </c>
    </row>
    <row r="776" spans="1:20" x14ac:dyDescent="0.2">
      <c r="A776">
        <v>1703107</v>
      </c>
      <c r="B776">
        <v>16000106224</v>
      </c>
      <c r="C776">
        <v>2016106224</v>
      </c>
      <c r="D776">
        <v>244</v>
      </c>
      <c r="E776" t="s">
        <v>561</v>
      </c>
      <c r="F776" t="s">
        <v>42</v>
      </c>
      <c r="G776" t="s">
        <v>42</v>
      </c>
      <c r="H776" s="4">
        <v>42456.911111111112</v>
      </c>
      <c r="I776" t="s">
        <v>377</v>
      </c>
      <c r="J776" t="s">
        <v>7</v>
      </c>
      <c r="K776" t="s">
        <v>163</v>
      </c>
      <c r="L776">
        <v>7300.2022999999999</v>
      </c>
      <c r="M776">
        <v>-122.33293999999999</v>
      </c>
      <c r="N776">
        <v>47.615882999999997</v>
      </c>
      <c r="O776" t="s">
        <v>378</v>
      </c>
      <c r="P776" t="s">
        <v>128</v>
      </c>
      <c r="Q776" t="s">
        <v>42</v>
      </c>
      <c r="R776" t="s">
        <v>42</v>
      </c>
      <c r="T776">
        <v>3</v>
      </c>
    </row>
    <row r="777" spans="1:20" x14ac:dyDescent="0.2">
      <c r="A777">
        <v>1703108</v>
      </c>
      <c r="B777">
        <v>16000106214</v>
      </c>
      <c r="C777">
        <v>2016106214</v>
      </c>
      <c r="D777">
        <v>280</v>
      </c>
      <c r="E777" t="s">
        <v>59</v>
      </c>
      <c r="F777" t="s">
        <v>60</v>
      </c>
      <c r="G777" t="s">
        <v>60</v>
      </c>
      <c r="H777" s="4">
        <v>42456.912499999999</v>
      </c>
      <c r="I777" t="s">
        <v>1585</v>
      </c>
      <c r="J777" t="s">
        <v>10</v>
      </c>
      <c r="K777" t="s">
        <v>44</v>
      </c>
      <c r="L777">
        <v>11102.100200000001</v>
      </c>
      <c r="M777">
        <v>-122.26016</v>
      </c>
      <c r="N777">
        <v>47.544285000000002</v>
      </c>
      <c r="O777" t="s">
        <v>1586</v>
      </c>
      <c r="P777" t="s">
        <v>84</v>
      </c>
      <c r="Q777" t="s">
        <v>85</v>
      </c>
      <c r="R777" t="s">
        <v>60</v>
      </c>
      <c r="T777">
        <v>1</v>
      </c>
    </row>
    <row r="778" spans="1:20" x14ac:dyDescent="0.2">
      <c r="A778">
        <v>1703109</v>
      </c>
      <c r="B778">
        <v>16000106200</v>
      </c>
      <c r="C778">
        <v>2016106200</v>
      </c>
      <c r="D778">
        <v>63</v>
      </c>
      <c r="E778" t="s">
        <v>172</v>
      </c>
      <c r="F778" t="s">
        <v>173</v>
      </c>
      <c r="G778" t="s">
        <v>173</v>
      </c>
      <c r="H778" s="4">
        <v>42456.913888888892</v>
      </c>
      <c r="I778" t="s">
        <v>1587</v>
      </c>
      <c r="J778" t="s">
        <v>6</v>
      </c>
      <c r="K778" t="s">
        <v>98</v>
      </c>
      <c r="L778">
        <v>9100.1018999999997</v>
      </c>
      <c r="M778">
        <v>-122.32245</v>
      </c>
      <c r="N778">
        <v>47.597507</v>
      </c>
      <c r="O778" t="s">
        <v>1588</v>
      </c>
      <c r="P778" t="s">
        <v>96</v>
      </c>
      <c r="Q778" t="s">
        <v>92</v>
      </c>
      <c r="R778" t="s">
        <v>91</v>
      </c>
      <c r="S778" s="4">
        <v>42456.882638888892</v>
      </c>
      <c r="T778">
        <v>3</v>
      </c>
    </row>
    <row r="779" spans="1:20" x14ac:dyDescent="0.2">
      <c r="A779">
        <v>1703110</v>
      </c>
      <c r="B779">
        <v>16000106179</v>
      </c>
      <c r="C779">
        <v>2016106179</v>
      </c>
      <c r="D779">
        <v>64</v>
      </c>
      <c r="E779" t="s">
        <v>297</v>
      </c>
      <c r="F779" t="s">
        <v>91</v>
      </c>
      <c r="G779" t="s">
        <v>298</v>
      </c>
      <c r="H779" s="4">
        <v>42456.912499999999</v>
      </c>
      <c r="I779" t="s">
        <v>1587</v>
      </c>
      <c r="J779" t="s">
        <v>6</v>
      </c>
      <c r="K779" t="s">
        <v>98</v>
      </c>
      <c r="L779">
        <v>9100.1018999999997</v>
      </c>
      <c r="M779">
        <v>-122.32245</v>
      </c>
      <c r="N779">
        <v>47.597507</v>
      </c>
      <c r="O779" t="s">
        <v>1588</v>
      </c>
      <c r="P779" t="s">
        <v>301</v>
      </c>
      <c r="Q779" t="s">
        <v>298</v>
      </c>
      <c r="R779" t="s">
        <v>91</v>
      </c>
      <c r="S779" s="4">
        <v>42456.836111111108</v>
      </c>
      <c r="T779">
        <v>4</v>
      </c>
    </row>
    <row r="780" spans="1:20" x14ac:dyDescent="0.2">
      <c r="A780">
        <v>1703111</v>
      </c>
      <c r="B780">
        <v>16000106178</v>
      </c>
      <c r="C780">
        <v>2016106178</v>
      </c>
      <c r="D780">
        <v>71</v>
      </c>
      <c r="E780" t="s">
        <v>273</v>
      </c>
      <c r="F780" t="s">
        <v>189</v>
      </c>
      <c r="G780" t="s">
        <v>189</v>
      </c>
      <c r="H780" s="4">
        <v>42456.914583333331</v>
      </c>
      <c r="I780" t="s">
        <v>1589</v>
      </c>
      <c r="J780" t="s">
        <v>17</v>
      </c>
      <c r="K780" t="s">
        <v>280</v>
      </c>
      <c r="L780">
        <v>402.20139999999998</v>
      </c>
      <c r="M780">
        <v>-122.34472</v>
      </c>
      <c r="N780">
        <v>47.706707000000002</v>
      </c>
      <c r="O780" t="s">
        <v>1590</v>
      </c>
      <c r="P780" t="s">
        <v>276</v>
      </c>
      <c r="Q780" t="s">
        <v>189</v>
      </c>
      <c r="R780" t="s">
        <v>190</v>
      </c>
      <c r="S780" s="4">
        <v>42456.84097222222</v>
      </c>
      <c r="T780">
        <v>1</v>
      </c>
    </row>
    <row r="781" spans="1:20" x14ac:dyDescent="0.2">
      <c r="A781">
        <v>1703112</v>
      </c>
      <c r="B781">
        <v>16000106080</v>
      </c>
      <c r="C781">
        <v>2016106080</v>
      </c>
      <c r="D781">
        <v>52</v>
      </c>
      <c r="E781" t="s">
        <v>117</v>
      </c>
      <c r="F781" t="s">
        <v>118</v>
      </c>
      <c r="G781" t="s">
        <v>119</v>
      </c>
      <c r="H781" s="4">
        <v>42456.912499999999</v>
      </c>
      <c r="I781" t="s">
        <v>1591</v>
      </c>
      <c r="J781" t="s">
        <v>11</v>
      </c>
      <c r="K781" t="s">
        <v>295</v>
      </c>
      <c r="L781">
        <v>10401.301100000001</v>
      </c>
      <c r="M781">
        <v>-122.28609</v>
      </c>
      <c r="N781">
        <v>47.547012000000002</v>
      </c>
      <c r="O781" t="s">
        <v>1592</v>
      </c>
      <c r="P781" t="s">
        <v>1118</v>
      </c>
      <c r="Q781" t="s">
        <v>119</v>
      </c>
      <c r="R781" t="s">
        <v>118</v>
      </c>
      <c r="S781" s="4">
        <v>42456.754166666666</v>
      </c>
      <c r="T781">
        <v>2</v>
      </c>
    </row>
    <row r="782" spans="1:20" x14ac:dyDescent="0.2">
      <c r="A782">
        <v>1703113</v>
      </c>
      <c r="B782">
        <v>16000106252</v>
      </c>
      <c r="C782">
        <v>2016106252</v>
      </c>
      <c r="D782">
        <v>460</v>
      </c>
      <c r="E782" t="s">
        <v>54</v>
      </c>
      <c r="F782" t="s">
        <v>49</v>
      </c>
      <c r="G782" t="s">
        <v>49</v>
      </c>
      <c r="H782" s="4">
        <v>42456.925694444442</v>
      </c>
      <c r="I782" t="s">
        <v>1593</v>
      </c>
      <c r="J782" t="s">
        <v>20</v>
      </c>
      <c r="K782" t="s">
        <v>105</v>
      </c>
      <c r="L782">
        <v>7500.4000999999998</v>
      </c>
      <c r="M782">
        <v>-122.31690999999999</v>
      </c>
      <c r="N782">
        <v>47.618766999999998</v>
      </c>
      <c r="O782" t="s">
        <v>1594</v>
      </c>
      <c r="P782" t="s">
        <v>107</v>
      </c>
      <c r="Q782" t="s">
        <v>49</v>
      </c>
      <c r="R782" t="s">
        <v>49</v>
      </c>
      <c r="T782">
        <v>0</v>
      </c>
    </row>
    <row r="783" spans="1:20" x14ac:dyDescent="0.2">
      <c r="A783">
        <v>1703114</v>
      </c>
      <c r="B783">
        <v>16000106159</v>
      </c>
      <c r="C783">
        <v>2016106159</v>
      </c>
      <c r="D783">
        <v>40</v>
      </c>
      <c r="E783" t="s">
        <v>229</v>
      </c>
      <c r="F783" t="s">
        <v>230</v>
      </c>
      <c r="G783" t="s">
        <v>230</v>
      </c>
      <c r="H783" s="4">
        <v>42456.919444444444</v>
      </c>
      <c r="I783" t="s">
        <v>476</v>
      </c>
      <c r="J783" t="s">
        <v>13</v>
      </c>
      <c r="K783" t="s">
        <v>62</v>
      </c>
      <c r="L783">
        <v>5802.2003000000004</v>
      </c>
      <c r="M783">
        <v>-122.37614000000001</v>
      </c>
      <c r="N783">
        <v>47.636336999999997</v>
      </c>
      <c r="O783" t="s">
        <v>477</v>
      </c>
      <c r="P783" t="s">
        <v>381</v>
      </c>
      <c r="Q783" t="s">
        <v>230</v>
      </c>
      <c r="R783" t="s">
        <v>230</v>
      </c>
      <c r="S783" s="4">
        <v>42456.837500000001</v>
      </c>
      <c r="T783">
        <v>0</v>
      </c>
    </row>
    <row r="784" spans="1:20" x14ac:dyDescent="0.2">
      <c r="A784">
        <v>1703115</v>
      </c>
      <c r="B784">
        <v>16000106278</v>
      </c>
      <c r="C784">
        <v>2016106278</v>
      </c>
      <c r="D784">
        <v>203</v>
      </c>
      <c r="E784" t="s">
        <v>304</v>
      </c>
      <c r="F784" t="s">
        <v>305</v>
      </c>
      <c r="G784" t="s">
        <v>81</v>
      </c>
      <c r="H784" s="4">
        <v>42456.948611111111</v>
      </c>
      <c r="I784" t="s">
        <v>1595</v>
      </c>
      <c r="J784" t="s">
        <v>10</v>
      </c>
      <c r="K784" t="s">
        <v>44</v>
      </c>
      <c r="L784">
        <v>10200.202600000001</v>
      </c>
      <c r="M784">
        <v>-122.26295500000001</v>
      </c>
      <c r="N784">
        <v>47.545535999999998</v>
      </c>
      <c r="O784" t="s">
        <v>1596</v>
      </c>
      <c r="P784" t="s">
        <v>308</v>
      </c>
      <c r="Q784" t="s">
        <v>85</v>
      </c>
      <c r="R784" t="s">
        <v>60</v>
      </c>
      <c r="T784">
        <v>2</v>
      </c>
    </row>
    <row r="785" spans="1:20" x14ac:dyDescent="0.2">
      <c r="A785">
        <v>1703116</v>
      </c>
      <c r="B785">
        <v>16000106277</v>
      </c>
      <c r="C785">
        <v>2016106277</v>
      </c>
      <c r="D785">
        <v>460</v>
      </c>
      <c r="E785" t="s">
        <v>54</v>
      </c>
      <c r="F785" t="s">
        <v>49</v>
      </c>
      <c r="G785" t="s">
        <v>49</v>
      </c>
      <c r="H785" s="4">
        <v>42456.944444444445</v>
      </c>
      <c r="I785" t="s">
        <v>1597</v>
      </c>
      <c r="J785" t="s">
        <v>19</v>
      </c>
      <c r="K785" t="s">
        <v>51</v>
      </c>
      <c r="L785">
        <v>8800.3008000000009</v>
      </c>
      <c r="M785">
        <v>-122.30243</v>
      </c>
      <c r="N785">
        <v>47.604323999999998</v>
      </c>
      <c r="O785" t="s">
        <v>1598</v>
      </c>
      <c r="P785" t="s">
        <v>107</v>
      </c>
      <c r="Q785" t="s">
        <v>49</v>
      </c>
      <c r="R785" t="s">
        <v>49</v>
      </c>
      <c r="T785">
        <v>1</v>
      </c>
    </row>
    <row r="786" spans="1:20" x14ac:dyDescent="0.2">
      <c r="A786">
        <v>1703117</v>
      </c>
      <c r="B786">
        <v>16000106275</v>
      </c>
      <c r="C786">
        <v>2016106275</v>
      </c>
      <c r="D786">
        <v>177</v>
      </c>
      <c r="E786" t="s">
        <v>129</v>
      </c>
      <c r="F786" t="s">
        <v>69</v>
      </c>
      <c r="G786" t="s">
        <v>69</v>
      </c>
      <c r="H786" s="4">
        <v>42456.932638888888</v>
      </c>
      <c r="I786" t="s">
        <v>459</v>
      </c>
      <c r="J786" t="s">
        <v>4</v>
      </c>
      <c r="K786" t="s">
        <v>214</v>
      </c>
      <c r="L786">
        <v>8100.3010999999997</v>
      </c>
      <c r="M786">
        <v>-122.34287999999999</v>
      </c>
      <c r="N786">
        <v>47.609814</v>
      </c>
      <c r="O786" t="s">
        <v>460</v>
      </c>
      <c r="P786" t="s">
        <v>132</v>
      </c>
      <c r="Q786" t="s">
        <v>69</v>
      </c>
      <c r="R786" t="s">
        <v>69</v>
      </c>
      <c r="T786">
        <v>1</v>
      </c>
    </row>
    <row r="787" spans="1:20" x14ac:dyDescent="0.2">
      <c r="A787">
        <v>1703118</v>
      </c>
      <c r="B787">
        <v>16000106270</v>
      </c>
      <c r="C787">
        <v>2016106270</v>
      </c>
      <c r="D787">
        <v>177</v>
      </c>
      <c r="E787" t="s">
        <v>129</v>
      </c>
      <c r="F787" t="s">
        <v>69</v>
      </c>
      <c r="G787" t="s">
        <v>69</v>
      </c>
      <c r="H787" s="4">
        <v>42456.930555555555</v>
      </c>
      <c r="I787" t="s">
        <v>1599</v>
      </c>
      <c r="J787" t="s">
        <v>4</v>
      </c>
      <c r="K787" t="s">
        <v>147</v>
      </c>
      <c r="L787">
        <v>9200.2000000000007</v>
      </c>
      <c r="M787">
        <v>-122.329025</v>
      </c>
      <c r="N787">
        <v>47.60172</v>
      </c>
      <c r="O787" t="s">
        <v>1600</v>
      </c>
      <c r="P787" t="s">
        <v>245</v>
      </c>
      <c r="Q787" t="s">
        <v>69</v>
      </c>
      <c r="R787" t="s">
        <v>69</v>
      </c>
      <c r="T787">
        <v>1</v>
      </c>
    </row>
    <row r="788" spans="1:20" x14ac:dyDescent="0.2">
      <c r="A788">
        <v>1703119</v>
      </c>
      <c r="B788">
        <v>16000106265</v>
      </c>
      <c r="C788">
        <v>2016106265</v>
      </c>
      <c r="D788">
        <v>176</v>
      </c>
      <c r="E788" t="s">
        <v>68</v>
      </c>
      <c r="F788" t="s">
        <v>69</v>
      </c>
      <c r="G788" t="s">
        <v>69</v>
      </c>
      <c r="H788" s="4">
        <v>42456.929166666669</v>
      </c>
      <c r="I788" t="s">
        <v>1601</v>
      </c>
      <c r="J788" t="s">
        <v>20</v>
      </c>
      <c r="K788" t="s">
        <v>105</v>
      </c>
      <c r="L788">
        <v>7500.5009</v>
      </c>
      <c r="M788">
        <v>-122.32002</v>
      </c>
      <c r="N788">
        <v>47.61524</v>
      </c>
      <c r="O788" t="s">
        <v>1602</v>
      </c>
      <c r="P788" t="s">
        <v>384</v>
      </c>
      <c r="Q788" t="s">
        <v>60</v>
      </c>
      <c r="R788" t="s">
        <v>60</v>
      </c>
      <c r="T788">
        <v>2</v>
      </c>
    </row>
    <row r="789" spans="1:20" x14ac:dyDescent="0.2">
      <c r="A789">
        <v>1703120</v>
      </c>
      <c r="B789">
        <v>16000106261</v>
      </c>
      <c r="C789">
        <v>2016106261</v>
      </c>
      <c r="D789">
        <v>245</v>
      </c>
      <c r="E789" t="s">
        <v>74</v>
      </c>
      <c r="F789" t="s">
        <v>42</v>
      </c>
      <c r="G789" t="s">
        <v>42</v>
      </c>
      <c r="H789" s="4">
        <v>42456.934027777781</v>
      </c>
      <c r="I789" t="s">
        <v>1603</v>
      </c>
      <c r="J789" t="s">
        <v>20</v>
      </c>
      <c r="K789" t="s">
        <v>179</v>
      </c>
      <c r="L789">
        <v>7401.3009000000002</v>
      </c>
      <c r="M789">
        <v>-122.32659</v>
      </c>
      <c r="N789">
        <v>47.621980000000001</v>
      </c>
      <c r="O789" t="s">
        <v>1604</v>
      </c>
      <c r="P789" t="s">
        <v>100</v>
      </c>
      <c r="Q789" t="s">
        <v>42</v>
      </c>
      <c r="R789" t="s">
        <v>42</v>
      </c>
      <c r="T789">
        <v>2</v>
      </c>
    </row>
    <row r="790" spans="1:20" x14ac:dyDescent="0.2">
      <c r="A790">
        <v>1703121</v>
      </c>
      <c r="B790">
        <v>16000106246</v>
      </c>
      <c r="C790">
        <v>2016106246</v>
      </c>
      <c r="D790">
        <v>160</v>
      </c>
      <c r="E790" t="s">
        <v>995</v>
      </c>
      <c r="F790" t="s">
        <v>995</v>
      </c>
      <c r="G790" t="s">
        <v>995</v>
      </c>
      <c r="H790" s="4">
        <v>42456.934027777781</v>
      </c>
      <c r="I790" t="s">
        <v>1605</v>
      </c>
      <c r="J790" t="s">
        <v>18</v>
      </c>
      <c r="K790" t="s">
        <v>346</v>
      </c>
      <c r="L790">
        <v>11402.2022</v>
      </c>
      <c r="M790">
        <v>-122.3565</v>
      </c>
      <c r="N790">
        <v>47.518099999999997</v>
      </c>
      <c r="O790" t="s">
        <v>1606</v>
      </c>
      <c r="P790" t="s">
        <v>78</v>
      </c>
      <c r="Q790" t="s">
        <v>78</v>
      </c>
      <c r="R790" t="s">
        <v>78</v>
      </c>
      <c r="T790">
        <v>2</v>
      </c>
    </row>
    <row r="791" spans="1:20" x14ac:dyDescent="0.2">
      <c r="A791">
        <v>1703122</v>
      </c>
      <c r="B791">
        <v>16000106245</v>
      </c>
      <c r="C791">
        <v>2016106245</v>
      </c>
      <c r="D791">
        <v>161</v>
      </c>
      <c r="E791" t="s">
        <v>78</v>
      </c>
      <c r="F791" t="s">
        <v>78</v>
      </c>
      <c r="G791" t="s">
        <v>78</v>
      </c>
      <c r="H791" s="4">
        <v>42456.927777777775</v>
      </c>
      <c r="I791" t="s">
        <v>178</v>
      </c>
      <c r="J791" t="s">
        <v>20</v>
      </c>
      <c r="K791" t="s">
        <v>179</v>
      </c>
      <c r="L791">
        <v>7500.5003999999999</v>
      </c>
      <c r="M791">
        <v>-122.32088</v>
      </c>
      <c r="N791">
        <v>47.619903999999998</v>
      </c>
      <c r="O791" t="s">
        <v>180</v>
      </c>
      <c r="P791" t="s">
        <v>78</v>
      </c>
      <c r="Q791" t="s">
        <v>78</v>
      </c>
      <c r="R791" t="s">
        <v>78</v>
      </c>
      <c r="S791" s="4">
        <v>42456.910416666666</v>
      </c>
      <c r="T791">
        <v>1</v>
      </c>
    </row>
    <row r="792" spans="1:20" x14ac:dyDescent="0.2">
      <c r="A792">
        <v>1703123</v>
      </c>
      <c r="B792">
        <v>16000106244</v>
      </c>
      <c r="C792">
        <v>2016106244</v>
      </c>
      <c r="D792">
        <v>280</v>
      </c>
      <c r="E792" t="s">
        <v>59</v>
      </c>
      <c r="F792" t="s">
        <v>60</v>
      </c>
      <c r="G792" t="s">
        <v>60</v>
      </c>
      <c r="H792" s="4">
        <v>42456.9375</v>
      </c>
      <c r="I792" t="s">
        <v>680</v>
      </c>
      <c r="J792" t="s">
        <v>15</v>
      </c>
      <c r="K792" t="s">
        <v>288</v>
      </c>
      <c r="L792">
        <v>7900.4004999999997</v>
      </c>
      <c r="M792">
        <v>-122.309494</v>
      </c>
      <c r="N792">
        <v>47.615864000000002</v>
      </c>
      <c r="O792" t="s">
        <v>681</v>
      </c>
      <c r="P792" t="s">
        <v>100</v>
      </c>
      <c r="Q792" t="s">
        <v>42</v>
      </c>
      <c r="R792" t="s">
        <v>42</v>
      </c>
      <c r="S792" s="4">
        <v>42456.910416666666</v>
      </c>
      <c r="T792">
        <v>1</v>
      </c>
    </row>
    <row r="793" spans="1:20" x14ac:dyDescent="0.2">
      <c r="A793">
        <v>1703124</v>
      </c>
      <c r="B793">
        <v>16000106232</v>
      </c>
      <c r="C793">
        <v>2016106232</v>
      </c>
      <c r="D793">
        <v>161</v>
      </c>
      <c r="E793" t="s">
        <v>78</v>
      </c>
      <c r="F793" t="s">
        <v>78</v>
      </c>
      <c r="G793" t="s">
        <v>78</v>
      </c>
      <c r="H793" s="4">
        <v>42456.924305555556</v>
      </c>
      <c r="I793" t="s">
        <v>1607</v>
      </c>
      <c r="J793" t="s">
        <v>14</v>
      </c>
      <c r="K793" t="s">
        <v>570</v>
      </c>
      <c r="L793">
        <v>1200.4011</v>
      </c>
      <c r="M793">
        <v>-122.32461499999999</v>
      </c>
      <c r="N793">
        <v>47.708602999999997</v>
      </c>
      <c r="O793" t="s">
        <v>1608</v>
      </c>
      <c r="P793" t="s">
        <v>100</v>
      </c>
      <c r="Q793" t="s">
        <v>42</v>
      </c>
      <c r="R793" t="s">
        <v>42</v>
      </c>
      <c r="S793" s="4">
        <v>42456.901388888888</v>
      </c>
      <c r="T793">
        <v>0</v>
      </c>
    </row>
    <row r="794" spans="1:20" x14ac:dyDescent="0.2">
      <c r="A794">
        <v>1703125</v>
      </c>
      <c r="B794">
        <v>16000106210</v>
      </c>
      <c r="C794">
        <v>2016106210</v>
      </c>
      <c r="D794">
        <v>71</v>
      </c>
      <c r="E794" t="s">
        <v>273</v>
      </c>
      <c r="F794" t="s">
        <v>189</v>
      </c>
      <c r="G794" t="s">
        <v>189</v>
      </c>
      <c r="H794" s="4">
        <v>42456.9375</v>
      </c>
      <c r="I794" t="s">
        <v>1609</v>
      </c>
      <c r="J794" t="s">
        <v>11</v>
      </c>
      <c r="K794" t="s">
        <v>71</v>
      </c>
      <c r="L794">
        <v>11900.200500000001</v>
      </c>
      <c r="M794">
        <v>-122.24912</v>
      </c>
      <c r="N794">
        <v>47.507297999999999</v>
      </c>
      <c r="O794" t="s">
        <v>1610</v>
      </c>
      <c r="P794" t="s">
        <v>276</v>
      </c>
      <c r="Q794" t="s">
        <v>189</v>
      </c>
      <c r="R794" t="s">
        <v>190</v>
      </c>
      <c r="S794" s="4">
        <v>42456.897222222222</v>
      </c>
      <c r="T794">
        <v>2</v>
      </c>
    </row>
    <row r="795" spans="1:20" x14ac:dyDescent="0.2">
      <c r="A795">
        <v>1703126</v>
      </c>
      <c r="B795">
        <v>16000106093</v>
      </c>
      <c r="C795">
        <v>2016106093</v>
      </c>
      <c r="D795">
        <v>430</v>
      </c>
      <c r="E795" t="s">
        <v>144</v>
      </c>
      <c r="F795" t="s">
        <v>49</v>
      </c>
      <c r="G795" t="s">
        <v>145</v>
      </c>
      <c r="H795" s="4">
        <v>42456.924305555556</v>
      </c>
      <c r="I795" t="s">
        <v>1611</v>
      </c>
      <c r="J795" t="s">
        <v>10</v>
      </c>
      <c r="K795" t="s">
        <v>44</v>
      </c>
      <c r="L795">
        <v>10200.2029</v>
      </c>
      <c r="M795">
        <v>-122.25927</v>
      </c>
      <c r="N795">
        <v>47.548659999999998</v>
      </c>
      <c r="O795" t="s">
        <v>1612</v>
      </c>
      <c r="P795" t="s">
        <v>258</v>
      </c>
      <c r="Q795" t="s">
        <v>145</v>
      </c>
      <c r="R795" t="s">
        <v>49</v>
      </c>
      <c r="S795" s="4">
        <v>42456.759027777778</v>
      </c>
      <c r="T795">
        <v>3</v>
      </c>
    </row>
    <row r="796" spans="1:20" x14ac:dyDescent="0.2">
      <c r="A796">
        <v>1703127</v>
      </c>
      <c r="B796">
        <v>16000106286</v>
      </c>
      <c r="C796">
        <v>2016106286</v>
      </c>
      <c r="D796">
        <v>177</v>
      </c>
      <c r="E796" t="s">
        <v>129</v>
      </c>
      <c r="F796" t="s">
        <v>69</v>
      </c>
      <c r="G796" t="s">
        <v>69</v>
      </c>
      <c r="H796" s="4">
        <v>42456.947916666664</v>
      </c>
      <c r="I796" t="s">
        <v>459</v>
      </c>
      <c r="J796" t="s">
        <v>16</v>
      </c>
      <c r="K796" t="s">
        <v>196</v>
      </c>
      <c r="L796">
        <v>8100.3010999999997</v>
      </c>
      <c r="M796">
        <v>-122.34287999999999</v>
      </c>
      <c r="N796">
        <v>47.609814</v>
      </c>
      <c r="O796" t="s">
        <v>460</v>
      </c>
      <c r="P796" t="s">
        <v>132</v>
      </c>
      <c r="Q796" t="s">
        <v>69</v>
      </c>
      <c r="R796" t="s">
        <v>69</v>
      </c>
      <c r="T796">
        <v>2</v>
      </c>
    </row>
    <row r="797" spans="1:20" x14ac:dyDescent="0.2">
      <c r="A797">
        <v>1703128</v>
      </c>
      <c r="B797">
        <v>16000106284</v>
      </c>
      <c r="C797">
        <v>2016106284</v>
      </c>
      <c r="D797">
        <v>177</v>
      </c>
      <c r="E797" t="s">
        <v>129</v>
      </c>
      <c r="F797" t="s">
        <v>69</v>
      </c>
      <c r="G797" t="s">
        <v>69</v>
      </c>
      <c r="H797" s="4">
        <v>42456.946527777778</v>
      </c>
      <c r="I797" t="s">
        <v>1613</v>
      </c>
      <c r="J797" t="s">
        <v>19</v>
      </c>
      <c r="K797" t="s">
        <v>766</v>
      </c>
      <c r="L797">
        <v>9000.2032999999992</v>
      </c>
      <c r="M797">
        <v>-122.31723</v>
      </c>
      <c r="N797">
        <v>47.597079999999998</v>
      </c>
      <c r="O797" t="s">
        <v>1614</v>
      </c>
      <c r="P797" t="s">
        <v>132</v>
      </c>
      <c r="Q797" t="s">
        <v>69</v>
      </c>
      <c r="R797" t="s">
        <v>69</v>
      </c>
      <c r="T797">
        <v>3</v>
      </c>
    </row>
    <row r="798" spans="1:20" x14ac:dyDescent="0.2">
      <c r="A798">
        <v>1703129</v>
      </c>
      <c r="B798">
        <v>16000106282</v>
      </c>
      <c r="C798">
        <v>2016106282</v>
      </c>
      <c r="D798">
        <v>245</v>
      </c>
      <c r="E798" t="s">
        <v>74</v>
      </c>
      <c r="F798" t="s">
        <v>42</v>
      </c>
      <c r="G798" t="s">
        <v>42</v>
      </c>
      <c r="H798" s="4">
        <v>42456.948611111111</v>
      </c>
      <c r="I798" t="s">
        <v>372</v>
      </c>
      <c r="J798" t="s">
        <v>16</v>
      </c>
      <c r="K798" t="s">
        <v>140</v>
      </c>
      <c r="L798">
        <v>8100.2003999999997</v>
      </c>
      <c r="M798">
        <v>-122.33759000000001</v>
      </c>
      <c r="N798">
        <v>47.611206000000003</v>
      </c>
      <c r="O798" t="s">
        <v>373</v>
      </c>
      <c r="P798" t="s">
        <v>100</v>
      </c>
      <c r="Q798" t="s">
        <v>42</v>
      </c>
      <c r="R798" t="s">
        <v>42</v>
      </c>
      <c r="T798">
        <v>3</v>
      </c>
    </row>
    <row r="799" spans="1:20" x14ac:dyDescent="0.2">
      <c r="A799">
        <v>1703130</v>
      </c>
      <c r="B799">
        <v>16000106258</v>
      </c>
      <c r="C799">
        <v>2016106258</v>
      </c>
      <c r="D799">
        <v>200</v>
      </c>
      <c r="E799" t="s">
        <v>355</v>
      </c>
      <c r="F799" t="s">
        <v>80</v>
      </c>
      <c r="G799" t="s">
        <v>81</v>
      </c>
      <c r="H799" s="4">
        <v>42456.952777777777</v>
      </c>
      <c r="I799" t="s">
        <v>1615</v>
      </c>
      <c r="J799" t="s">
        <v>4</v>
      </c>
      <c r="K799" t="s">
        <v>147</v>
      </c>
      <c r="L799">
        <v>3200.3004999999998</v>
      </c>
      <c r="M799">
        <v>-122.38759</v>
      </c>
      <c r="N799">
        <v>47.669823000000001</v>
      </c>
      <c r="O799" t="s">
        <v>1616</v>
      </c>
      <c r="P799" t="s">
        <v>393</v>
      </c>
      <c r="Q799" t="s">
        <v>85</v>
      </c>
      <c r="R799" t="s">
        <v>60</v>
      </c>
      <c r="T799">
        <v>1</v>
      </c>
    </row>
    <row r="800" spans="1:20" x14ac:dyDescent="0.2">
      <c r="A800">
        <v>1703131</v>
      </c>
      <c r="B800">
        <v>16000106254</v>
      </c>
      <c r="C800">
        <v>2016106254</v>
      </c>
      <c r="D800">
        <v>200</v>
      </c>
      <c r="E800" t="s">
        <v>355</v>
      </c>
      <c r="F800" t="s">
        <v>80</v>
      </c>
      <c r="G800" t="s">
        <v>81</v>
      </c>
      <c r="H800" s="4">
        <v>42456.946527777778</v>
      </c>
      <c r="I800" t="s">
        <v>1617</v>
      </c>
      <c r="J800" t="s">
        <v>7</v>
      </c>
      <c r="K800" t="s">
        <v>163</v>
      </c>
      <c r="L800">
        <v>7200.1031000000003</v>
      </c>
      <c r="M800">
        <v>-122.34237</v>
      </c>
      <c r="N800">
        <v>47.622639999999997</v>
      </c>
      <c r="O800" t="s">
        <v>1618</v>
      </c>
      <c r="P800" t="s">
        <v>393</v>
      </c>
      <c r="Q800" t="s">
        <v>85</v>
      </c>
      <c r="R800" t="s">
        <v>60</v>
      </c>
      <c r="T800">
        <v>2</v>
      </c>
    </row>
    <row r="801" spans="1:20" x14ac:dyDescent="0.2">
      <c r="A801">
        <v>1703132</v>
      </c>
      <c r="B801">
        <v>16000106250</v>
      </c>
      <c r="C801">
        <v>2016106250</v>
      </c>
      <c r="D801">
        <v>200</v>
      </c>
      <c r="E801" t="s">
        <v>355</v>
      </c>
      <c r="F801" t="s">
        <v>80</v>
      </c>
      <c r="G801" t="s">
        <v>81</v>
      </c>
      <c r="H801" s="4">
        <v>42456.945138888892</v>
      </c>
      <c r="I801" t="s">
        <v>1619</v>
      </c>
      <c r="J801" t="s">
        <v>7</v>
      </c>
      <c r="K801" t="s">
        <v>292</v>
      </c>
      <c r="L801">
        <v>6600.1027000000004</v>
      </c>
      <c r="M801">
        <v>-122.3254</v>
      </c>
      <c r="N801">
        <v>47.635370000000002</v>
      </c>
      <c r="O801" t="s">
        <v>1620</v>
      </c>
      <c r="P801" t="s">
        <v>393</v>
      </c>
      <c r="Q801" t="s">
        <v>85</v>
      </c>
      <c r="R801" t="s">
        <v>60</v>
      </c>
      <c r="S801" s="4">
        <v>42456.920138888891</v>
      </c>
      <c r="T801">
        <v>1</v>
      </c>
    </row>
    <row r="802" spans="1:20" x14ac:dyDescent="0.2">
      <c r="A802">
        <v>1703133</v>
      </c>
      <c r="B802">
        <v>16000106239</v>
      </c>
      <c r="C802">
        <v>2016106239</v>
      </c>
      <c r="D802">
        <v>281</v>
      </c>
      <c r="E802" t="s">
        <v>65</v>
      </c>
      <c r="F802" t="s">
        <v>60</v>
      </c>
      <c r="G802" t="s">
        <v>60</v>
      </c>
      <c r="H802" s="4">
        <v>42456.953472222223</v>
      </c>
      <c r="I802" t="s">
        <v>1621</v>
      </c>
      <c r="J802" t="s">
        <v>3</v>
      </c>
      <c r="K802" t="s">
        <v>169</v>
      </c>
      <c r="L802">
        <v>5000.1014999999998</v>
      </c>
      <c r="M802">
        <v>-122.34093</v>
      </c>
      <c r="N802">
        <v>47.663933</v>
      </c>
      <c r="O802" t="s">
        <v>1622</v>
      </c>
      <c r="P802" t="s">
        <v>64</v>
      </c>
      <c r="Q802" t="s">
        <v>60</v>
      </c>
      <c r="R802" t="s">
        <v>60</v>
      </c>
      <c r="S802" s="4">
        <v>42456.902083333334</v>
      </c>
      <c r="T802">
        <v>3</v>
      </c>
    </row>
    <row r="803" spans="1:20" x14ac:dyDescent="0.2">
      <c r="A803">
        <v>1703134</v>
      </c>
      <c r="B803">
        <v>16000106227</v>
      </c>
      <c r="C803">
        <v>2016106227</v>
      </c>
      <c r="D803">
        <v>281</v>
      </c>
      <c r="E803" t="s">
        <v>65</v>
      </c>
      <c r="F803" t="s">
        <v>60</v>
      </c>
      <c r="G803" t="s">
        <v>60</v>
      </c>
      <c r="H803" s="4">
        <v>42456.961805555555</v>
      </c>
      <c r="I803" t="s">
        <v>1623</v>
      </c>
      <c r="J803" t="s">
        <v>3</v>
      </c>
      <c r="K803" t="s">
        <v>169</v>
      </c>
      <c r="L803">
        <v>5000.3001000000004</v>
      </c>
      <c r="M803">
        <v>-122.34213</v>
      </c>
      <c r="N803">
        <v>47.661754999999999</v>
      </c>
      <c r="O803" t="s">
        <v>1624</v>
      </c>
      <c r="P803" t="s">
        <v>64</v>
      </c>
      <c r="Q803" t="s">
        <v>60</v>
      </c>
      <c r="R803" t="s">
        <v>60</v>
      </c>
      <c r="S803" s="4">
        <v>42456.884722222225</v>
      </c>
      <c r="T803">
        <v>4</v>
      </c>
    </row>
    <row r="804" spans="1:20" x14ac:dyDescent="0.2">
      <c r="A804">
        <v>1703135</v>
      </c>
      <c r="B804">
        <v>16000106226</v>
      </c>
      <c r="C804">
        <v>2016106226</v>
      </c>
      <c r="D804">
        <v>282</v>
      </c>
      <c r="E804" t="s">
        <v>959</v>
      </c>
      <c r="F804" t="s">
        <v>60</v>
      </c>
      <c r="G804" t="s">
        <v>60</v>
      </c>
      <c r="H804" s="4">
        <v>42456.955555555556</v>
      </c>
      <c r="I804" t="s">
        <v>1625</v>
      </c>
      <c r="J804" t="s">
        <v>18</v>
      </c>
      <c r="K804" t="s">
        <v>346</v>
      </c>
      <c r="L804">
        <v>11402.200199999999</v>
      </c>
      <c r="M804">
        <v>-122.359146</v>
      </c>
      <c r="N804">
        <v>47.522334999999998</v>
      </c>
      <c r="O804" t="s">
        <v>1626</v>
      </c>
      <c r="P804" t="s">
        <v>1150</v>
      </c>
      <c r="Q804" t="s">
        <v>119</v>
      </c>
      <c r="R804" t="s">
        <v>225</v>
      </c>
      <c r="S804" s="4">
        <v>42456.883333333331</v>
      </c>
      <c r="T804">
        <v>2</v>
      </c>
    </row>
    <row r="805" spans="1:20" x14ac:dyDescent="0.2">
      <c r="A805">
        <v>1703136</v>
      </c>
      <c r="B805">
        <v>16000106125</v>
      </c>
      <c r="C805">
        <v>2016106125</v>
      </c>
      <c r="D805">
        <v>430</v>
      </c>
      <c r="E805" t="s">
        <v>144</v>
      </c>
      <c r="F805" t="s">
        <v>49</v>
      </c>
      <c r="G805" t="s">
        <v>145</v>
      </c>
      <c r="H805" s="4">
        <v>42456.942361111112</v>
      </c>
      <c r="I805" t="s">
        <v>1627</v>
      </c>
      <c r="J805" t="s">
        <v>13</v>
      </c>
      <c r="K805" t="s">
        <v>175</v>
      </c>
      <c r="L805">
        <v>7200.1072999999997</v>
      </c>
      <c r="M805">
        <v>-122.34631</v>
      </c>
      <c r="N805">
        <v>47.618564999999997</v>
      </c>
      <c r="O805" t="s">
        <v>1628</v>
      </c>
      <c r="P805" t="s">
        <v>239</v>
      </c>
      <c r="Q805" t="s">
        <v>145</v>
      </c>
      <c r="R805" t="s">
        <v>49</v>
      </c>
      <c r="S805" s="4">
        <v>42456.845138888886</v>
      </c>
      <c r="T805">
        <v>0</v>
      </c>
    </row>
    <row r="806" spans="1:20" x14ac:dyDescent="0.2">
      <c r="A806">
        <v>1703137</v>
      </c>
      <c r="B806">
        <v>16000106293</v>
      </c>
      <c r="C806">
        <v>2016106293</v>
      </c>
      <c r="D806">
        <v>460</v>
      </c>
      <c r="E806" t="s">
        <v>54</v>
      </c>
      <c r="F806" t="s">
        <v>49</v>
      </c>
      <c r="G806" t="s">
        <v>49</v>
      </c>
      <c r="H806" s="4">
        <v>42456.972916666666</v>
      </c>
      <c r="I806" t="s">
        <v>1629</v>
      </c>
      <c r="J806" t="s">
        <v>15</v>
      </c>
      <c r="K806" t="s">
        <v>288</v>
      </c>
      <c r="L806">
        <v>7700.4009999999998</v>
      </c>
      <c r="M806">
        <v>-122.29612</v>
      </c>
      <c r="N806">
        <v>47.618899999999996</v>
      </c>
      <c r="O806" t="s">
        <v>1630</v>
      </c>
      <c r="P806" t="s">
        <v>107</v>
      </c>
      <c r="Q806" t="s">
        <v>49</v>
      </c>
      <c r="R806" t="s">
        <v>49</v>
      </c>
      <c r="T806">
        <v>3</v>
      </c>
    </row>
    <row r="807" spans="1:20" x14ac:dyDescent="0.2">
      <c r="A807">
        <v>1703138</v>
      </c>
      <c r="B807">
        <v>16000106281</v>
      </c>
      <c r="C807">
        <v>2016106281</v>
      </c>
      <c r="D807">
        <v>280</v>
      </c>
      <c r="E807" t="s">
        <v>59</v>
      </c>
      <c r="F807" t="s">
        <v>60</v>
      </c>
      <c r="G807" t="s">
        <v>60</v>
      </c>
      <c r="H807" s="4">
        <v>42456.96875</v>
      </c>
      <c r="I807" t="s">
        <v>680</v>
      </c>
      <c r="J807" t="s">
        <v>15</v>
      </c>
      <c r="K807" t="s">
        <v>222</v>
      </c>
      <c r="L807">
        <v>7900.4</v>
      </c>
      <c r="M807">
        <v>-122.309494</v>
      </c>
      <c r="N807">
        <v>47.615864000000002</v>
      </c>
      <c r="O807" t="s">
        <v>681</v>
      </c>
      <c r="P807" t="s">
        <v>73</v>
      </c>
      <c r="Q807" t="s">
        <v>69</v>
      </c>
      <c r="R807" t="s">
        <v>69</v>
      </c>
      <c r="T807">
        <v>0</v>
      </c>
    </row>
    <row r="808" spans="1:20" x14ac:dyDescent="0.2">
      <c r="A808">
        <v>1703139</v>
      </c>
      <c r="B808">
        <v>16000106276</v>
      </c>
      <c r="C808">
        <v>2016106276</v>
      </c>
      <c r="D808">
        <v>245</v>
      </c>
      <c r="E808" t="s">
        <v>74</v>
      </c>
      <c r="F808" t="s">
        <v>42</v>
      </c>
      <c r="G808" t="s">
        <v>42</v>
      </c>
      <c r="H808" s="4">
        <v>42456.970138888886</v>
      </c>
      <c r="I808" t="s">
        <v>1631</v>
      </c>
      <c r="J808" t="s">
        <v>9</v>
      </c>
      <c r="K808" t="s">
        <v>192</v>
      </c>
      <c r="L808">
        <v>5301.2007000000003</v>
      </c>
      <c r="M808">
        <v>-122.31653</v>
      </c>
      <c r="N808">
        <v>47.662205</v>
      </c>
      <c r="O808" t="s">
        <v>1632</v>
      </c>
      <c r="P808" t="s">
        <v>46</v>
      </c>
      <c r="Q808" t="s">
        <v>42</v>
      </c>
      <c r="R808" t="s">
        <v>42</v>
      </c>
      <c r="S808" s="4">
        <v>42456.938194444447</v>
      </c>
      <c r="T808">
        <v>0</v>
      </c>
    </row>
    <row r="809" spans="1:20" x14ac:dyDescent="0.2">
      <c r="A809">
        <v>1703140</v>
      </c>
      <c r="B809">
        <v>16000106266</v>
      </c>
      <c r="C809">
        <v>2016106266</v>
      </c>
      <c r="D809">
        <v>281</v>
      </c>
      <c r="E809" t="s">
        <v>65</v>
      </c>
      <c r="F809" t="s">
        <v>60</v>
      </c>
      <c r="G809" t="s">
        <v>60</v>
      </c>
      <c r="H809" s="4">
        <v>42456.973611111112</v>
      </c>
      <c r="I809" t="s">
        <v>1431</v>
      </c>
      <c r="J809" t="s">
        <v>14</v>
      </c>
      <c r="K809" t="s">
        <v>536</v>
      </c>
      <c r="L809">
        <v>200.2003</v>
      </c>
      <c r="M809">
        <v>-122.30458</v>
      </c>
      <c r="N809">
        <v>47.723866000000001</v>
      </c>
      <c r="O809" t="s">
        <v>1432</v>
      </c>
      <c r="P809" t="s">
        <v>64</v>
      </c>
      <c r="Q809" t="s">
        <v>60</v>
      </c>
      <c r="R809" t="s">
        <v>60</v>
      </c>
      <c r="T809">
        <v>2</v>
      </c>
    </row>
    <row r="810" spans="1:20" x14ac:dyDescent="0.2">
      <c r="A810">
        <v>1703141</v>
      </c>
      <c r="B810">
        <v>16000106259</v>
      </c>
      <c r="C810">
        <v>2016106259</v>
      </c>
      <c r="D810">
        <v>62</v>
      </c>
      <c r="E810" t="s">
        <v>632</v>
      </c>
      <c r="F810" t="s">
        <v>91</v>
      </c>
      <c r="G810" t="s">
        <v>633</v>
      </c>
      <c r="H810" s="4">
        <v>42456.969444444447</v>
      </c>
      <c r="I810" t="s">
        <v>1633</v>
      </c>
      <c r="J810" t="s">
        <v>14</v>
      </c>
      <c r="K810" t="s">
        <v>570</v>
      </c>
      <c r="L810">
        <v>1900.1002000000001</v>
      </c>
      <c r="M810">
        <v>-122.32711</v>
      </c>
      <c r="N810">
        <v>47.697723000000003</v>
      </c>
      <c r="O810" t="s">
        <v>1634</v>
      </c>
      <c r="P810" t="s">
        <v>96</v>
      </c>
      <c r="Q810" t="s">
        <v>92</v>
      </c>
      <c r="R810" t="s">
        <v>91</v>
      </c>
      <c r="S810" s="4">
        <v>42456.928472222222</v>
      </c>
      <c r="T810">
        <v>3</v>
      </c>
    </row>
    <row r="811" spans="1:20" x14ac:dyDescent="0.2">
      <c r="A811">
        <v>1703142</v>
      </c>
      <c r="B811">
        <v>16000106249</v>
      </c>
      <c r="C811">
        <v>2016106249</v>
      </c>
      <c r="D811">
        <v>450</v>
      </c>
      <c r="E811" t="s">
        <v>523</v>
      </c>
      <c r="F811" t="s">
        <v>49</v>
      </c>
      <c r="G811" t="s">
        <v>49</v>
      </c>
      <c r="H811" s="4">
        <v>42456.963194444441</v>
      </c>
      <c r="I811" t="s">
        <v>1380</v>
      </c>
      <c r="J811" t="s">
        <v>5</v>
      </c>
      <c r="K811" t="s">
        <v>418</v>
      </c>
      <c r="L811">
        <v>9800.5002999999997</v>
      </c>
      <c r="M811">
        <v>-122.38805000000001</v>
      </c>
      <c r="N811">
        <v>47.574738000000004</v>
      </c>
      <c r="O811" t="s">
        <v>1381</v>
      </c>
      <c r="P811" t="s">
        <v>526</v>
      </c>
      <c r="Q811" t="s">
        <v>49</v>
      </c>
      <c r="R811" t="s">
        <v>49</v>
      </c>
      <c r="T811">
        <v>3</v>
      </c>
    </row>
    <row r="812" spans="1:20" x14ac:dyDescent="0.2">
      <c r="A812">
        <v>1703143</v>
      </c>
      <c r="B812">
        <v>16000106151</v>
      </c>
      <c r="C812">
        <v>2016106151</v>
      </c>
      <c r="D812">
        <v>280</v>
      </c>
      <c r="E812" t="s">
        <v>59</v>
      </c>
      <c r="F812" t="s">
        <v>60</v>
      </c>
      <c r="G812" t="s">
        <v>60</v>
      </c>
      <c r="H812" s="4">
        <v>42456.968055555553</v>
      </c>
      <c r="I812" t="s">
        <v>279</v>
      </c>
      <c r="J812" t="s">
        <v>17</v>
      </c>
      <c r="K812" t="s">
        <v>280</v>
      </c>
      <c r="L812">
        <v>1200.5001999999999</v>
      </c>
      <c r="M812">
        <v>-122.33266</v>
      </c>
      <c r="N812">
        <v>47.708655999999998</v>
      </c>
      <c r="O812" t="s">
        <v>281</v>
      </c>
      <c r="P812" t="s">
        <v>64</v>
      </c>
      <c r="Q812" t="s">
        <v>60</v>
      </c>
      <c r="R812" t="s">
        <v>60</v>
      </c>
      <c r="T812">
        <v>3</v>
      </c>
    </row>
    <row r="813" spans="1:20" x14ac:dyDescent="0.2">
      <c r="A813">
        <v>1703144</v>
      </c>
      <c r="B813">
        <v>16000106063</v>
      </c>
      <c r="C813">
        <v>2016106063</v>
      </c>
      <c r="D813">
        <v>450</v>
      </c>
      <c r="E813" t="s">
        <v>523</v>
      </c>
      <c r="F813" t="s">
        <v>49</v>
      </c>
      <c r="G813" t="s">
        <v>49</v>
      </c>
      <c r="H813" s="4">
        <v>42456.965277777781</v>
      </c>
      <c r="I813" t="s">
        <v>1635</v>
      </c>
      <c r="J813" t="s">
        <v>6</v>
      </c>
      <c r="K813" t="s">
        <v>425</v>
      </c>
      <c r="L813">
        <v>9300.2013000000006</v>
      </c>
      <c r="M813">
        <v>-122.335396</v>
      </c>
      <c r="N813">
        <v>47.596469999999997</v>
      </c>
      <c r="O813" t="s">
        <v>1636</v>
      </c>
      <c r="P813" t="s">
        <v>258</v>
      </c>
      <c r="Q813" t="s">
        <v>145</v>
      </c>
      <c r="R813" t="s">
        <v>49</v>
      </c>
      <c r="S813" s="4">
        <v>42456.731944444444</v>
      </c>
      <c r="T813">
        <v>3</v>
      </c>
    </row>
    <row r="814" spans="1:20" x14ac:dyDescent="0.2">
      <c r="A814">
        <v>1703145</v>
      </c>
      <c r="B814">
        <v>16000106303</v>
      </c>
      <c r="C814">
        <v>2016106303</v>
      </c>
      <c r="D814">
        <v>281</v>
      </c>
      <c r="E814" t="s">
        <v>65</v>
      </c>
      <c r="F814" t="s">
        <v>60</v>
      </c>
      <c r="G814" t="s">
        <v>60</v>
      </c>
      <c r="H814" s="4">
        <v>42456.986111111109</v>
      </c>
      <c r="I814" t="s">
        <v>791</v>
      </c>
      <c r="J814" t="s">
        <v>10</v>
      </c>
      <c r="K814" t="s">
        <v>483</v>
      </c>
      <c r="L814">
        <v>9300.1023999999998</v>
      </c>
      <c r="M814">
        <v>-122.31728</v>
      </c>
      <c r="N814">
        <v>47.592686</v>
      </c>
      <c r="O814" t="s">
        <v>792</v>
      </c>
      <c r="P814" t="s">
        <v>384</v>
      </c>
      <c r="Q814" t="s">
        <v>60</v>
      </c>
      <c r="R814" t="s">
        <v>60</v>
      </c>
      <c r="T814">
        <v>2</v>
      </c>
    </row>
    <row r="815" spans="1:20" x14ac:dyDescent="0.2">
      <c r="A815">
        <v>1703146</v>
      </c>
      <c r="B815">
        <v>16000106294</v>
      </c>
      <c r="C815">
        <v>2016106294</v>
      </c>
      <c r="D815">
        <v>245</v>
      </c>
      <c r="E815" t="s">
        <v>74</v>
      </c>
      <c r="F815" t="s">
        <v>42</v>
      </c>
      <c r="G815" t="s">
        <v>42</v>
      </c>
      <c r="H815" s="4">
        <v>42456.98541666667</v>
      </c>
      <c r="I815" t="s">
        <v>1637</v>
      </c>
      <c r="J815" t="s">
        <v>12</v>
      </c>
      <c r="K815" t="s">
        <v>232</v>
      </c>
      <c r="L815">
        <v>1701.2014999999999</v>
      </c>
      <c r="M815">
        <v>-122.35533</v>
      </c>
      <c r="N815">
        <v>47.693317</v>
      </c>
      <c r="O815" t="s">
        <v>1638</v>
      </c>
      <c r="P815" t="s">
        <v>504</v>
      </c>
      <c r="Q815" t="s">
        <v>42</v>
      </c>
      <c r="R815" t="s">
        <v>42</v>
      </c>
      <c r="T815">
        <v>3</v>
      </c>
    </row>
    <row r="816" spans="1:20" x14ac:dyDescent="0.2">
      <c r="A816">
        <v>1703147</v>
      </c>
      <c r="B816">
        <v>16000106292</v>
      </c>
      <c r="C816">
        <v>2016106292</v>
      </c>
      <c r="D816">
        <v>280</v>
      </c>
      <c r="E816" t="s">
        <v>59</v>
      </c>
      <c r="F816" t="s">
        <v>60</v>
      </c>
      <c r="G816" t="s">
        <v>60</v>
      </c>
      <c r="H816" s="4">
        <v>42456.978472222225</v>
      </c>
      <c r="I816" t="s">
        <v>1639</v>
      </c>
      <c r="J816" t="s">
        <v>3</v>
      </c>
      <c r="K816" t="s">
        <v>159</v>
      </c>
      <c r="L816">
        <v>4700.4011</v>
      </c>
      <c r="M816">
        <v>-122.38475</v>
      </c>
      <c r="N816">
        <v>47.668680000000002</v>
      </c>
      <c r="O816" t="s">
        <v>1640</v>
      </c>
      <c r="P816" t="s">
        <v>100</v>
      </c>
      <c r="Q816" t="s">
        <v>42</v>
      </c>
      <c r="R816" t="s">
        <v>42</v>
      </c>
      <c r="T816">
        <v>1</v>
      </c>
    </row>
    <row r="817" spans="1:20" x14ac:dyDescent="0.2">
      <c r="A817">
        <v>1703148</v>
      </c>
      <c r="B817">
        <v>16000106288</v>
      </c>
      <c r="C817">
        <v>2016106288</v>
      </c>
      <c r="D817">
        <v>280</v>
      </c>
      <c r="E817" t="s">
        <v>59</v>
      </c>
      <c r="F817" t="s">
        <v>60</v>
      </c>
      <c r="G817" t="s">
        <v>60</v>
      </c>
      <c r="H817" s="4">
        <v>42456.984027777777</v>
      </c>
      <c r="I817" t="s">
        <v>1641</v>
      </c>
      <c r="J817" t="s">
        <v>9</v>
      </c>
      <c r="K817" t="s">
        <v>721</v>
      </c>
      <c r="L817">
        <v>4302.2007000000003</v>
      </c>
      <c r="M817">
        <v>-122.30173499999999</v>
      </c>
      <c r="N817">
        <v>47.663580000000003</v>
      </c>
      <c r="O817" t="s">
        <v>1642</v>
      </c>
      <c r="P817" t="s">
        <v>403</v>
      </c>
      <c r="Q817" t="s">
        <v>404</v>
      </c>
      <c r="R817" t="s">
        <v>404</v>
      </c>
      <c r="T817">
        <v>1</v>
      </c>
    </row>
    <row r="818" spans="1:20" x14ac:dyDescent="0.2">
      <c r="A818">
        <v>1703149</v>
      </c>
      <c r="B818">
        <v>16000106264</v>
      </c>
      <c r="C818">
        <v>2016106264</v>
      </c>
      <c r="D818">
        <v>280</v>
      </c>
      <c r="E818" t="s">
        <v>59</v>
      </c>
      <c r="F818" t="s">
        <v>60</v>
      </c>
      <c r="G818" t="s">
        <v>60</v>
      </c>
      <c r="H818" s="4">
        <v>42456.989583333336</v>
      </c>
      <c r="I818" t="s">
        <v>1643</v>
      </c>
      <c r="J818" t="s">
        <v>9</v>
      </c>
      <c r="K818" t="s">
        <v>186</v>
      </c>
      <c r="L818">
        <v>4000.1035000000002</v>
      </c>
      <c r="M818">
        <v>-122.26430499999999</v>
      </c>
      <c r="N818">
        <v>47.677320000000002</v>
      </c>
      <c r="O818" t="s">
        <v>1644</v>
      </c>
      <c r="P818" t="s">
        <v>100</v>
      </c>
      <c r="Q818" t="s">
        <v>42</v>
      </c>
      <c r="R818" t="s">
        <v>42</v>
      </c>
      <c r="T818">
        <v>3</v>
      </c>
    </row>
    <row r="819" spans="1:20" x14ac:dyDescent="0.2">
      <c r="A819">
        <v>1703150</v>
      </c>
      <c r="B819">
        <v>16000106251</v>
      </c>
      <c r="C819">
        <v>2016106251</v>
      </c>
      <c r="D819">
        <v>244</v>
      </c>
      <c r="E819" t="s">
        <v>561</v>
      </c>
      <c r="F819" t="s">
        <v>42</v>
      </c>
      <c r="G819" t="s">
        <v>42</v>
      </c>
      <c r="H819" s="4">
        <v>42456.988888888889</v>
      </c>
      <c r="I819" t="s">
        <v>1645</v>
      </c>
      <c r="J819" t="s">
        <v>11</v>
      </c>
      <c r="K819" t="s">
        <v>115</v>
      </c>
      <c r="L819">
        <v>11101.4007</v>
      </c>
      <c r="M819">
        <v>-122.28207999999999</v>
      </c>
      <c r="N819">
        <v>47.545287999999999</v>
      </c>
      <c r="O819" t="s">
        <v>1646</v>
      </c>
      <c r="P819" t="s">
        <v>128</v>
      </c>
      <c r="Q819" t="s">
        <v>42</v>
      </c>
      <c r="R819" t="s">
        <v>42</v>
      </c>
      <c r="T819">
        <v>3</v>
      </c>
    </row>
    <row r="820" spans="1:20" x14ac:dyDescent="0.2">
      <c r="A820">
        <v>1703151</v>
      </c>
      <c r="B820">
        <v>16000106235</v>
      </c>
      <c r="C820">
        <v>2016106235</v>
      </c>
      <c r="D820">
        <v>161</v>
      </c>
      <c r="E820" t="s">
        <v>78</v>
      </c>
      <c r="F820" t="s">
        <v>78</v>
      </c>
      <c r="G820" t="s">
        <v>78</v>
      </c>
      <c r="H820" s="4">
        <v>42456.977083333331</v>
      </c>
      <c r="I820" t="s">
        <v>1647</v>
      </c>
      <c r="J820" t="s">
        <v>17</v>
      </c>
      <c r="K820" t="s">
        <v>280</v>
      </c>
      <c r="L820">
        <v>1300.201</v>
      </c>
      <c r="M820">
        <v>-122.34603</v>
      </c>
      <c r="N820">
        <v>47.704329999999999</v>
      </c>
      <c r="O820" t="s">
        <v>1648</v>
      </c>
      <c r="P820" t="s">
        <v>364</v>
      </c>
      <c r="Q820" t="s">
        <v>230</v>
      </c>
      <c r="R820" t="s">
        <v>230</v>
      </c>
      <c r="S820" s="4">
        <v>42456.899305555555</v>
      </c>
      <c r="T820">
        <v>3</v>
      </c>
    </row>
    <row r="821" spans="1:20" x14ac:dyDescent="0.2">
      <c r="A821">
        <v>1703152</v>
      </c>
      <c r="B821">
        <v>16000106167</v>
      </c>
      <c r="C821">
        <v>2016106167</v>
      </c>
      <c r="D821">
        <v>161</v>
      </c>
      <c r="E821" t="s">
        <v>78</v>
      </c>
      <c r="F821" t="s">
        <v>78</v>
      </c>
      <c r="G821" t="s">
        <v>78</v>
      </c>
      <c r="H821" s="4">
        <v>42456.975694444445</v>
      </c>
      <c r="I821" t="s">
        <v>1649</v>
      </c>
      <c r="J821" t="s">
        <v>18</v>
      </c>
      <c r="K821" t="s">
        <v>346</v>
      </c>
      <c r="L821">
        <v>11402.2003</v>
      </c>
      <c r="M821">
        <v>-122.35714</v>
      </c>
      <c r="N821">
        <v>47.521030000000003</v>
      </c>
      <c r="O821" t="s">
        <v>1650</v>
      </c>
      <c r="P821" t="s">
        <v>96</v>
      </c>
      <c r="Q821" t="s">
        <v>92</v>
      </c>
      <c r="R821" t="s">
        <v>91</v>
      </c>
      <c r="S821" s="4">
        <v>42456.824305555558</v>
      </c>
      <c r="T821">
        <v>4</v>
      </c>
    </row>
    <row r="822" spans="1:20" x14ac:dyDescent="0.2">
      <c r="A822">
        <v>1703153</v>
      </c>
      <c r="B822">
        <v>16000106126</v>
      </c>
      <c r="C822">
        <v>2016106126</v>
      </c>
      <c r="D822">
        <v>65</v>
      </c>
      <c r="E822" t="s">
        <v>90</v>
      </c>
      <c r="F822" t="s">
        <v>91</v>
      </c>
      <c r="G822" t="s">
        <v>92</v>
      </c>
      <c r="H822" s="4">
        <v>42456.98333333333</v>
      </c>
      <c r="I822" t="s">
        <v>1651</v>
      </c>
      <c r="J822" t="s">
        <v>4</v>
      </c>
      <c r="K822" t="s">
        <v>147</v>
      </c>
      <c r="L822">
        <v>11300.2012</v>
      </c>
      <c r="M822">
        <v>-122.35515599999999</v>
      </c>
      <c r="N822">
        <v>47.518276</v>
      </c>
      <c r="O822" t="s">
        <v>1652</v>
      </c>
      <c r="P822" t="s">
        <v>96</v>
      </c>
      <c r="Q822" t="s">
        <v>92</v>
      </c>
      <c r="R822" t="s">
        <v>91</v>
      </c>
      <c r="S822" s="4">
        <v>42456.870833333334</v>
      </c>
      <c r="T822">
        <v>1</v>
      </c>
    </row>
    <row r="823" spans="1:20" x14ac:dyDescent="0.2">
      <c r="A823">
        <v>1703154</v>
      </c>
      <c r="B823">
        <v>16000106115</v>
      </c>
      <c r="C823">
        <v>2016106115</v>
      </c>
      <c r="D823">
        <v>52</v>
      </c>
      <c r="E823" t="s">
        <v>117</v>
      </c>
      <c r="F823" t="s">
        <v>118</v>
      </c>
      <c r="G823" t="s">
        <v>119</v>
      </c>
      <c r="H823" s="4">
        <v>42456.981249999997</v>
      </c>
      <c r="I823" t="s">
        <v>1100</v>
      </c>
      <c r="J823" t="s">
        <v>6</v>
      </c>
      <c r="K823" t="s">
        <v>98</v>
      </c>
      <c r="L823">
        <v>9100.2008999999998</v>
      </c>
      <c r="M823">
        <v>-122.32768</v>
      </c>
      <c r="N823">
        <v>47.596657</v>
      </c>
      <c r="O823" t="s">
        <v>1101</v>
      </c>
      <c r="P823" t="s">
        <v>96</v>
      </c>
      <c r="Q823" t="s">
        <v>92</v>
      </c>
      <c r="R823" t="s">
        <v>91</v>
      </c>
      <c r="S823" s="4">
        <v>42456.831944444442</v>
      </c>
      <c r="T823">
        <v>3</v>
      </c>
    </row>
    <row r="824" spans="1:20" x14ac:dyDescent="0.2">
      <c r="A824">
        <v>1703155</v>
      </c>
      <c r="B824">
        <v>16000106084</v>
      </c>
      <c r="C824">
        <v>2016106084</v>
      </c>
      <c r="D824">
        <v>282</v>
      </c>
      <c r="E824" t="s">
        <v>959</v>
      </c>
      <c r="F824" t="s">
        <v>60</v>
      </c>
      <c r="G824" t="s">
        <v>60</v>
      </c>
      <c r="H824" s="4">
        <v>42456.977083333331</v>
      </c>
      <c r="I824" t="s">
        <v>1653</v>
      </c>
      <c r="J824" t="s">
        <v>4</v>
      </c>
      <c r="K824" t="s">
        <v>243</v>
      </c>
      <c r="L824">
        <v>1200.5012999999999</v>
      </c>
      <c r="M824">
        <v>-122.333275</v>
      </c>
      <c r="N824">
        <v>47.705939999999998</v>
      </c>
      <c r="O824" t="s">
        <v>1654</v>
      </c>
      <c r="P824" t="s">
        <v>228</v>
      </c>
      <c r="Q824" t="s">
        <v>119</v>
      </c>
      <c r="R824" t="s">
        <v>225</v>
      </c>
      <c r="S824" s="4">
        <v>42456.863194444442</v>
      </c>
      <c r="T824">
        <v>1</v>
      </c>
    </row>
    <row r="825" spans="1:20" x14ac:dyDescent="0.2">
      <c r="A825">
        <v>1703156</v>
      </c>
      <c r="B825">
        <v>16000106316</v>
      </c>
      <c r="C825">
        <v>2016106316</v>
      </c>
      <c r="D825">
        <v>177</v>
      </c>
      <c r="E825" t="s">
        <v>129</v>
      </c>
      <c r="F825" t="s">
        <v>69</v>
      </c>
      <c r="G825" t="s">
        <v>69</v>
      </c>
      <c r="H825" s="4">
        <v>42456.993055555555</v>
      </c>
      <c r="I825" t="s">
        <v>1655</v>
      </c>
      <c r="J825" t="s">
        <v>16</v>
      </c>
      <c r="K825" t="s">
        <v>368</v>
      </c>
      <c r="L825">
        <v>8100.2012999999997</v>
      </c>
      <c r="M825">
        <v>-122.33779</v>
      </c>
      <c r="N825">
        <v>47.609749999999998</v>
      </c>
      <c r="O825" t="s">
        <v>1656</v>
      </c>
      <c r="P825" t="s">
        <v>132</v>
      </c>
      <c r="Q825" t="s">
        <v>69</v>
      </c>
      <c r="R825" t="s">
        <v>69</v>
      </c>
      <c r="T825">
        <v>1</v>
      </c>
    </row>
    <row r="826" spans="1:20" x14ac:dyDescent="0.2">
      <c r="A826">
        <v>1703157</v>
      </c>
      <c r="B826">
        <v>16000106306</v>
      </c>
      <c r="C826">
        <v>2016106306</v>
      </c>
      <c r="D826">
        <v>244</v>
      </c>
      <c r="E826" t="s">
        <v>561</v>
      </c>
      <c r="F826" t="s">
        <v>42</v>
      </c>
      <c r="G826" t="s">
        <v>42</v>
      </c>
      <c r="H826" s="4">
        <v>42456.995833333334</v>
      </c>
      <c r="I826" t="s">
        <v>1657</v>
      </c>
      <c r="J826" t="s">
        <v>20</v>
      </c>
      <c r="K826" t="s">
        <v>179</v>
      </c>
      <c r="L826">
        <v>7401.1004999999996</v>
      </c>
      <c r="M826">
        <v>-122.32532</v>
      </c>
      <c r="N826">
        <v>47.623714</v>
      </c>
      <c r="O826" t="s">
        <v>1658</v>
      </c>
      <c r="P826" t="s">
        <v>674</v>
      </c>
      <c r="Q826" t="s">
        <v>42</v>
      </c>
      <c r="R826" t="s">
        <v>561</v>
      </c>
      <c r="T826">
        <v>3</v>
      </c>
    </row>
    <row r="827" spans="1:20" x14ac:dyDescent="0.2">
      <c r="A827">
        <v>1703158</v>
      </c>
      <c r="B827">
        <v>16000106317</v>
      </c>
      <c r="C827">
        <v>2016106317</v>
      </c>
      <c r="D827">
        <v>177</v>
      </c>
      <c r="E827" t="s">
        <v>129</v>
      </c>
      <c r="F827" t="s">
        <v>69</v>
      </c>
      <c r="G827" t="s">
        <v>69</v>
      </c>
      <c r="H827" s="4">
        <v>42456.993750000001</v>
      </c>
      <c r="I827" t="s">
        <v>97</v>
      </c>
      <c r="J827" t="s">
        <v>6</v>
      </c>
      <c r="K827" t="s">
        <v>98</v>
      </c>
      <c r="L827">
        <v>9200.2027999999991</v>
      </c>
      <c r="M827">
        <v>-122.33081</v>
      </c>
      <c r="N827">
        <v>47.600464000000002</v>
      </c>
      <c r="O827" t="s">
        <v>99</v>
      </c>
      <c r="P827" t="s">
        <v>132</v>
      </c>
      <c r="Q827" t="s">
        <v>69</v>
      </c>
      <c r="R827" t="s">
        <v>69</v>
      </c>
      <c r="T827">
        <v>2</v>
      </c>
    </row>
    <row r="828" spans="1:20" x14ac:dyDescent="0.2">
      <c r="A828">
        <v>1703159</v>
      </c>
      <c r="B828">
        <v>16000106274</v>
      </c>
      <c r="C828">
        <v>2016106274</v>
      </c>
      <c r="D828">
        <v>430</v>
      </c>
      <c r="E828" t="s">
        <v>144</v>
      </c>
      <c r="F828" t="s">
        <v>49</v>
      </c>
      <c r="G828" t="s">
        <v>145</v>
      </c>
      <c r="H828" s="4">
        <v>42457.004861111112</v>
      </c>
      <c r="I828" t="s">
        <v>1659</v>
      </c>
      <c r="J828" t="s">
        <v>13</v>
      </c>
      <c r="K828" t="s">
        <v>360</v>
      </c>
      <c r="L828">
        <v>6900.2029000000002</v>
      </c>
      <c r="M828">
        <v>-122.36441000000001</v>
      </c>
      <c r="N828">
        <v>47.632328000000001</v>
      </c>
      <c r="O828" t="s">
        <v>1660</v>
      </c>
      <c r="P828" t="s">
        <v>149</v>
      </c>
      <c r="Q828" t="s">
        <v>145</v>
      </c>
      <c r="R828" t="s">
        <v>49</v>
      </c>
      <c r="S828" s="4">
        <v>42456.939583333333</v>
      </c>
      <c r="T828">
        <v>2</v>
      </c>
    </row>
    <row r="829" spans="1:20" x14ac:dyDescent="0.2">
      <c r="A829">
        <v>1703160</v>
      </c>
      <c r="B829">
        <v>16000106257</v>
      </c>
      <c r="C829">
        <v>2016106257</v>
      </c>
      <c r="D829">
        <v>430</v>
      </c>
      <c r="E829" t="s">
        <v>144</v>
      </c>
      <c r="F829" t="s">
        <v>49</v>
      </c>
      <c r="G829" t="s">
        <v>145</v>
      </c>
      <c r="H829" s="4">
        <v>42457.006944444445</v>
      </c>
      <c r="I829" t="s">
        <v>1661</v>
      </c>
      <c r="J829" t="s">
        <v>5</v>
      </c>
      <c r="K829" t="s">
        <v>418</v>
      </c>
      <c r="L829">
        <v>9900.4087999999992</v>
      </c>
      <c r="M829">
        <v>-122.36675</v>
      </c>
      <c r="N829">
        <v>47.568339999999999</v>
      </c>
      <c r="O829" t="s">
        <v>1662</v>
      </c>
      <c r="P829" t="s">
        <v>1298</v>
      </c>
      <c r="Q829" t="s">
        <v>145</v>
      </c>
      <c r="R829" t="s">
        <v>49</v>
      </c>
      <c r="S829" s="4">
        <v>42456.926388888889</v>
      </c>
      <c r="T829">
        <v>1</v>
      </c>
    </row>
    <row r="830" spans="1:20" x14ac:dyDescent="0.2">
      <c r="A830">
        <v>1703161</v>
      </c>
      <c r="B830">
        <v>16000106300</v>
      </c>
      <c r="C830">
        <v>2016106300</v>
      </c>
      <c r="D830">
        <v>244</v>
      </c>
      <c r="E830" t="s">
        <v>561</v>
      </c>
      <c r="F830" t="s">
        <v>42</v>
      </c>
      <c r="G830" t="s">
        <v>42</v>
      </c>
      <c r="H830" s="4">
        <v>42457.013888888891</v>
      </c>
      <c r="I830" t="s">
        <v>1663</v>
      </c>
      <c r="J830" t="s">
        <v>4</v>
      </c>
      <c r="K830" t="s">
        <v>243</v>
      </c>
      <c r="L830">
        <v>8600.2016999999996</v>
      </c>
      <c r="M830">
        <v>-122.31941</v>
      </c>
      <c r="N830">
        <v>47.604782</v>
      </c>
      <c r="O830" t="s">
        <v>1664</v>
      </c>
      <c r="P830" t="s">
        <v>674</v>
      </c>
      <c r="Q830" t="s">
        <v>42</v>
      </c>
      <c r="R830" t="s">
        <v>561</v>
      </c>
      <c r="T830">
        <v>2</v>
      </c>
    </row>
    <row r="831" spans="1:20" x14ac:dyDescent="0.2">
      <c r="A831">
        <v>1703162</v>
      </c>
      <c r="B831">
        <v>16000106305</v>
      </c>
      <c r="C831">
        <v>2016106305</v>
      </c>
      <c r="D831">
        <v>450</v>
      </c>
      <c r="E831" t="s">
        <v>523</v>
      </c>
      <c r="F831" t="s">
        <v>49</v>
      </c>
      <c r="G831" t="s">
        <v>49</v>
      </c>
      <c r="H831" s="4">
        <v>42457.018750000003</v>
      </c>
      <c r="I831" t="s">
        <v>1665</v>
      </c>
      <c r="J831" t="s">
        <v>20</v>
      </c>
      <c r="K831" t="s">
        <v>179</v>
      </c>
      <c r="L831">
        <v>7401.4</v>
      </c>
      <c r="M831">
        <v>-122.32308</v>
      </c>
      <c r="N831">
        <v>47.621997999999998</v>
      </c>
      <c r="O831" t="s">
        <v>1666</v>
      </c>
      <c r="P831" t="s">
        <v>526</v>
      </c>
      <c r="Q831" t="s">
        <v>49</v>
      </c>
      <c r="R831" t="s">
        <v>49</v>
      </c>
      <c r="T831">
        <v>1</v>
      </c>
    </row>
    <row r="832" spans="1:20" x14ac:dyDescent="0.2">
      <c r="A832">
        <v>1703163</v>
      </c>
      <c r="B832">
        <v>16000106260</v>
      </c>
      <c r="C832">
        <v>2016106260</v>
      </c>
      <c r="D832">
        <v>245</v>
      </c>
      <c r="E832" t="s">
        <v>74</v>
      </c>
      <c r="F832" t="s">
        <v>42</v>
      </c>
      <c r="G832" t="s">
        <v>42</v>
      </c>
      <c r="H832" s="4">
        <v>42457.017361111109</v>
      </c>
      <c r="I832" t="s">
        <v>1667</v>
      </c>
      <c r="J832" t="s">
        <v>13</v>
      </c>
      <c r="K832" t="s">
        <v>62</v>
      </c>
      <c r="L832">
        <v>5802.3010999999997</v>
      </c>
      <c r="M832">
        <v>-122.38672</v>
      </c>
      <c r="N832">
        <v>47.640067999999999</v>
      </c>
      <c r="O832" t="s">
        <v>1668</v>
      </c>
      <c r="P832" t="s">
        <v>100</v>
      </c>
      <c r="Q832" t="s">
        <v>42</v>
      </c>
      <c r="R832" t="s">
        <v>42</v>
      </c>
      <c r="T832">
        <v>0</v>
      </c>
    </row>
    <row r="833" spans="1:20" x14ac:dyDescent="0.2">
      <c r="A833">
        <v>1703164</v>
      </c>
      <c r="B833">
        <v>16000106243</v>
      </c>
      <c r="C833">
        <v>2016106243</v>
      </c>
      <c r="D833">
        <v>250</v>
      </c>
      <c r="E833" t="s">
        <v>123</v>
      </c>
      <c r="F833" t="s">
        <v>124</v>
      </c>
      <c r="G833" t="s">
        <v>125</v>
      </c>
      <c r="H833" s="4">
        <v>42457.022222222222</v>
      </c>
      <c r="I833" t="s">
        <v>1669</v>
      </c>
      <c r="J833" t="s">
        <v>4</v>
      </c>
      <c r="K833" t="s">
        <v>214</v>
      </c>
      <c r="L833">
        <v>7100.201</v>
      </c>
      <c r="M833">
        <v>-122.35803</v>
      </c>
      <c r="N833">
        <v>47.622695999999998</v>
      </c>
      <c r="O833" t="s">
        <v>1670</v>
      </c>
      <c r="P833" t="s">
        <v>403</v>
      </c>
      <c r="Q833" t="s">
        <v>404</v>
      </c>
      <c r="R833" t="s">
        <v>404</v>
      </c>
      <c r="T833">
        <v>2</v>
      </c>
    </row>
    <row r="834" spans="1:20" x14ac:dyDescent="0.2">
      <c r="A834">
        <v>1703165</v>
      </c>
      <c r="B834">
        <v>16000106240</v>
      </c>
      <c r="C834">
        <v>2016106240</v>
      </c>
      <c r="D834">
        <v>280</v>
      </c>
      <c r="E834" t="s">
        <v>59</v>
      </c>
      <c r="F834" t="s">
        <v>60</v>
      </c>
      <c r="G834" t="s">
        <v>60</v>
      </c>
      <c r="H834" s="4">
        <v>42457.020833333336</v>
      </c>
      <c r="I834" t="s">
        <v>1671</v>
      </c>
      <c r="J834" t="s">
        <v>13</v>
      </c>
      <c r="K834" t="s">
        <v>62</v>
      </c>
      <c r="L834">
        <v>5802.3</v>
      </c>
      <c r="M834">
        <v>-122.38197</v>
      </c>
      <c r="N834">
        <v>47.646583999999997</v>
      </c>
      <c r="O834" t="s">
        <v>1672</v>
      </c>
      <c r="P834" t="s">
        <v>100</v>
      </c>
      <c r="Q834" t="s">
        <v>42</v>
      </c>
      <c r="R834" t="s">
        <v>42</v>
      </c>
      <c r="S834" s="4">
        <v>42456.905555555553</v>
      </c>
      <c r="T834">
        <v>2</v>
      </c>
    </row>
    <row r="835" spans="1:20" x14ac:dyDescent="0.2">
      <c r="A835">
        <v>1703166</v>
      </c>
      <c r="B835">
        <v>16000106285</v>
      </c>
      <c r="C835">
        <v>2016106285</v>
      </c>
      <c r="D835">
        <v>63</v>
      </c>
      <c r="E835" t="s">
        <v>172</v>
      </c>
      <c r="F835" t="s">
        <v>173</v>
      </c>
      <c r="G835" t="s">
        <v>173</v>
      </c>
      <c r="H835" s="4">
        <v>42457.025694444441</v>
      </c>
      <c r="I835" t="s">
        <v>1673</v>
      </c>
      <c r="J835" t="s">
        <v>15</v>
      </c>
      <c r="K835" t="s">
        <v>288</v>
      </c>
      <c r="L835">
        <v>7700.3001000000004</v>
      </c>
      <c r="M835">
        <v>-122.297455</v>
      </c>
      <c r="N835">
        <v>47.617054000000003</v>
      </c>
      <c r="O835" t="s">
        <v>1674</v>
      </c>
      <c r="P835" t="s">
        <v>96</v>
      </c>
      <c r="Q835" t="s">
        <v>92</v>
      </c>
      <c r="R835" t="s">
        <v>91</v>
      </c>
      <c r="S835" s="4">
        <v>42456.953472222223</v>
      </c>
      <c r="T835">
        <v>2</v>
      </c>
    </row>
    <row r="836" spans="1:20" x14ac:dyDescent="0.2">
      <c r="A836">
        <v>1703167</v>
      </c>
      <c r="B836">
        <v>16000106247</v>
      </c>
      <c r="C836">
        <v>2016106247</v>
      </c>
      <c r="D836">
        <v>280</v>
      </c>
      <c r="E836" t="s">
        <v>59</v>
      </c>
      <c r="F836" t="s">
        <v>60</v>
      </c>
      <c r="G836" t="s">
        <v>60</v>
      </c>
      <c r="H836" s="4">
        <v>42457.029166666667</v>
      </c>
      <c r="I836" t="s">
        <v>666</v>
      </c>
      <c r="J836" t="s">
        <v>13</v>
      </c>
      <c r="K836" t="s">
        <v>360</v>
      </c>
      <c r="L836">
        <v>6700.3011999999999</v>
      </c>
      <c r="M836">
        <v>-122.34754</v>
      </c>
      <c r="N836">
        <v>47.630164999999998</v>
      </c>
      <c r="O836" t="s">
        <v>667</v>
      </c>
      <c r="P836" t="s">
        <v>161</v>
      </c>
      <c r="Q836" t="s">
        <v>157</v>
      </c>
      <c r="R836" t="s">
        <v>157</v>
      </c>
      <c r="T836">
        <v>2</v>
      </c>
    </row>
    <row r="837" spans="1:20" x14ac:dyDescent="0.2">
      <c r="A837">
        <v>1703168</v>
      </c>
      <c r="B837">
        <v>16000106340</v>
      </c>
      <c r="C837">
        <v>2016106340</v>
      </c>
      <c r="D837">
        <v>177</v>
      </c>
      <c r="E837" t="s">
        <v>129</v>
      </c>
      <c r="F837" t="s">
        <v>69</v>
      </c>
      <c r="G837" t="s">
        <v>69</v>
      </c>
      <c r="H837" s="4">
        <v>42457.03125</v>
      </c>
      <c r="I837" t="s">
        <v>459</v>
      </c>
      <c r="J837" t="s">
        <v>16</v>
      </c>
      <c r="K837" t="s">
        <v>196</v>
      </c>
      <c r="L837">
        <v>8100.3010999999997</v>
      </c>
      <c r="M837">
        <v>-122.34287999999999</v>
      </c>
      <c r="N837">
        <v>47.609814</v>
      </c>
      <c r="O837" t="s">
        <v>460</v>
      </c>
      <c r="P837" t="s">
        <v>132</v>
      </c>
      <c r="Q837" t="s">
        <v>69</v>
      </c>
      <c r="R837" t="s">
        <v>69</v>
      </c>
      <c r="T837">
        <v>2</v>
      </c>
    </row>
    <row r="838" spans="1:20" x14ac:dyDescent="0.2">
      <c r="A838">
        <v>1703169</v>
      </c>
      <c r="B838">
        <v>16000106334</v>
      </c>
      <c r="C838">
        <v>2016106334</v>
      </c>
      <c r="D838">
        <v>281</v>
      </c>
      <c r="E838" t="s">
        <v>65</v>
      </c>
      <c r="F838" t="s">
        <v>60</v>
      </c>
      <c r="G838" t="s">
        <v>60</v>
      </c>
      <c r="H838" s="4">
        <v>42457.032638888886</v>
      </c>
      <c r="I838" t="s">
        <v>1675</v>
      </c>
      <c r="J838" t="s">
        <v>5</v>
      </c>
      <c r="K838" t="s">
        <v>136</v>
      </c>
      <c r="L838">
        <v>10600.600700000001</v>
      </c>
      <c r="M838">
        <v>-122.38711499999999</v>
      </c>
      <c r="N838">
        <v>47.549396999999999</v>
      </c>
      <c r="O838" t="s">
        <v>1676</v>
      </c>
      <c r="P838" t="s">
        <v>161</v>
      </c>
      <c r="Q838" t="s">
        <v>157</v>
      </c>
      <c r="R838" t="s">
        <v>157</v>
      </c>
      <c r="T838">
        <v>0</v>
      </c>
    </row>
    <row r="839" spans="1:20" x14ac:dyDescent="0.2">
      <c r="A839">
        <v>1703170</v>
      </c>
      <c r="B839">
        <v>16000106332</v>
      </c>
      <c r="C839">
        <v>2016106332</v>
      </c>
      <c r="D839">
        <v>250</v>
      </c>
      <c r="E839" t="s">
        <v>123</v>
      </c>
      <c r="F839" t="s">
        <v>124</v>
      </c>
      <c r="G839" t="s">
        <v>125</v>
      </c>
      <c r="H839" s="4">
        <v>42457.037499999999</v>
      </c>
      <c r="I839" t="s">
        <v>1677</v>
      </c>
      <c r="J839" t="s">
        <v>11</v>
      </c>
      <c r="K839" t="s">
        <v>295</v>
      </c>
      <c r="L839">
        <v>10401.3006</v>
      </c>
      <c r="M839">
        <v>-122.29688</v>
      </c>
      <c r="N839">
        <v>47.54833</v>
      </c>
      <c r="O839" t="s">
        <v>1678</v>
      </c>
      <c r="P839" t="s">
        <v>674</v>
      </c>
      <c r="Q839" t="s">
        <v>42</v>
      </c>
      <c r="R839" t="s">
        <v>561</v>
      </c>
      <c r="T839">
        <v>3</v>
      </c>
    </row>
    <row r="840" spans="1:20" x14ac:dyDescent="0.2">
      <c r="A840">
        <v>1703171</v>
      </c>
      <c r="B840">
        <v>16000106338</v>
      </c>
      <c r="C840">
        <v>2016106338</v>
      </c>
      <c r="D840">
        <v>245</v>
      </c>
      <c r="E840" t="s">
        <v>74</v>
      </c>
      <c r="F840" t="s">
        <v>42</v>
      </c>
      <c r="G840" t="s">
        <v>42</v>
      </c>
      <c r="H840" s="4">
        <v>42457.038194444445</v>
      </c>
      <c r="I840" t="s">
        <v>1679</v>
      </c>
      <c r="J840" t="s">
        <v>19</v>
      </c>
      <c r="K840" t="s">
        <v>51</v>
      </c>
      <c r="L840">
        <v>9000.2023000000008</v>
      </c>
      <c r="M840">
        <v>-122.30831000000001</v>
      </c>
      <c r="N840">
        <v>47.599243000000001</v>
      </c>
      <c r="O840" t="s">
        <v>1680</v>
      </c>
      <c r="P840" t="s">
        <v>100</v>
      </c>
      <c r="Q840" t="s">
        <v>42</v>
      </c>
      <c r="R840" t="s">
        <v>42</v>
      </c>
      <c r="T840">
        <v>4</v>
      </c>
    </row>
    <row r="841" spans="1:20" x14ac:dyDescent="0.2">
      <c r="A841">
        <v>1703172</v>
      </c>
      <c r="B841">
        <v>16000106321</v>
      </c>
      <c r="C841">
        <v>2016106321</v>
      </c>
      <c r="D841">
        <v>64</v>
      </c>
      <c r="E841" t="s">
        <v>297</v>
      </c>
      <c r="F841" t="s">
        <v>91</v>
      </c>
      <c r="G841" t="s">
        <v>298</v>
      </c>
      <c r="H841" s="4">
        <v>42457.037499999999</v>
      </c>
      <c r="I841" t="s">
        <v>1425</v>
      </c>
      <c r="J841" t="s">
        <v>16</v>
      </c>
      <c r="K841" t="s">
        <v>140</v>
      </c>
      <c r="L841">
        <v>7300.3023000000003</v>
      </c>
      <c r="M841">
        <v>-122.33617</v>
      </c>
      <c r="N841">
        <v>47.616055000000003</v>
      </c>
      <c r="O841" t="s">
        <v>1426</v>
      </c>
      <c r="P841" t="s">
        <v>100</v>
      </c>
      <c r="Q841" t="s">
        <v>42</v>
      </c>
      <c r="R841" t="s">
        <v>42</v>
      </c>
      <c r="S841" s="4">
        <v>42457.00277777778</v>
      </c>
      <c r="T841">
        <v>0</v>
      </c>
    </row>
    <row r="842" spans="1:20" x14ac:dyDescent="0.2">
      <c r="A842">
        <v>1703173</v>
      </c>
      <c r="B842">
        <v>16000106290</v>
      </c>
      <c r="C842">
        <v>2016106290</v>
      </c>
      <c r="D842">
        <v>191</v>
      </c>
      <c r="E842" t="s">
        <v>1681</v>
      </c>
      <c r="F842" t="s">
        <v>470</v>
      </c>
      <c r="G842" t="s">
        <v>471</v>
      </c>
      <c r="H842" s="4">
        <v>42457.038194444445</v>
      </c>
      <c r="I842" t="s">
        <v>770</v>
      </c>
      <c r="J842" t="s">
        <v>16</v>
      </c>
      <c r="K842" t="s">
        <v>196</v>
      </c>
      <c r="L842">
        <v>7200.1067000000003</v>
      </c>
      <c r="M842">
        <v>-122.3409</v>
      </c>
      <c r="N842">
        <v>47.612395999999997</v>
      </c>
      <c r="O842" t="s">
        <v>771</v>
      </c>
      <c r="P842" t="s">
        <v>384</v>
      </c>
      <c r="Q842" t="s">
        <v>60</v>
      </c>
      <c r="R842" t="s">
        <v>60</v>
      </c>
      <c r="S842" s="4">
        <v>42456.961111111108</v>
      </c>
      <c r="T842">
        <v>2</v>
      </c>
    </row>
    <row r="843" spans="1:20" x14ac:dyDescent="0.2">
      <c r="A843">
        <v>1703174</v>
      </c>
      <c r="B843">
        <v>16000106289</v>
      </c>
      <c r="C843">
        <v>2016106289</v>
      </c>
      <c r="D843">
        <v>280</v>
      </c>
      <c r="E843" t="s">
        <v>59</v>
      </c>
      <c r="F843" t="s">
        <v>60</v>
      </c>
      <c r="G843" t="s">
        <v>60</v>
      </c>
      <c r="H843" s="4">
        <v>42457.038194444445</v>
      </c>
      <c r="I843" t="s">
        <v>586</v>
      </c>
      <c r="J843" t="s">
        <v>4</v>
      </c>
      <c r="K843" t="s">
        <v>147</v>
      </c>
      <c r="L843">
        <v>8002.1000999999997</v>
      </c>
      <c r="M843">
        <v>-122.3424</v>
      </c>
      <c r="N843">
        <v>47.612118000000002</v>
      </c>
      <c r="O843" t="s">
        <v>587</v>
      </c>
      <c r="P843" t="s">
        <v>384</v>
      </c>
      <c r="Q843" t="s">
        <v>60</v>
      </c>
      <c r="R843" t="s">
        <v>60</v>
      </c>
      <c r="S843" s="4">
        <v>42456.951388888891</v>
      </c>
      <c r="T843">
        <v>0</v>
      </c>
    </row>
    <row r="844" spans="1:20" x14ac:dyDescent="0.2">
      <c r="A844">
        <v>1703175</v>
      </c>
      <c r="B844">
        <v>16000106342</v>
      </c>
      <c r="C844">
        <v>2016106342</v>
      </c>
      <c r="D844">
        <v>281</v>
      </c>
      <c r="E844" t="s">
        <v>65</v>
      </c>
      <c r="F844" t="s">
        <v>60</v>
      </c>
      <c r="G844" t="s">
        <v>60</v>
      </c>
      <c r="H844" s="4">
        <v>42457.044444444444</v>
      </c>
      <c r="I844" t="s">
        <v>1682</v>
      </c>
      <c r="J844" t="s">
        <v>7</v>
      </c>
      <c r="K844" t="s">
        <v>261</v>
      </c>
      <c r="L844">
        <v>8001.2008999999998</v>
      </c>
      <c r="M844">
        <v>-122.34566</v>
      </c>
      <c r="N844">
        <v>47.614040000000003</v>
      </c>
      <c r="O844" t="s">
        <v>1683</v>
      </c>
      <c r="P844" t="s">
        <v>64</v>
      </c>
      <c r="Q844" t="s">
        <v>60</v>
      </c>
      <c r="R844" t="s">
        <v>60</v>
      </c>
      <c r="T844">
        <v>4</v>
      </c>
    </row>
    <row r="845" spans="1:20" x14ac:dyDescent="0.2">
      <c r="A845">
        <v>1703176</v>
      </c>
      <c r="B845">
        <v>16000106256</v>
      </c>
      <c r="C845">
        <v>2016106256</v>
      </c>
      <c r="D845">
        <v>50</v>
      </c>
      <c r="E845" t="s">
        <v>410</v>
      </c>
      <c r="F845" t="s">
        <v>225</v>
      </c>
      <c r="G845" t="s">
        <v>119</v>
      </c>
      <c r="H845" s="4">
        <v>42457.043749999997</v>
      </c>
      <c r="I845" t="s">
        <v>1684</v>
      </c>
      <c r="J845" t="s">
        <v>10</v>
      </c>
      <c r="K845" t="s">
        <v>483</v>
      </c>
      <c r="L845">
        <v>10402.2011</v>
      </c>
      <c r="M845">
        <v>-122.30614</v>
      </c>
      <c r="N845">
        <v>47.555343999999998</v>
      </c>
      <c r="O845" t="s">
        <v>1685</v>
      </c>
      <c r="P845" t="s">
        <v>228</v>
      </c>
      <c r="Q845" t="s">
        <v>119</v>
      </c>
      <c r="R845" t="s">
        <v>225</v>
      </c>
      <c r="S845" s="4">
        <v>42456.930555555555</v>
      </c>
      <c r="T845">
        <v>2</v>
      </c>
    </row>
    <row r="846" spans="1:20" x14ac:dyDescent="0.2">
      <c r="A846">
        <v>1703177</v>
      </c>
      <c r="B846">
        <v>16000106183</v>
      </c>
      <c r="C846">
        <v>2016106183</v>
      </c>
      <c r="D846">
        <v>245</v>
      </c>
      <c r="E846" t="s">
        <v>74</v>
      </c>
      <c r="F846" t="s">
        <v>42</v>
      </c>
      <c r="G846" t="s">
        <v>42</v>
      </c>
      <c r="H846" s="4">
        <v>42457.041666666664</v>
      </c>
      <c r="I846" t="s">
        <v>917</v>
      </c>
      <c r="J846" t="s">
        <v>9</v>
      </c>
      <c r="K846" t="s">
        <v>721</v>
      </c>
      <c r="L846">
        <v>4400.4005999999999</v>
      </c>
      <c r="M846">
        <v>-122.31523</v>
      </c>
      <c r="N846">
        <v>47.665680000000002</v>
      </c>
      <c r="O846" t="s">
        <v>918</v>
      </c>
      <c r="P846" t="s">
        <v>100</v>
      </c>
      <c r="Q846" t="s">
        <v>42</v>
      </c>
      <c r="R846" t="s">
        <v>42</v>
      </c>
      <c r="S846" s="4">
        <v>42456.848611111112</v>
      </c>
      <c r="T846">
        <v>1</v>
      </c>
    </row>
    <row r="847" spans="1:20" x14ac:dyDescent="0.2">
      <c r="A847">
        <v>1703178</v>
      </c>
      <c r="B847">
        <v>16000106353</v>
      </c>
      <c r="C847">
        <v>2016106353</v>
      </c>
      <c r="D847">
        <v>470</v>
      </c>
      <c r="E847" t="s">
        <v>47</v>
      </c>
      <c r="F847" t="s">
        <v>48</v>
      </c>
      <c r="G847" t="s">
        <v>49</v>
      </c>
      <c r="H847" s="4">
        <v>42457.055555555555</v>
      </c>
      <c r="I847" t="s">
        <v>1686</v>
      </c>
      <c r="J847" t="s">
        <v>5</v>
      </c>
      <c r="K847" t="s">
        <v>418</v>
      </c>
      <c r="L847">
        <v>9600.5013999999992</v>
      </c>
      <c r="M847">
        <v>-122.38679500000001</v>
      </c>
      <c r="N847">
        <v>47.595149999999997</v>
      </c>
      <c r="O847" t="s">
        <v>1687</v>
      </c>
      <c r="P847" t="s">
        <v>53</v>
      </c>
      <c r="Q847" t="s">
        <v>49</v>
      </c>
      <c r="R847" t="s">
        <v>48</v>
      </c>
      <c r="T847">
        <v>3</v>
      </c>
    </row>
    <row r="848" spans="1:20" x14ac:dyDescent="0.2">
      <c r="A848">
        <v>1703179</v>
      </c>
      <c r="B848">
        <v>16000106352</v>
      </c>
      <c r="C848">
        <v>2016106352</v>
      </c>
      <c r="D848">
        <v>250</v>
      </c>
      <c r="E848" t="s">
        <v>123</v>
      </c>
      <c r="F848" t="s">
        <v>124</v>
      </c>
      <c r="G848" t="s">
        <v>125</v>
      </c>
      <c r="H848" s="4">
        <v>42457.054861111108</v>
      </c>
      <c r="I848" t="s">
        <v>1677</v>
      </c>
      <c r="J848" t="s">
        <v>11</v>
      </c>
      <c r="K848" t="s">
        <v>295</v>
      </c>
      <c r="L848">
        <v>10401.300499999999</v>
      </c>
      <c r="M848">
        <v>-122.29688</v>
      </c>
      <c r="N848">
        <v>47.549239999999998</v>
      </c>
      <c r="O848" t="s">
        <v>1688</v>
      </c>
      <c r="P848" t="s">
        <v>674</v>
      </c>
      <c r="Q848" t="s">
        <v>42</v>
      </c>
      <c r="R848" t="s">
        <v>561</v>
      </c>
      <c r="T848">
        <v>2</v>
      </c>
    </row>
    <row r="849" spans="1:20" x14ac:dyDescent="0.2">
      <c r="A849">
        <v>1703180</v>
      </c>
      <c r="B849">
        <v>16000106346</v>
      </c>
      <c r="C849">
        <v>2016106346</v>
      </c>
      <c r="D849">
        <v>460</v>
      </c>
      <c r="E849" t="s">
        <v>54</v>
      </c>
      <c r="F849" t="s">
        <v>49</v>
      </c>
      <c r="G849" t="s">
        <v>49</v>
      </c>
      <c r="H849" s="4">
        <v>42457.054861111108</v>
      </c>
      <c r="I849" t="s">
        <v>1689</v>
      </c>
      <c r="J849" t="s">
        <v>8</v>
      </c>
      <c r="K849" t="s">
        <v>109</v>
      </c>
      <c r="L849">
        <v>9300.3071</v>
      </c>
      <c r="M849">
        <v>-122.3291</v>
      </c>
      <c r="N849">
        <v>47.571550000000002</v>
      </c>
      <c r="O849" t="s">
        <v>1690</v>
      </c>
      <c r="P849" t="s">
        <v>107</v>
      </c>
      <c r="Q849" t="s">
        <v>49</v>
      </c>
      <c r="R849" t="s">
        <v>49</v>
      </c>
      <c r="T849">
        <v>3</v>
      </c>
    </row>
    <row r="850" spans="1:20" x14ac:dyDescent="0.2">
      <c r="A850">
        <v>1703181</v>
      </c>
      <c r="B850">
        <v>16000106325</v>
      </c>
      <c r="C850">
        <v>2016106325</v>
      </c>
      <c r="D850">
        <v>242</v>
      </c>
      <c r="E850" t="s">
        <v>41</v>
      </c>
      <c r="F850" t="s">
        <v>42</v>
      </c>
      <c r="G850" t="s">
        <v>42</v>
      </c>
      <c r="H850" s="4">
        <v>42457.053472222222</v>
      </c>
      <c r="I850" t="s">
        <v>1691</v>
      </c>
      <c r="J850" t="s">
        <v>14</v>
      </c>
      <c r="K850" t="s">
        <v>536</v>
      </c>
      <c r="L850">
        <v>700.10040000000004</v>
      </c>
      <c r="M850">
        <v>-122.29792</v>
      </c>
      <c r="N850">
        <v>47.718375999999999</v>
      </c>
      <c r="O850" t="s">
        <v>1692</v>
      </c>
      <c r="P850" t="s">
        <v>504</v>
      </c>
      <c r="Q850" t="s">
        <v>42</v>
      </c>
      <c r="R850" t="s">
        <v>42</v>
      </c>
      <c r="T850">
        <v>4</v>
      </c>
    </row>
    <row r="851" spans="1:20" x14ac:dyDescent="0.2">
      <c r="A851">
        <v>1703182</v>
      </c>
      <c r="B851">
        <v>16000106359</v>
      </c>
      <c r="C851">
        <v>2016106359</v>
      </c>
      <c r="D851">
        <v>177</v>
      </c>
      <c r="E851" t="s">
        <v>129</v>
      </c>
      <c r="F851" t="s">
        <v>69</v>
      </c>
      <c r="G851" t="s">
        <v>69</v>
      </c>
      <c r="H851" s="4">
        <v>42457.060416666667</v>
      </c>
      <c r="I851" t="s">
        <v>97</v>
      </c>
      <c r="J851" t="s">
        <v>6</v>
      </c>
      <c r="K851" t="s">
        <v>98</v>
      </c>
      <c r="L851">
        <v>9200.2027999999991</v>
      </c>
      <c r="M851">
        <v>-122.33081</v>
      </c>
      <c r="N851">
        <v>47.600464000000002</v>
      </c>
      <c r="O851" t="s">
        <v>99</v>
      </c>
      <c r="P851" t="s">
        <v>132</v>
      </c>
      <c r="Q851" t="s">
        <v>69</v>
      </c>
      <c r="R851" t="s">
        <v>69</v>
      </c>
      <c r="T851">
        <v>1</v>
      </c>
    </row>
    <row r="852" spans="1:20" x14ac:dyDescent="0.2">
      <c r="A852">
        <v>1703183</v>
      </c>
      <c r="B852">
        <v>16000106355</v>
      </c>
      <c r="C852">
        <v>2016106355</v>
      </c>
      <c r="D852">
        <v>460</v>
      </c>
      <c r="E852" t="s">
        <v>54</v>
      </c>
      <c r="F852" t="s">
        <v>49</v>
      </c>
      <c r="G852" t="s">
        <v>49</v>
      </c>
      <c r="H852" s="4">
        <v>42457.061111111114</v>
      </c>
      <c r="I852" t="s">
        <v>921</v>
      </c>
      <c r="J852" t="s">
        <v>4</v>
      </c>
      <c r="K852" t="s">
        <v>147</v>
      </c>
      <c r="L852">
        <v>9100.1000999999997</v>
      </c>
      <c r="M852">
        <v>-122.317825</v>
      </c>
      <c r="N852">
        <v>47.601695999999997</v>
      </c>
      <c r="O852" t="s">
        <v>922</v>
      </c>
      <c r="P852" t="s">
        <v>107</v>
      </c>
      <c r="Q852" t="s">
        <v>49</v>
      </c>
      <c r="R852" t="s">
        <v>49</v>
      </c>
      <c r="T852">
        <v>1</v>
      </c>
    </row>
    <row r="853" spans="1:20" x14ac:dyDescent="0.2">
      <c r="A853">
        <v>1703184</v>
      </c>
      <c r="B853">
        <v>16000106351</v>
      </c>
      <c r="C853">
        <v>2016106351</v>
      </c>
      <c r="D853">
        <v>450</v>
      </c>
      <c r="E853" t="s">
        <v>523</v>
      </c>
      <c r="F853" t="s">
        <v>49</v>
      </c>
      <c r="G853" t="s">
        <v>49</v>
      </c>
      <c r="H853" s="4">
        <v>42457.063194444447</v>
      </c>
      <c r="I853" t="s">
        <v>1693</v>
      </c>
      <c r="J853" t="s">
        <v>8</v>
      </c>
      <c r="K853" t="s">
        <v>689</v>
      </c>
      <c r="L853">
        <v>10900.208699999999</v>
      </c>
      <c r="M853">
        <v>-122.31650999999999</v>
      </c>
      <c r="N853">
        <v>47.548865999999997</v>
      </c>
      <c r="O853" t="s">
        <v>1694</v>
      </c>
      <c r="P853" t="s">
        <v>526</v>
      </c>
      <c r="Q853" t="s">
        <v>49</v>
      </c>
      <c r="R853" t="s">
        <v>49</v>
      </c>
      <c r="T853">
        <v>3</v>
      </c>
    </row>
    <row r="854" spans="1:20" x14ac:dyDescent="0.2">
      <c r="A854">
        <v>1703185</v>
      </c>
      <c r="B854">
        <v>16000106345</v>
      </c>
      <c r="C854">
        <v>2016106345</v>
      </c>
      <c r="D854">
        <v>245</v>
      </c>
      <c r="E854" t="s">
        <v>74</v>
      </c>
      <c r="F854" t="s">
        <v>42</v>
      </c>
      <c r="G854" t="s">
        <v>42</v>
      </c>
      <c r="H854" s="4">
        <v>42457.061805555553</v>
      </c>
      <c r="I854" t="s">
        <v>1695</v>
      </c>
      <c r="J854" t="s">
        <v>9</v>
      </c>
      <c r="K854" t="s">
        <v>721</v>
      </c>
      <c r="L854">
        <v>4400.4002</v>
      </c>
      <c r="M854">
        <v>-122.3152</v>
      </c>
      <c r="N854">
        <v>47.667503000000004</v>
      </c>
      <c r="O854" t="s">
        <v>1696</v>
      </c>
      <c r="P854" t="s">
        <v>100</v>
      </c>
      <c r="Q854" t="s">
        <v>42</v>
      </c>
      <c r="R854" t="s">
        <v>42</v>
      </c>
      <c r="T854">
        <v>0</v>
      </c>
    </row>
    <row r="855" spans="1:20" x14ac:dyDescent="0.2">
      <c r="A855">
        <v>1703186</v>
      </c>
      <c r="B855">
        <v>16000106309</v>
      </c>
      <c r="C855">
        <v>2016106309</v>
      </c>
      <c r="D855">
        <v>63</v>
      </c>
      <c r="E855" t="s">
        <v>172</v>
      </c>
      <c r="F855" t="s">
        <v>173</v>
      </c>
      <c r="G855" t="s">
        <v>173</v>
      </c>
      <c r="H855" s="4">
        <v>42457.055555555555</v>
      </c>
      <c r="I855" t="s">
        <v>1087</v>
      </c>
      <c r="J855" t="s">
        <v>4</v>
      </c>
      <c r="K855" t="s">
        <v>243</v>
      </c>
      <c r="L855">
        <v>11402.2001</v>
      </c>
      <c r="M855">
        <v>-122.3578</v>
      </c>
      <c r="N855">
        <v>47.521949999999997</v>
      </c>
      <c r="O855" t="s">
        <v>1088</v>
      </c>
      <c r="P855" t="s">
        <v>96</v>
      </c>
      <c r="Q855" t="s">
        <v>92</v>
      </c>
      <c r="R855" t="s">
        <v>91</v>
      </c>
      <c r="S855" s="4">
        <v>42456.984027777777</v>
      </c>
      <c r="T855">
        <v>2</v>
      </c>
    </row>
    <row r="856" spans="1:20" x14ac:dyDescent="0.2">
      <c r="A856">
        <v>1703187</v>
      </c>
      <c r="B856">
        <v>16000106299</v>
      </c>
      <c r="C856">
        <v>2016106299</v>
      </c>
      <c r="D856">
        <v>245</v>
      </c>
      <c r="E856" t="s">
        <v>74</v>
      </c>
      <c r="F856" t="s">
        <v>42</v>
      </c>
      <c r="G856" t="s">
        <v>42</v>
      </c>
      <c r="H856" s="4">
        <v>42457.061805555553</v>
      </c>
      <c r="I856" t="s">
        <v>670</v>
      </c>
      <c r="J856" t="s">
        <v>16</v>
      </c>
      <c r="K856" t="s">
        <v>196</v>
      </c>
      <c r="L856">
        <v>8100.3001000000004</v>
      </c>
      <c r="M856">
        <v>-122.33946</v>
      </c>
      <c r="N856">
        <v>47.609054999999998</v>
      </c>
      <c r="O856" t="s">
        <v>671</v>
      </c>
      <c r="P856" t="s">
        <v>100</v>
      </c>
      <c r="Q856" t="s">
        <v>42</v>
      </c>
      <c r="R856" t="s">
        <v>42</v>
      </c>
      <c r="S856" s="4">
        <v>42456.974305555559</v>
      </c>
      <c r="T856">
        <v>1</v>
      </c>
    </row>
    <row r="857" spans="1:20" x14ac:dyDescent="0.2">
      <c r="A857">
        <v>1703188</v>
      </c>
      <c r="B857">
        <v>16000106336</v>
      </c>
      <c r="C857">
        <v>2016106336</v>
      </c>
      <c r="D857">
        <v>40</v>
      </c>
      <c r="E857" t="s">
        <v>229</v>
      </c>
      <c r="F857" t="s">
        <v>230</v>
      </c>
      <c r="G857" t="s">
        <v>230</v>
      </c>
      <c r="H857" s="4">
        <v>42457.073611111111</v>
      </c>
      <c r="I857" t="s">
        <v>1697</v>
      </c>
      <c r="J857" t="s">
        <v>7</v>
      </c>
      <c r="K857" t="s">
        <v>292</v>
      </c>
      <c r="L857">
        <v>7300.1013000000003</v>
      </c>
      <c r="M857">
        <v>-122.329155</v>
      </c>
      <c r="N857">
        <v>47.622549999999997</v>
      </c>
      <c r="O857" t="s">
        <v>1698</v>
      </c>
      <c r="P857" t="s">
        <v>46</v>
      </c>
      <c r="Q857" t="s">
        <v>42</v>
      </c>
      <c r="R857" t="s">
        <v>42</v>
      </c>
      <c r="S857" s="4">
        <v>42457.025694444441</v>
      </c>
      <c r="T857">
        <v>1</v>
      </c>
    </row>
    <row r="858" spans="1:20" x14ac:dyDescent="0.2">
      <c r="A858">
        <v>1703189</v>
      </c>
      <c r="B858">
        <v>16000106307</v>
      </c>
      <c r="C858">
        <v>2016106307</v>
      </c>
      <c r="D858">
        <v>65</v>
      </c>
      <c r="E858" t="s">
        <v>90</v>
      </c>
      <c r="F858" t="s">
        <v>91</v>
      </c>
      <c r="G858" t="s">
        <v>92</v>
      </c>
      <c r="H858" s="4">
        <v>42457.071527777778</v>
      </c>
      <c r="I858" t="s">
        <v>422</v>
      </c>
      <c r="J858" t="s">
        <v>7</v>
      </c>
      <c r="K858" t="s">
        <v>292</v>
      </c>
      <c r="L858">
        <v>6100.4004999999997</v>
      </c>
      <c r="M858">
        <v>-122.32589</v>
      </c>
      <c r="N858">
        <v>47.640880000000003</v>
      </c>
      <c r="O858" t="s">
        <v>423</v>
      </c>
      <c r="P858" t="s">
        <v>364</v>
      </c>
      <c r="Q858" t="s">
        <v>230</v>
      </c>
      <c r="R858" t="s">
        <v>230</v>
      </c>
      <c r="S858" s="4">
        <v>42456.98541666667</v>
      </c>
      <c r="T858">
        <v>1</v>
      </c>
    </row>
    <row r="859" spans="1:20" x14ac:dyDescent="0.2">
      <c r="A859">
        <v>1703190</v>
      </c>
      <c r="B859">
        <v>16000106374</v>
      </c>
      <c r="C859">
        <v>2016106374</v>
      </c>
      <c r="D859">
        <v>177</v>
      </c>
      <c r="E859" t="s">
        <v>129</v>
      </c>
      <c r="F859" t="s">
        <v>69</v>
      </c>
      <c r="G859" t="s">
        <v>69</v>
      </c>
      <c r="H859" s="4">
        <v>42457.083333333336</v>
      </c>
      <c r="I859" t="s">
        <v>97</v>
      </c>
      <c r="J859" t="s">
        <v>6</v>
      </c>
      <c r="K859" t="s">
        <v>98</v>
      </c>
      <c r="L859">
        <v>9200.2027999999991</v>
      </c>
      <c r="M859">
        <v>-122.33081</v>
      </c>
      <c r="N859">
        <v>47.600464000000002</v>
      </c>
      <c r="O859" t="s">
        <v>99</v>
      </c>
      <c r="P859" t="s">
        <v>132</v>
      </c>
      <c r="Q859" t="s">
        <v>69</v>
      </c>
      <c r="R859" t="s">
        <v>69</v>
      </c>
      <c r="T859">
        <v>3</v>
      </c>
    </row>
    <row r="860" spans="1:20" x14ac:dyDescent="0.2">
      <c r="A860">
        <v>1703191</v>
      </c>
      <c r="B860">
        <v>16000106369</v>
      </c>
      <c r="C860">
        <v>2016106369</v>
      </c>
      <c r="D860">
        <v>280</v>
      </c>
      <c r="E860" t="s">
        <v>59</v>
      </c>
      <c r="F860" t="s">
        <v>60</v>
      </c>
      <c r="G860" t="s">
        <v>60</v>
      </c>
      <c r="H860" s="4">
        <v>42457.082638888889</v>
      </c>
      <c r="I860" t="s">
        <v>1699</v>
      </c>
      <c r="J860" t="s">
        <v>9</v>
      </c>
      <c r="K860" t="s">
        <v>721</v>
      </c>
      <c r="L860">
        <v>5302.3013000000001</v>
      </c>
      <c r="M860">
        <v>-122.30652600000001</v>
      </c>
      <c r="N860">
        <v>47.661254999999997</v>
      </c>
      <c r="O860" t="s">
        <v>1700</v>
      </c>
      <c r="P860" t="s">
        <v>64</v>
      </c>
      <c r="Q860" t="s">
        <v>60</v>
      </c>
      <c r="R860" t="s">
        <v>60</v>
      </c>
      <c r="T860">
        <v>1</v>
      </c>
    </row>
    <row r="861" spans="1:20" x14ac:dyDescent="0.2">
      <c r="A861">
        <v>1703192</v>
      </c>
      <c r="B861">
        <v>16000106366</v>
      </c>
      <c r="C861">
        <v>2016106366</v>
      </c>
      <c r="D861">
        <v>245</v>
      </c>
      <c r="E861" t="s">
        <v>74</v>
      </c>
      <c r="F861" t="s">
        <v>42</v>
      </c>
      <c r="G861" t="s">
        <v>42</v>
      </c>
      <c r="H861" s="4">
        <v>42457.085416666669</v>
      </c>
      <c r="I861" t="s">
        <v>1701</v>
      </c>
      <c r="J861" t="s">
        <v>20</v>
      </c>
      <c r="K861" t="s">
        <v>179</v>
      </c>
      <c r="L861">
        <v>7402.3004000000001</v>
      </c>
      <c r="M861">
        <v>-122.32594</v>
      </c>
      <c r="N861">
        <v>47.618113999999998</v>
      </c>
      <c r="O861" t="s">
        <v>1702</v>
      </c>
      <c r="P861" t="s">
        <v>364</v>
      </c>
      <c r="Q861" t="s">
        <v>230</v>
      </c>
      <c r="R861" t="s">
        <v>230</v>
      </c>
      <c r="T861">
        <v>3</v>
      </c>
    </row>
    <row r="862" spans="1:20" x14ac:dyDescent="0.2">
      <c r="A862">
        <v>1703193</v>
      </c>
      <c r="B862">
        <v>16000106365</v>
      </c>
      <c r="C862">
        <v>2016106365</v>
      </c>
      <c r="D862">
        <v>200</v>
      </c>
      <c r="E862" t="s">
        <v>355</v>
      </c>
      <c r="F862" t="s">
        <v>80</v>
      </c>
      <c r="G862" t="s">
        <v>81</v>
      </c>
      <c r="H862" s="4">
        <v>42457.080555555556</v>
      </c>
      <c r="I862" t="s">
        <v>70</v>
      </c>
      <c r="J862" t="s">
        <v>11</v>
      </c>
      <c r="K862" t="s">
        <v>71</v>
      </c>
      <c r="L862">
        <v>11800.401</v>
      </c>
      <c r="M862">
        <v>-122.26926</v>
      </c>
      <c r="N862">
        <v>47.519919999999999</v>
      </c>
      <c r="O862" t="s">
        <v>1703</v>
      </c>
      <c r="P862" t="s">
        <v>393</v>
      </c>
      <c r="Q862" t="s">
        <v>85</v>
      </c>
      <c r="R862" t="s">
        <v>60</v>
      </c>
      <c r="T862">
        <v>1</v>
      </c>
    </row>
    <row r="863" spans="1:20" x14ac:dyDescent="0.2">
      <c r="A863">
        <v>1703194</v>
      </c>
      <c r="B863">
        <v>16000106267</v>
      </c>
      <c r="C863">
        <v>2016106267</v>
      </c>
      <c r="D863">
        <v>460</v>
      </c>
      <c r="E863" t="s">
        <v>54</v>
      </c>
      <c r="F863" t="s">
        <v>49</v>
      </c>
      <c r="G863" t="s">
        <v>49</v>
      </c>
      <c r="H863" s="4">
        <v>42457.07708333333</v>
      </c>
      <c r="I863" t="s">
        <v>887</v>
      </c>
      <c r="J863" t="s">
        <v>16</v>
      </c>
      <c r="K863" t="s">
        <v>196</v>
      </c>
      <c r="L863">
        <v>8002.1001999999999</v>
      </c>
      <c r="M863">
        <v>-122.34045399999999</v>
      </c>
      <c r="N863">
        <v>47.610962000000001</v>
      </c>
      <c r="O863" t="s">
        <v>888</v>
      </c>
      <c r="P863" t="s">
        <v>107</v>
      </c>
      <c r="Q863" t="s">
        <v>49</v>
      </c>
      <c r="R863" t="s">
        <v>49</v>
      </c>
      <c r="S863" s="4">
        <v>42456.927777777775</v>
      </c>
      <c r="T863">
        <v>3</v>
      </c>
    </row>
    <row r="864" spans="1:20" x14ac:dyDescent="0.2">
      <c r="A864">
        <v>1703195</v>
      </c>
      <c r="B864">
        <v>16000106387</v>
      </c>
      <c r="C864">
        <v>2016106387</v>
      </c>
      <c r="D864">
        <v>177</v>
      </c>
      <c r="E864" t="s">
        <v>129</v>
      </c>
      <c r="F864" t="s">
        <v>69</v>
      </c>
      <c r="G864" t="s">
        <v>69</v>
      </c>
      <c r="H864" s="4">
        <v>42457.101388888892</v>
      </c>
      <c r="I864" t="s">
        <v>1704</v>
      </c>
      <c r="J864" t="s">
        <v>7</v>
      </c>
      <c r="K864" t="s">
        <v>163</v>
      </c>
      <c r="L864">
        <v>7200.1059999999998</v>
      </c>
      <c r="M864">
        <v>-122.337875</v>
      </c>
      <c r="N864">
        <v>47.615887000000001</v>
      </c>
      <c r="O864" t="s">
        <v>1705</v>
      </c>
      <c r="P864" t="s">
        <v>132</v>
      </c>
      <c r="Q864" t="s">
        <v>69</v>
      </c>
      <c r="R864" t="s">
        <v>69</v>
      </c>
      <c r="T864">
        <v>3</v>
      </c>
    </row>
    <row r="865" spans="1:20" x14ac:dyDescent="0.2">
      <c r="A865">
        <v>1703196</v>
      </c>
      <c r="B865">
        <v>16000106384</v>
      </c>
      <c r="C865">
        <v>2016106384</v>
      </c>
      <c r="D865">
        <v>245</v>
      </c>
      <c r="E865" t="s">
        <v>74</v>
      </c>
      <c r="F865" t="s">
        <v>42</v>
      </c>
      <c r="G865" t="s">
        <v>42</v>
      </c>
      <c r="H865" s="4">
        <v>42457.105555555558</v>
      </c>
      <c r="I865" t="s">
        <v>1706</v>
      </c>
      <c r="J865" t="s">
        <v>20</v>
      </c>
      <c r="K865" t="s">
        <v>179</v>
      </c>
      <c r="L865">
        <v>7400.7004999999999</v>
      </c>
      <c r="M865">
        <v>-122.326584</v>
      </c>
      <c r="N865">
        <v>47.621406999999998</v>
      </c>
      <c r="O865" t="s">
        <v>1707</v>
      </c>
      <c r="P865" t="s">
        <v>100</v>
      </c>
      <c r="Q865" t="s">
        <v>42</v>
      </c>
      <c r="R865" t="s">
        <v>42</v>
      </c>
      <c r="T865">
        <v>3</v>
      </c>
    </row>
    <row r="866" spans="1:20" x14ac:dyDescent="0.2">
      <c r="A866">
        <v>1703197</v>
      </c>
      <c r="B866">
        <v>16000106380</v>
      </c>
      <c r="C866">
        <v>2016106380</v>
      </c>
      <c r="D866">
        <v>245</v>
      </c>
      <c r="E866" t="s">
        <v>74</v>
      </c>
      <c r="F866" t="s">
        <v>42</v>
      </c>
      <c r="G866" t="s">
        <v>42</v>
      </c>
      <c r="H866" s="4">
        <v>42457.106944444444</v>
      </c>
      <c r="I866" t="s">
        <v>1708</v>
      </c>
      <c r="J866" t="s">
        <v>20</v>
      </c>
      <c r="K866" t="s">
        <v>179</v>
      </c>
      <c r="L866">
        <v>7402.2003999999997</v>
      </c>
      <c r="M866">
        <v>-122.325554</v>
      </c>
      <c r="N866">
        <v>47.617040000000003</v>
      </c>
      <c r="O866" t="s">
        <v>1709</v>
      </c>
      <c r="P866" t="s">
        <v>100</v>
      </c>
      <c r="Q866" t="s">
        <v>42</v>
      </c>
      <c r="R866" t="s">
        <v>42</v>
      </c>
      <c r="T866">
        <v>3</v>
      </c>
    </row>
    <row r="867" spans="1:20" x14ac:dyDescent="0.2">
      <c r="A867">
        <v>1703198</v>
      </c>
      <c r="B867">
        <v>16000106379</v>
      </c>
      <c r="C867">
        <v>2016106379</v>
      </c>
      <c r="D867">
        <v>350</v>
      </c>
      <c r="E867" t="s">
        <v>155</v>
      </c>
      <c r="F867" t="s">
        <v>155</v>
      </c>
      <c r="G867" t="s">
        <v>155</v>
      </c>
      <c r="H867" s="4">
        <v>42457.095138888886</v>
      </c>
      <c r="I867" t="s">
        <v>1556</v>
      </c>
      <c r="J867" t="s">
        <v>19</v>
      </c>
      <c r="K867" t="s">
        <v>182</v>
      </c>
      <c r="L867">
        <v>8600.1016999999993</v>
      </c>
      <c r="M867">
        <v>-122.31677999999999</v>
      </c>
      <c r="N867">
        <v>47.606200000000001</v>
      </c>
      <c r="O867" t="s">
        <v>1557</v>
      </c>
      <c r="P867" t="s">
        <v>652</v>
      </c>
      <c r="Q867" t="s">
        <v>49</v>
      </c>
      <c r="R867" t="s">
        <v>49</v>
      </c>
      <c r="T867">
        <v>1</v>
      </c>
    </row>
    <row r="868" spans="1:20" x14ac:dyDescent="0.2">
      <c r="A868">
        <v>1703199</v>
      </c>
      <c r="B868">
        <v>16000106371</v>
      </c>
      <c r="C868">
        <v>2016106371</v>
      </c>
      <c r="D868">
        <v>161</v>
      </c>
      <c r="E868" t="s">
        <v>78</v>
      </c>
      <c r="F868" t="s">
        <v>78</v>
      </c>
      <c r="G868" t="s">
        <v>78</v>
      </c>
      <c r="H868" s="4">
        <v>42457.106249999997</v>
      </c>
      <c r="I868" t="s">
        <v>574</v>
      </c>
      <c r="J868" t="s">
        <v>7</v>
      </c>
      <c r="K868" t="s">
        <v>292</v>
      </c>
      <c r="L868">
        <v>7300.3013000000001</v>
      </c>
      <c r="M868">
        <v>-122.33506</v>
      </c>
      <c r="N868">
        <v>47.619680000000002</v>
      </c>
      <c r="O868" t="s">
        <v>575</v>
      </c>
      <c r="P868" t="s">
        <v>78</v>
      </c>
      <c r="Q868" t="s">
        <v>78</v>
      </c>
      <c r="R868" t="s">
        <v>78</v>
      </c>
      <c r="T868">
        <v>1</v>
      </c>
    </row>
    <row r="869" spans="1:20" x14ac:dyDescent="0.2">
      <c r="A869">
        <v>1703200</v>
      </c>
      <c r="B869">
        <v>16000106370</v>
      </c>
      <c r="C869">
        <v>2016106370</v>
      </c>
      <c r="D869">
        <v>280</v>
      </c>
      <c r="E869" t="s">
        <v>59</v>
      </c>
      <c r="F869" t="s">
        <v>60</v>
      </c>
      <c r="G869" t="s">
        <v>60</v>
      </c>
      <c r="H869" s="4">
        <v>42457.095138888886</v>
      </c>
      <c r="I869" t="s">
        <v>1710</v>
      </c>
      <c r="J869" t="s">
        <v>9</v>
      </c>
      <c r="K869" t="s">
        <v>192</v>
      </c>
      <c r="L869">
        <v>5301.2003999999997</v>
      </c>
      <c r="M869">
        <v>-122.31581</v>
      </c>
      <c r="N869">
        <v>47.663110000000003</v>
      </c>
      <c r="O869" t="s">
        <v>1711</v>
      </c>
      <c r="P869" t="s">
        <v>64</v>
      </c>
      <c r="Q869" t="s">
        <v>60</v>
      </c>
      <c r="R869" t="s">
        <v>60</v>
      </c>
      <c r="T869">
        <v>1</v>
      </c>
    </row>
    <row r="870" spans="1:20" x14ac:dyDescent="0.2">
      <c r="A870">
        <v>1703201</v>
      </c>
      <c r="B870">
        <v>16000106368</v>
      </c>
      <c r="C870">
        <v>2016106368</v>
      </c>
      <c r="D870">
        <v>250</v>
      </c>
      <c r="E870" t="s">
        <v>123</v>
      </c>
      <c r="F870" t="s">
        <v>124</v>
      </c>
      <c r="G870" t="s">
        <v>125</v>
      </c>
      <c r="H870" s="4">
        <v>42457.098611111112</v>
      </c>
      <c r="I870" t="s">
        <v>680</v>
      </c>
      <c r="J870" t="s">
        <v>15</v>
      </c>
      <c r="K870" t="s">
        <v>222</v>
      </c>
      <c r="L870">
        <v>7900.4</v>
      </c>
      <c r="M870">
        <v>-122.309494</v>
      </c>
      <c r="N870">
        <v>47.615864000000002</v>
      </c>
      <c r="O870" t="s">
        <v>681</v>
      </c>
      <c r="P870" t="s">
        <v>78</v>
      </c>
      <c r="Q870" t="s">
        <v>78</v>
      </c>
      <c r="R870" t="s">
        <v>78</v>
      </c>
      <c r="T870">
        <v>1</v>
      </c>
    </row>
    <row r="871" spans="1:20" x14ac:dyDescent="0.2">
      <c r="A871">
        <v>1703202</v>
      </c>
      <c r="B871">
        <v>16000106362</v>
      </c>
      <c r="C871">
        <v>2016106362</v>
      </c>
      <c r="D871">
        <v>261</v>
      </c>
      <c r="E871" t="s">
        <v>396</v>
      </c>
      <c r="F871" t="s">
        <v>397</v>
      </c>
      <c r="G871" t="s">
        <v>397</v>
      </c>
      <c r="H871" s="4">
        <v>42457.093055555553</v>
      </c>
      <c r="I871" t="s">
        <v>1712</v>
      </c>
      <c r="J871" t="s">
        <v>4</v>
      </c>
      <c r="K871" t="s">
        <v>214</v>
      </c>
      <c r="L871">
        <v>9500.4020999999993</v>
      </c>
      <c r="M871">
        <v>-122.29248</v>
      </c>
      <c r="N871">
        <v>47.574750000000002</v>
      </c>
      <c r="O871" t="s">
        <v>1713</v>
      </c>
      <c r="P871" t="s">
        <v>1714</v>
      </c>
      <c r="Q871" t="s">
        <v>42</v>
      </c>
      <c r="R871" t="s">
        <v>561</v>
      </c>
      <c r="T871">
        <v>1</v>
      </c>
    </row>
    <row r="872" spans="1:20" x14ac:dyDescent="0.2">
      <c r="A872">
        <v>1703203</v>
      </c>
      <c r="B872">
        <v>16000106361</v>
      </c>
      <c r="C872">
        <v>2016106361</v>
      </c>
      <c r="D872">
        <v>280</v>
      </c>
      <c r="E872" t="s">
        <v>59</v>
      </c>
      <c r="F872" t="s">
        <v>60</v>
      </c>
      <c r="G872" t="s">
        <v>60</v>
      </c>
      <c r="H872" s="4">
        <v>42457.104166666664</v>
      </c>
      <c r="I872" t="s">
        <v>1715</v>
      </c>
      <c r="J872" t="s">
        <v>20</v>
      </c>
      <c r="K872" t="s">
        <v>339</v>
      </c>
      <c r="L872">
        <v>8200.2008000000005</v>
      </c>
      <c r="M872">
        <v>-122.327034</v>
      </c>
      <c r="N872">
        <v>47.608049999999999</v>
      </c>
      <c r="O872" t="s">
        <v>1716</v>
      </c>
      <c r="P872" t="s">
        <v>96</v>
      </c>
      <c r="Q872" t="s">
        <v>92</v>
      </c>
      <c r="R872" t="s">
        <v>91</v>
      </c>
      <c r="T872">
        <v>2</v>
      </c>
    </row>
    <row r="873" spans="1:20" x14ac:dyDescent="0.2">
      <c r="A873">
        <v>1703204</v>
      </c>
      <c r="B873">
        <v>16000106341</v>
      </c>
      <c r="C873">
        <v>2016106341</v>
      </c>
      <c r="D873">
        <v>183</v>
      </c>
      <c r="E873" t="s">
        <v>1717</v>
      </c>
      <c r="F873" t="s">
        <v>157</v>
      </c>
      <c r="G873" t="s">
        <v>157</v>
      </c>
      <c r="H873" s="4">
        <v>42457.102777777778</v>
      </c>
      <c r="I873" t="s">
        <v>1718</v>
      </c>
      <c r="J873" t="s">
        <v>14</v>
      </c>
      <c r="K873" t="s">
        <v>570</v>
      </c>
      <c r="L873">
        <v>2000.1011000000001</v>
      </c>
      <c r="M873">
        <v>-122.306175</v>
      </c>
      <c r="N873">
        <v>47.693935000000003</v>
      </c>
      <c r="O873" t="s">
        <v>1719</v>
      </c>
      <c r="P873" t="s">
        <v>1720</v>
      </c>
      <c r="Q873" t="s">
        <v>157</v>
      </c>
      <c r="R873" t="s">
        <v>157</v>
      </c>
      <c r="S873" s="4">
        <v>42457.058333333334</v>
      </c>
      <c r="T873">
        <v>2</v>
      </c>
    </row>
    <row r="874" spans="1:20" x14ac:dyDescent="0.2">
      <c r="A874">
        <v>1703205</v>
      </c>
      <c r="B874">
        <v>16000106319</v>
      </c>
      <c r="C874">
        <v>2016106319</v>
      </c>
      <c r="D874">
        <v>71</v>
      </c>
      <c r="E874" t="s">
        <v>273</v>
      </c>
      <c r="F874" t="s">
        <v>189</v>
      </c>
      <c r="G874" t="s">
        <v>189</v>
      </c>
      <c r="H874" s="4">
        <v>42457.1</v>
      </c>
      <c r="I874" t="s">
        <v>1721</v>
      </c>
      <c r="J874" t="s">
        <v>5</v>
      </c>
      <c r="K874" t="s">
        <v>136</v>
      </c>
      <c r="L874">
        <v>9701.4007000000001</v>
      </c>
      <c r="M874">
        <v>-122.40951</v>
      </c>
      <c r="N874">
        <v>47.570749999999997</v>
      </c>
      <c r="O874" t="s">
        <v>1722</v>
      </c>
      <c r="P874" t="s">
        <v>276</v>
      </c>
      <c r="Q874" t="s">
        <v>189</v>
      </c>
      <c r="R874" t="s">
        <v>190</v>
      </c>
      <c r="S874" s="4">
        <v>42457.038888888892</v>
      </c>
      <c r="T874">
        <v>1</v>
      </c>
    </row>
    <row r="875" spans="1:20" x14ac:dyDescent="0.2">
      <c r="A875">
        <v>1703206</v>
      </c>
      <c r="B875">
        <v>16000106253</v>
      </c>
      <c r="C875">
        <v>2016106253</v>
      </c>
      <c r="D875">
        <v>53</v>
      </c>
      <c r="E875" t="s">
        <v>290</v>
      </c>
      <c r="F875" t="s">
        <v>225</v>
      </c>
      <c r="G875" t="s">
        <v>119</v>
      </c>
      <c r="H875" s="4">
        <v>42457.088194444441</v>
      </c>
      <c r="I875" t="s">
        <v>422</v>
      </c>
      <c r="J875" t="s">
        <v>7</v>
      </c>
      <c r="K875" t="s">
        <v>292</v>
      </c>
      <c r="L875">
        <v>6100.4004999999997</v>
      </c>
      <c r="M875">
        <v>-122.32589</v>
      </c>
      <c r="N875">
        <v>47.640880000000003</v>
      </c>
      <c r="O875" t="s">
        <v>423</v>
      </c>
      <c r="P875" t="s">
        <v>228</v>
      </c>
      <c r="Q875" t="s">
        <v>119</v>
      </c>
      <c r="R875" t="s">
        <v>225</v>
      </c>
      <c r="S875" s="4">
        <v>42456.951388888891</v>
      </c>
      <c r="T875">
        <v>1</v>
      </c>
    </row>
    <row r="876" spans="1:20" x14ac:dyDescent="0.2">
      <c r="A876">
        <v>1703207</v>
      </c>
      <c r="B876">
        <v>16000106386</v>
      </c>
      <c r="C876">
        <v>2016106386</v>
      </c>
      <c r="D876">
        <v>261</v>
      </c>
      <c r="E876" t="s">
        <v>396</v>
      </c>
      <c r="F876" t="s">
        <v>397</v>
      </c>
      <c r="G876" t="s">
        <v>397</v>
      </c>
      <c r="H876" s="4">
        <v>42457.109722222223</v>
      </c>
      <c r="I876" t="s">
        <v>1712</v>
      </c>
      <c r="J876" t="s">
        <v>10</v>
      </c>
      <c r="K876" t="s">
        <v>76</v>
      </c>
      <c r="L876">
        <v>9500.4020999999993</v>
      </c>
      <c r="M876">
        <v>-122.29248</v>
      </c>
      <c r="N876">
        <v>47.574750000000002</v>
      </c>
      <c r="O876" t="s">
        <v>1713</v>
      </c>
      <c r="P876" t="s">
        <v>1714</v>
      </c>
      <c r="Q876" t="s">
        <v>42</v>
      </c>
      <c r="R876" t="s">
        <v>561</v>
      </c>
      <c r="T876">
        <v>3</v>
      </c>
    </row>
    <row r="877" spans="1:20" x14ac:dyDescent="0.2">
      <c r="A877">
        <v>1703209</v>
      </c>
      <c r="B877">
        <v>16000106396</v>
      </c>
      <c r="C877">
        <v>2016106396</v>
      </c>
      <c r="D877">
        <v>244</v>
      </c>
      <c r="E877" t="s">
        <v>561</v>
      </c>
      <c r="F877" t="s">
        <v>42</v>
      </c>
      <c r="G877" t="s">
        <v>42</v>
      </c>
      <c r="H877" s="4">
        <v>42457.120833333334</v>
      </c>
      <c r="I877" t="s">
        <v>1723</v>
      </c>
      <c r="J877" t="s">
        <v>20</v>
      </c>
      <c r="K877" t="s">
        <v>179</v>
      </c>
      <c r="L877">
        <v>7401.3009000000002</v>
      </c>
      <c r="M877">
        <v>-122.32658000000001</v>
      </c>
      <c r="N877">
        <v>47.620826999999998</v>
      </c>
      <c r="O877" t="s">
        <v>1724</v>
      </c>
      <c r="P877" t="s">
        <v>463</v>
      </c>
      <c r="Q877" t="s">
        <v>143</v>
      </c>
      <c r="R877" t="s">
        <v>464</v>
      </c>
      <c r="T877">
        <v>3</v>
      </c>
    </row>
    <row r="878" spans="1:20" x14ac:dyDescent="0.2">
      <c r="A878">
        <v>1703210</v>
      </c>
      <c r="B878">
        <v>16000106390</v>
      </c>
      <c r="C878">
        <v>2016106390</v>
      </c>
      <c r="D878">
        <v>280</v>
      </c>
      <c r="E878" t="s">
        <v>59</v>
      </c>
      <c r="F878" t="s">
        <v>60</v>
      </c>
      <c r="G878" t="s">
        <v>60</v>
      </c>
      <c r="H878" s="4">
        <v>42457.115972222222</v>
      </c>
      <c r="I878" t="s">
        <v>1725</v>
      </c>
      <c r="J878" t="s">
        <v>5</v>
      </c>
      <c r="K878" t="s">
        <v>418</v>
      </c>
      <c r="L878">
        <v>9300.3137999999999</v>
      </c>
      <c r="M878">
        <v>-122.34951</v>
      </c>
      <c r="N878">
        <v>47.571013999999998</v>
      </c>
      <c r="O878" t="s">
        <v>1726</v>
      </c>
      <c r="P878" t="s">
        <v>154</v>
      </c>
      <c r="Q878" t="s">
        <v>155</v>
      </c>
      <c r="R878" t="s">
        <v>155</v>
      </c>
      <c r="T878">
        <v>2</v>
      </c>
    </row>
    <row r="879" spans="1:20" x14ac:dyDescent="0.2">
      <c r="A879">
        <v>1703211</v>
      </c>
      <c r="B879">
        <v>16000106388</v>
      </c>
      <c r="C879">
        <v>2016106388</v>
      </c>
      <c r="D879">
        <v>200</v>
      </c>
      <c r="E879" t="s">
        <v>355</v>
      </c>
      <c r="F879" t="s">
        <v>80</v>
      </c>
      <c r="G879" t="s">
        <v>81</v>
      </c>
      <c r="H879" s="4">
        <v>42457.111805555556</v>
      </c>
      <c r="I879" t="s">
        <v>1727</v>
      </c>
      <c r="J879" t="s">
        <v>20</v>
      </c>
      <c r="K879" t="s">
        <v>179</v>
      </c>
      <c r="L879">
        <v>8400.1002000000008</v>
      </c>
      <c r="M879">
        <v>-122.323944</v>
      </c>
      <c r="N879">
        <v>47.615226999999997</v>
      </c>
      <c r="O879" t="s">
        <v>1728</v>
      </c>
      <c r="P879" t="s">
        <v>393</v>
      </c>
      <c r="Q879" t="s">
        <v>85</v>
      </c>
      <c r="R879" t="s">
        <v>60</v>
      </c>
      <c r="T879">
        <v>1</v>
      </c>
    </row>
    <row r="880" spans="1:20" x14ac:dyDescent="0.2">
      <c r="A880">
        <v>1703212</v>
      </c>
      <c r="B880">
        <v>16000106400</v>
      </c>
      <c r="C880">
        <v>2016106400</v>
      </c>
      <c r="D880">
        <v>161</v>
      </c>
      <c r="E880" t="s">
        <v>78</v>
      </c>
      <c r="F880" t="s">
        <v>78</v>
      </c>
      <c r="G880" t="s">
        <v>78</v>
      </c>
      <c r="H880" s="4">
        <v>42457.125694444447</v>
      </c>
      <c r="I880" t="s">
        <v>1729</v>
      </c>
      <c r="J880" t="s">
        <v>4</v>
      </c>
      <c r="K880" t="s">
        <v>243</v>
      </c>
      <c r="L880">
        <v>7000.3020999999999</v>
      </c>
      <c r="M880">
        <v>-122.3554</v>
      </c>
      <c r="N880">
        <v>47.625014999999998</v>
      </c>
      <c r="O880" t="s">
        <v>1730</v>
      </c>
      <c r="P880" t="s">
        <v>100</v>
      </c>
      <c r="Q880" t="s">
        <v>42</v>
      </c>
      <c r="R880" t="s">
        <v>42</v>
      </c>
      <c r="T880">
        <v>3</v>
      </c>
    </row>
    <row r="881" spans="1:20" x14ac:dyDescent="0.2">
      <c r="A881">
        <v>1703213</v>
      </c>
      <c r="B881">
        <v>16000106395</v>
      </c>
      <c r="C881">
        <v>2016106395</v>
      </c>
      <c r="D881">
        <v>460</v>
      </c>
      <c r="E881" t="s">
        <v>54</v>
      </c>
      <c r="F881" t="s">
        <v>49</v>
      </c>
      <c r="G881" t="s">
        <v>49</v>
      </c>
      <c r="H881" s="4">
        <v>42457.118055555555</v>
      </c>
      <c r="I881" t="s">
        <v>1731</v>
      </c>
      <c r="J881" t="s">
        <v>13</v>
      </c>
      <c r="K881" t="s">
        <v>175</v>
      </c>
      <c r="L881">
        <v>7100.2001</v>
      </c>
      <c r="M881">
        <v>-122.347595</v>
      </c>
      <c r="N881">
        <v>47.621437</v>
      </c>
      <c r="O881" t="s">
        <v>1732</v>
      </c>
      <c r="P881" t="s">
        <v>107</v>
      </c>
      <c r="Q881" t="s">
        <v>49</v>
      </c>
      <c r="R881" t="s">
        <v>49</v>
      </c>
      <c r="T881">
        <v>2</v>
      </c>
    </row>
    <row r="882" spans="1:20" x14ac:dyDescent="0.2">
      <c r="A882">
        <v>1703214</v>
      </c>
      <c r="B882">
        <v>16000106391</v>
      </c>
      <c r="C882">
        <v>2016106391</v>
      </c>
      <c r="D882">
        <v>184</v>
      </c>
      <c r="E882" t="s">
        <v>284</v>
      </c>
      <c r="F882" t="s">
        <v>157</v>
      </c>
      <c r="G882" t="s">
        <v>157</v>
      </c>
      <c r="H882" s="4">
        <v>42457.119444444441</v>
      </c>
      <c r="I882" t="s">
        <v>1021</v>
      </c>
      <c r="J882" t="s">
        <v>7</v>
      </c>
      <c r="K882" t="s">
        <v>261</v>
      </c>
      <c r="L882">
        <v>8001.1009999999997</v>
      </c>
      <c r="M882">
        <v>-122.34921</v>
      </c>
      <c r="N882">
        <v>47.61497</v>
      </c>
      <c r="O882" t="s">
        <v>1022</v>
      </c>
      <c r="P882" t="s">
        <v>161</v>
      </c>
      <c r="Q882" t="s">
        <v>157</v>
      </c>
      <c r="R882" t="s">
        <v>157</v>
      </c>
      <c r="T882">
        <v>1</v>
      </c>
    </row>
    <row r="883" spans="1:20" x14ac:dyDescent="0.2">
      <c r="A883">
        <v>1703215</v>
      </c>
      <c r="B883">
        <v>16000106297</v>
      </c>
      <c r="C883">
        <v>2016106297</v>
      </c>
      <c r="D883">
        <v>430</v>
      </c>
      <c r="E883" t="s">
        <v>144</v>
      </c>
      <c r="F883" t="s">
        <v>49</v>
      </c>
      <c r="G883" t="s">
        <v>145</v>
      </c>
      <c r="H883" s="4">
        <v>42457.127083333333</v>
      </c>
      <c r="I883" t="s">
        <v>1733</v>
      </c>
      <c r="J883" t="s">
        <v>19</v>
      </c>
      <c r="K883" t="s">
        <v>766</v>
      </c>
      <c r="L883">
        <v>9000.1013000000003</v>
      </c>
      <c r="M883">
        <v>-122.302216</v>
      </c>
      <c r="N883">
        <v>47.593803000000001</v>
      </c>
      <c r="O883" t="s">
        <v>1734</v>
      </c>
      <c r="P883" t="s">
        <v>149</v>
      </c>
      <c r="Q883" t="s">
        <v>145</v>
      </c>
      <c r="R883" t="s">
        <v>49</v>
      </c>
      <c r="S883" s="4">
        <v>42456.973611111112</v>
      </c>
      <c r="T883">
        <v>0</v>
      </c>
    </row>
    <row r="884" spans="1:20" x14ac:dyDescent="0.2">
      <c r="A884">
        <v>1703216</v>
      </c>
      <c r="B884">
        <v>16000106236</v>
      </c>
      <c r="C884">
        <v>2016106236</v>
      </c>
      <c r="D884">
        <v>184</v>
      </c>
      <c r="E884" t="s">
        <v>284</v>
      </c>
      <c r="F884" t="s">
        <v>157</v>
      </c>
      <c r="G884" t="s">
        <v>157</v>
      </c>
      <c r="H884" s="4">
        <v>42457.119444444441</v>
      </c>
      <c r="I884" t="s">
        <v>718</v>
      </c>
      <c r="J884" t="s">
        <v>16</v>
      </c>
      <c r="K884" t="s">
        <v>368</v>
      </c>
      <c r="L884">
        <v>8100.2003999999997</v>
      </c>
      <c r="M884">
        <v>-122.33835000000001</v>
      </c>
      <c r="N884">
        <v>47.609515999999999</v>
      </c>
      <c r="O884" t="s">
        <v>719</v>
      </c>
      <c r="P884" t="s">
        <v>161</v>
      </c>
      <c r="Q884" t="s">
        <v>157</v>
      </c>
      <c r="R884" t="s">
        <v>157</v>
      </c>
      <c r="S884" s="4">
        <v>42456.899305555555</v>
      </c>
      <c r="T884">
        <v>2</v>
      </c>
    </row>
    <row r="885" spans="1:20" x14ac:dyDescent="0.2">
      <c r="A885">
        <v>1703217</v>
      </c>
      <c r="B885">
        <v>16000106367</v>
      </c>
      <c r="C885">
        <v>2016106367</v>
      </c>
      <c r="D885">
        <v>245</v>
      </c>
      <c r="E885" t="s">
        <v>74</v>
      </c>
      <c r="F885" t="s">
        <v>42</v>
      </c>
      <c r="G885" t="s">
        <v>42</v>
      </c>
      <c r="H885" s="4">
        <v>42457.129861111112</v>
      </c>
      <c r="I885" t="s">
        <v>1735</v>
      </c>
      <c r="J885" t="s">
        <v>13</v>
      </c>
      <c r="K885" t="s">
        <v>175</v>
      </c>
      <c r="L885">
        <v>7200.1079</v>
      </c>
      <c r="M885">
        <v>-122.34961</v>
      </c>
      <c r="N885">
        <v>47.619163999999998</v>
      </c>
      <c r="O885" t="s">
        <v>1736</v>
      </c>
      <c r="P885" t="s">
        <v>100</v>
      </c>
      <c r="Q885" t="s">
        <v>42</v>
      </c>
      <c r="R885" t="s">
        <v>42</v>
      </c>
      <c r="T885">
        <v>1</v>
      </c>
    </row>
    <row r="886" spans="1:20" x14ac:dyDescent="0.2">
      <c r="A886">
        <v>1703218</v>
      </c>
      <c r="B886">
        <v>16000106272</v>
      </c>
      <c r="C886">
        <v>2016106272</v>
      </c>
      <c r="D886">
        <v>40</v>
      </c>
      <c r="E886" t="s">
        <v>229</v>
      </c>
      <c r="F886" t="s">
        <v>230</v>
      </c>
      <c r="G886" t="s">
        <v>230</v>
      </c>
      <c r="H886" s="4">
        <v>42457.131249999999</v>
      </c>
      <c r="I886" t="s">
        <v>1737</v>
      </c>
      <c r="J886" t="s">
        <v>11</v>
      </c>
      <c r="K886" t="s">
        <v>115</v>
      </c>
      <c r="L886">
        <v>11800.400600000001</v>
      </c>
      <c r="M886">
        <v>-122.26999000000001</v>
      </c>
      <c r="N886">
        <v>47.523308</v>
      </c>
      <c r="O886" t="s">
        <v>1738</v>
      </c>
      <c r="P886" t="s">
        <v>364</v>
      </c>
      <c r="Q886" t="s">
        <v>230</v>
      </c>
      <c r="R886" t="s">
        <v>230</v>
      </c>
      <c r="S886" s="4">
        <v>42456.93472222222</v>
      </c>
      <c r="T886">
        <v>1</v>
      </c>
    </row>
    <row r="887" spans="1:20" x14ac:dyDescent="0.2">
      <c r="A887">
        <v>1703219</v>
      </c>
      <c r="B887">
        <v>16000106378</v>
      </c>
      <c r="C887">
        <v>2016106378</v>
      </c>
      <c r="D887">
        <v>460</v>
      </c>
      <c r="E887" t="s">
        <v>54</v>
      </c>
      <c r="F887" t="s">
        <v>49</v>
      </c>
      <c r="G887" t="s">
        <v>49</v>
      </c>
      <c r="H887" s="4">
        <v>42457.133333333331</v>
      </c>
      <c r="I887" t="s">
        <v>1739</v>
      </c>
      <c r="J887" t="s">
        <v>20</v>
      </c>
      <c r="K887" t="s">
        <v>105</v>
      </c>
      <c r="L887">
        <v>7500.4016000000001</v>
      </c>
      <c r="M887">
        <v>-122.32076000000001</v>
      </c>
      <c r="N887">
        <v>47.612960000000001</v>
      </c>
      <c r="O887" t="s">
        <v>1740</v>
      </c>
      <c r="P887" t="s">
        <v>107</v>
      </c>
      <c r="Q887" t="s">
        <v>49</v>
      </c>
      <c r="R887" t="s">
        <v>49</v>
      </c>
      <c r="S887" s="4">
        <v>42457.089583333334</v>
      </c>
      <c r="T887">
        <v>2</v>
      </c>
    </row>
    <row r="888" spans="1:20" x14ac:dyDescent="0.2">
      <c r="A888">
        <v>1703220</v>
      </c>
      <c r="B888">
        <v>16000106287</v>
      </c>
      <c r="C888">
        <v>2016106287</v>
      </c>
      <c r="D888">
        <v>220</v>
      </c>
      <c r="E888" t="s">
        <v>328</v>
      </c>
      <c r="F888" t="s">
        <v>329</v>
      </c>
      <c r="G888" t="s">
        <v>330</v>
      </c>
      <c r="H888" s="4">
        <v>42457.136111111111</v>
      </c>
      <c r="I888" t="s">
        <v>1741</v>
      </c>
      <c r="J888" t="s">
        <v>14</v>
      </c>
      <c r="K888" t="s">
        <v>570</v>
      </c>
      <c r="L888">
        <v>1900.1007999999999</v>
      </c>
      <c r="M888">
        <v>-122.32463</v>
      </c>
      <c r="N888">
        <v>47.702309999999997</v>
      </c>
      <c r="O888" t="s">
        <v>1742</v>
      </c>
      <c r="P888" t="s">
        <v>88</v>
      </c>
      <c r="Q888" t="s">
        <v>89</v>
      </c>
      <c r="R888" t="s">
        <v>89</v>
      </c>
      <c r="S888" s="4">
        <v>42456.982638888891</v>
      </c>
      <c r="T888">
        <v>1</v>
      </c>
    </row>
    <row r="889" spans="1:20" x14ac:dyDescent="0.2">
      <c r="A889">
        <v>1703221</v>
      </c>
      <c r="B889">
        <v>16000106402</v>
      </c>
      <c r="C889">
        <v>2016106402</v>
      </c>
      <c r="D889">
        <v>40</v>
      </c>
      <c r="E889" t="s">
        <v>229</v>
      </c>
      <c r="F889" t="s">
        <v>230</v>
      </c>
      <c r="G889" t="s">
        <v>230</v>
      </c>
      <c r="H889" s="4">
        <v>42457.13958333333</v>
      </c>
      <c r="I889" t="s">
        <v>1743</v>
      </c>
      <c r="J889" t="s">
        <v>20</v>
      </c>
      <c r="K889" t="s">
        <v>105</v>
      </c>
      <c r="L889">
        <v>7500.4016000000001</v>
      </c>
      <c r="M889">
        <v>-122.31945</v>
      </c>
      <c r="N889">
        <v>47.614082000000003</v>
      </c>
      <c r="O889" t="s">
        <v>1744</v>
      </c>
      <c r="P889" t="s">
        <v>364</v>
      </c>
      <c r="Q889" t="s">
        <v>230</v>
      </c>
      <c r="R889" t="s">
        <v>230</v>
      </c>
      <c r="T889">
        <v>2</v>
      </c>
    </row>
    <row r="890" spans="1:20" x14ac:dyDescent="0.2">
      <c r="A890">
        <v>1703222</v>
      </c>
      <c r="B890">
        <v>16000106401</v>
      </c>
      <c r="C890">
        <v>2016106401</v>
      </c>
      <c r="D890">
        <v>280</v>
      </c>
      <c r="E890" t="s">
        <v>59</v>
      </c>
      <c r="F890" t="s">
        <v>60</v>
      </c>
      <c r="G890" t="s">
        <v>60</v>
      </c>
      <c r="H890" s="4">
        <v>42457.145138888889</v>
      </c>
      <c r="I890" t="s">
        <v>1745</v>
      </c>
      <c r="J890" t="s">
        <v>15</v>
      </c>
      <c r="K890" t="s">
        <v>288</v>
      </c>
      <c r="L890">
        <v>7700.4</v>
      </c>
      <c r="M890">
        <v>-122.29987</v>
      </c>
      <c r="N890">
        <v>47.620586000000003</v>
      </c>
      <c r="O890" t="s">
        <v>1746</v>
      </c>
      <c r="P890" t="s">
        <v>994</v>
      </c>
      <c r="Q890" t="s">
        <v>995</v>
      </c>
      <c r="R890" t="s">
        <v>995</v>
      </c>
      <c r="T890">
        <v>2</v>
      </c>
    </row>
    <row r="891" spans="1:20" x14ac:dyDescent="0.2">
      <c r="A891">
        <v>1703223</v>
      </c>
      <c r="B891">
        <v>16000106398</v>
      </c>
      <c r="C891">
        <v>2016106398</v>
      </c>
      <c r="D891">
        <v>280</v>
      </c>
      <c r="E891" t="s">
        <v>59</v>
      </c>
      <c r="F891" t="s">
        <v>60</v>
      </c>
      <c r="G891" t="s">
        <v>60</v>
      </c>
      <c r="H891" s="4">
        <v>42457.13958333333</v>
      </c>
      <c r="I891" t="s">
        <v>1747</v>
      </c>
      <c r="J891" t="s">
        <v>7</v>
      </c>
      <c r="K891" t="s">
        <v>292</v>
      </c>
      <c r="L891">
        <v>6600.2008999999998</v>
      </c>
      <c r="M891">
        <v>-122.3259</v>
      </c>
      <c r="N891">
        <v>47.637509999999999</v>
      </c>
      <c r="O891" t="s">
        <v>1748</v>
      </c>
      <c r="P891" t="s">
        <v>64</v>
      </c>
      <c r="Q891" t="s">
        <v>60</v>
      </c>
      <c r="R891" t="s">
        <v>60</v>
      </c>
      <c r="T891">
        <v>4</v>
      </c>
    </row>
    <row r="892" spans="1:20" x14ac:dyDescent="0.2">
      <c r="A892">
        <v>1703224</v>
      </c>
      <c r="B892">
        <v>16000105974</v>
      </c>
      <c r="C892">
        <v>2016105974</v>
      </c>
      <c r="D892">
        <v>245</v>
      </c>
      <c r="E892" t="s">
        <v>74</v>
      </c>
      <c r="F892" t="s">
        <v>42</v>
      </c>
      <c r="G892" t="s">
        <v>42</v>
      </c>
      <c r="H892" s="4">
        <v>42456.731944444444</v>
      </c>
      <c r="I892" t="s">
        <v>1749</v>
      </c>
      <c r="J892" t="s">
        <v>19</v>
      </c>
      <c r="K892" t="s">
        <v>766</v>
      </c>
      <c r="L892">
        <v>9100.1011999999992</v>
      </c>
      <c r="M892">
        <v>-122.31723</v>
      </c>
      <c r="N892">
        <v>47.59834</v>
      </c>
      <c r="O892" t="s">
        <v>1750</v>
      </c>
      <c r="P892" t="s">
        <v>333</v>
      </c>
      <c r="Q892" t="s">
        <v>330</v>
      </c>
      <c r="R892" t="s">
        <v>329</v>
      </c>
      <c r="T892">
        <v>1</v>
      </c>
    </row>
    <row r="893" spans="1:20" x14ac:dyDescent="0.2">
      <c r="A893">
        <v>1703225</v>
      </c>
      <c r="B893">
        <v>16000106397</v>
      </c>
      <c r="C893">
        <v>2016106397</v>
      </c>
      <c r="D893">
        <v>161</v>
      </c>
      <c r="E893" t="s">
        <v>78</v>
      </c>
      <c r="F893" t="s">
        <v>78</v>
      </c>
      <c r="G893" t="s">
        <v>78</v>
      </c>
      <c r="H893" s="4">
        <v>42457.147916666669</v>
      </c>
      <c r="I893" t="s">
        <v>861</v>
      </c>
      <c r="J893" t="s">
        <v>7</v>
      </c>
      <c r="K893" t="s">
        <v>292</v>
      </c>
      <c r="L893">
        <v>7300.2013999999999</v>
      </c>
      <c r="M893">
        <v>-122.33337</v>
      </c>
      <c r="N893">
        <v>47.617330000000003</v>
      </c>
      <c r="O893" t="s">
        <v>862</v>
      </c>
      <c r="P893" t="s">
        <v>100</v>
      </c>
      <c r="Q893" t="s">
        <v>42</v>
      </c>
      <c r="R893" t="s">
        <v>42</v>
      </c>
      <c r="S893" s="4">
        <v>42457.111805555556</v>
      </c>
      <c r="T893">
        <v>1</v>
      </c>
    </row>
    <row r="894" spans="1:20" x14ac:dyDescent="0.2">
      <c r="A894">
        <v>1703226</v>
      </c>
      <c r="B894">
        <v>16000106409</v>
      </c>
      <c r="C894">
        <v>2016106409</v>
      </c>
      <c r="D894">
        <v>280</v>
      </c>
      <c r="E894" t="s">
        <v>59</v>
      </c>
      <c r="F894" t="s">
        <v>60</v>
      </c>
      <c r="G894" t="s">
        <v>60</v>
      </c>
      <c r="H894" s="4">
        <v>42457.163194444445</v>
      </c>
      <c r="I894" t="s">
        <v>1751</v>
      </c>
      <c r="J894" t="s">
        <v>14</v>
      </c>
      <c r="K894" t="s">
        <v>570</v>
      </c>
      <c r="L894">
        <v>2000.201</v>
      </c>
      <c r="M894">
        <v>-122.31623999999999</v>
      </c>
      <c r="N894">
        <v>47.698554999999999</v>
      </c>
      <c r="O894" t="s">
        <v>1752</v>
      </c>
      <c r="P894" t="s">
        <v>64</v>
      </c>
      <c r="Q894" t="s">
        <v>60</v>
      </c>
      <c r="R894" t="s">
        <v>60</v>
      </c>
      <c r="T894">
        <v>1</v>
      </c>
    </row>
    <row r="895" spans="1:20" x14ac:dyDescent="0.2">
      <c r="A895">
        <v>1703227</v>
      </c>
      <c r="B895">
        <v>16000106363</v>
      </c>
      <c r="C895">
        <v>2016106363</v>
      </c>
      <c r="D895">
        <v>460</v>
      </c>
      <c r="E895" t="s">
        <v>54</v>
      </c>
      <c r="F895" t="s">
        <v>49</v>
      </c>
      <c r="G895" t="s">
        <v>49</v>
      </c>
      <c r="H895" s="4">
        <v>42457.158333333333</v>
      </c>
      <c r="I895" t="s">
        <v>1753</v>
      </c>
      <c r="J895" t="s">
        <v>10</v>
      </c>
      <c r="K895" t="s">
        <v>76</v>
      </c>
      <c r="L895">
        <v>9500.4007000000001</v>
      </c>
      <c r="M895">
        <v>-122.29300000000001</v>
      </c>
      <c r="N895">
        <v>47.578341999999999</v>
      </c>
      <c r="O895" t="s">
        <v>1754</v>
      </c>
      <c r="P895" t="s">
        <v>107</v>
      </c>
      <c r="Q895" t="s">
        <v>49</v>
      </c>
      <c r="R895" t="s">
        <v>49</v>
      </c>
      <c r="S895" s="4">
        <v>42457.071527777778</v>
      </c>
      <c r="T895">
        <v>3</v>
      </c>
    </row>
    <row r="896" spans="1:20" x14ac:dyDescent="0.2">
      <c r="A896">
        <v>1703228</v>
      </c>
      <c r="B896">
        <v>16000106425</v>
      </c>
      <c r="C896">
        <v>2016106425</v>
      </c>
      <c r="D896">
        <v>177</v>
      </c>
      <c r="E896" t="s">
        <v>129</v>
      </c>
      <c r="F896" t="s">
        <v>69</v>
      </c>
      <c r="G896" t="s">
        <v>69</v>
      </c>
      <c r="H896" s="4">
        <v>42457.165972222225</v>
      </c>
      <c r="I896" t="s">
        <v>1755</v>
      </c>
      <c r="J896" t="s">
        <v>20</v>
      </c>
      <c r="K896" t="s">
        <v>179</v>
      </c>
      <c r="L896">
        <v>7402.1009000000004</v>
      </c>
      <c r="M896">
        <v>-122.32286000000001</v>
      </c>
      <c r="N896">
        <v>47.618729999999999</v>
      </c>
      <c r="O896" t="s">
        <v>1756</v>
      </c>
      <c r="P896" t="s">
        <v>132</v>
      </c>
      <c r="Q896" t="s">
        <v>69</v>
      </c>
      <c r="R896" t="s">
        <v>69</v>
      </c>
      <c r="T896">
        <v>1</v>
      </c>
    </row>
    <row r="897" spans="1:20" x14ac:dyDescent="0.2">
      <c r="A897">
        <v>1703229</v>
      </c>
      <c r="B897">
        <v>16000106422</v>
      </c>
      <c r="C897">
        <v>2016106422</v>
      </c>
      <c r="D897">
        <v>460</v>
      </c>
      <c r="E897" t="s">
        <v>54</v>
      </c>
      <c r="F897" t="s">
        <v>49</v>
      </c>
      <c r="G897" t="s">
        <v>49</v>
      </c>
      <c r="H897" s="4">
        <v>42457.172222222223</v>
      </c>
      <c r="I897" t="s">
        <v>1757</v>
      </c>
      <c r="J897" t="s">
        <v>13</v>
      </c>
      <c r="K897" t="s">
        <v>360</v>
      </c>
      <c r="L897">
        <v>5802.2</v>
      </c>
      <c r="M897">
        <v>-122.37627000000001</v>
      </c>
      <c r="N897">
        <v>47.645663999999996</v>
      </c>
      <c r="O897" t="s">
        <v>1758</v>
      </c>
      <c r="P897" t="s">
        <v>107</v>
      </c>
      <c r="Q897" t="s">
        <v>49</v>
      </c>
      <c r="R897" t="s">
        <v>49</v>
      </c>
      <c r="T897">
        <v>1</v>
      </c>
    </row>
    <row r="898" spans="1:20" x14ac:dyDescent="0.2">
      <c r="A898">
        <v>1703230</v>
      </c>
      <c r="B898">
        <v>16000106418</v>
      </c>
      <c r="C898">
        <v>2016106418</v>
      </c>
      <c r="D898">
        <v>244</v>
      </c>
      <c r="E898" t="s">
        <v>561</v>
      </c>
      <c r="F898" t="s">
        <v>42</v>
      </c>
      <c r="G898" t="s">
        <v>42</v>
      </c>
      <c r="H898" s="4">
        <v>42457.174305555556</v>
      </c>
      <c r="I898" t="s">
        <v>1759</v>
      </c>
      <c r="J898" t="s">
        <v>8</v>
      </c>
      <c r="K898" t="s">
        <v>689</v>
      </c>
      <c r="L898">
        <v>10900.2096</v>
      </c>
      <c r="M898">
        <v>-122.3201</v>
      </c>
      <c r="N898">
        <v>47.545720000000003</v>
      </c>
      <c r="O898" t="s">
        <v>1760</v>
      </c>
      <c r="P898" t="s">
        <v>674</v>
      </c>
      <c r="Q898" t="s">
        <v>42</v>
      </c>
      <c r="R898" t="s">
        <v>561</v>
      </c>
      <c r="T898">
        <v>1</v>
      </c>
    </row>
    <row r="899" spans="1:20" x14ac:dyDescent="0.2">
      <c r="A899">
        <v>1703231</v>
      </c>
      <c r="B899">
        <v>16000106417</v>
      </c>
      <c r="C899">
        <v>2016106417</v>
      </c>
      <c r="D899">
        <v>201</v>
      </c>
      <c r="E899" t="s">
        <v>79</v>
      </c>
      <c r="F899" t="s">
        <v>80</v>
      </c>
      <c r="G899" t="s">
        <v>81</v>
      </c>
      <c r="H899" s="4">
        <v>42457.168055555558</v>
      </c>
      <c r="I899" t="s">
        <v>1761</v>
      </c>
      <c r="J899" t="s">
        <v>4</v>
      </c>
      <c r="K899" t="s">
        <v>214</v>
      </c>
      <c r="L899">
        <v>4400.1023999999998</v>
      </c>
      <c r="M899">
        <v>-122.30898000000001</v>
      </c>
      <c r="N899">
        <v>47.670200000000001</v>
      </c>
      <c r="O899" t="s">
        <v>1762</v>
      </c>
      <c r="P899" t="s">
        <v>84</v>
      </c>
      <c r="Q899" t="s">
        <v>85</v>
      </c>
      <c r="R899" t="s">
        <v>60</v>
      </c>
      <c r="T899">
        <v>2</v>
      </c>
    </row>
    <row r="900" spans="1:20" x14ac:dyDescent="0.2">
      <c r="A900">
        <v>1703232</v>
      </c>
      <c r="B900">
        <v>16000106433</v>
      </c>
      <c r="C900">
        <v>2016106433</v>
      </c>
      <c r="D900">
        <v>460</v>
      </c>
      <c r="E900" t="s">
        <v>54</v>
      </c>
      <c r="F900" t="s">
        <v>49</v>
      </c>
      <c r="G900" t="s">
        <v>49</v>
      </c>
      <c r="H900" s="4">
        <v>42457.184027777781</v>
      </c>
      <c r="I900" t="s">
        <v>1055</v>
      </c>
      <c r="J900" t="s">
        <v>13</v>
      </c>
      <c r="K900" t="s">
        <v>360</v>
      </c>
      <c r="L900">
        <v>5802.201</v>
      </c>
      <c r="M900">
        <v>-122.372086</v>
      </c>
      <c r="N900">
        <v>47.629435999999998</v>
      </c>
      <c r="O900" t="s">
        <v>1056</v>
      </c>
      <c r="P900" t="s">
        <v>107</v>
      </c>
      <c r="Q900" t="s">
        <v>49</v>
      </c>
      <c r="R900" t="s">
        <v>49</v>
      </c>
      <c r="T900">
        <v>2</v>
      </c>
    </row>
    <row r="901" spans="1:20" x14ac:dyDescent="0.2">
      <c r="A901">
        <v>1703233</v>
      </c>
      <c r="B901">
        <v>16000106408</v>
      </c>
      <c r="C901">
        <v>2016106408</v>
      </c>
      <c r="D901">
        <v>200</v>
      </c>
      <c r="E901" t="s">
        <v>355</v>
      </c>
      <c r="F901" t="s">
        <v>80</v>
      </c>
      <c r="G901" t="s">
        <v>81</v>
      </c>
      <c r="H901" s="4">
        <v>42457.181250000001</v>
      </c>
      <c r="I901" t="s">
        <v>1763</v>
      </c>
      <c r="J901" t="s">
        <v>16</v>
      </c>
      <c r="K901" t="s">
        <v>196</v>
      </c>
      <c r="L901">
        <v>8100.3008</v>
      </c>
      <c r="M901">
        <v>-122.34063</v>
      </c>
      <c r="N901">
        <v>47.608722999999998</v>
      </c>
      <c r="O901" t="s">
        <v>1764</v>
      </c>
      <c r="P901" t="s">
        <v>393</v>
      </c>
      <c r="Q901" t="s">
        <v>85</v>
      </c>
      <c r="R901" t="s">
        <v>60</v>
      </c>
      <c r="T901">
        <v>2</v>
      </c>
    </row>
    <row r="902" spans="1:20" x14ac:dyDescent="0.2">
      <c r="A902">
        <v>1703234</v>
      </c>
      <c r="B902">
        <v>16000106430</v>
      </c>
      <c r="C902">
        <v>2016106430</v>
      </c>
      <c r="D902">
        <v>244</v>
      </c>
      <c r="E902" t="s">
        <v>561</v>
      </c>
      <c r="F902" t="s">
        <v>42</v>
      </c>
      <c r="G902" t="s">
        <v>42</v>
      </c>
      <c r="H902" s="4">
        <v>42457.18472222222</v>
      </c>
      <c r="I902" t="s">
        <v>1765</v>
      </c>
      <c r="J902" t="s">
        <v>4</v>
      </c>
      <c r="K902" t="s">
        <v>147</v>
      </c>
      <c r="L902">
        <v>11300.3007</v>
      </c>
      <c r="M902">
        <v>-122.35512</v>
      </c>
      <c r="N902">
        <v>47.521949999999997</v>
      </c>
      <c r="O902" t="s">
        <v>1766</v>
      </c>
      <c r="P902" t="s">
        <v>674</v>
      </c>
      <c r="Q902" t="s">
        <v>42</v>
      </c>
      <c r="R902" t="s">
        <v>561</v>
      </c>
      <c r="T902">
        <v>1</v>
      </c>
    </row>
    <row r="903" spans="1:20" x14ac:dyDescent="0.2">
      <c r="A903">
        <v>1703235</v>
      </c>
      <c r="B903">
        <v>16000106419</v>
      </c>
      <c r="C903">
        <v>2016106419</v>
      </c>
      <c r="D903">
        <v>200</v>
      </c>
      <c r="E903" t="s">
        <v>355</v>
      </c>
      <c r="F903" t="s">
        <v>80</v>
      </c>
      <c r="G903" t="s">
        <v>81</v>
      </c>
      <c r="H903" s="4">
        <v>42457.181250000001</v>
      </c>
      <c r="I903" t="s">
        <v>1763</v>
      </c>
      <c r="J903" t="s">
        <v>16</v>
      </c>
      <c r="K903" t="s">
        <v>196</v>
      </c>
      <c r="L903">
        <v>8100.3008</v>
      </c>
      <c r="M903">
        <v>-122.34063</v>
      </c>
      <c r="N903">
        <v>47.608722999999998</v>
      </c>
      <c r="O903" t="s">
        <v>1764</v>
      </c>
      <c r="P903" t="s">
        <v>393</v>
      </c>
      <c r="Q903" t="s">
        <v>85</v>
      </c>
      <c r="R903" t="s">
        <v>60</v>
      </c>
      <c r="T903">
        <v>4</v>
      </c>
    </row>
    <row r="904" spans="1:20" x14ac:dyDescent="0.2">
      <c r="A904">
        <v>1703236</v>
      </c>
      <c r="B904">
        <v>16000106364</v>
      </c>
      <c r="C904">
        <v>2016106364</v>
      </c>
      <c r="D904">
        <v>53</v>
      </c>
      <c r="E904" t="s">
        <v>290</v>
      </c>
      <c r="F904" t="s">
        <v>225</v>
      </c>
      <c r="G904" t="s">
        <v>119</v>
      </c>
      <c r="H904" s="4">
        <v>42457.188888888886</v>
      </c>
      <c r="I904" t="s">
        <v>1767</v>
      </c>
      <c r="J904" t="s">
        <v>13</v>
      </c>
      <c r="K904" t="s">
        <v>360</v>
      </c>
      <c r="L904">
        <v>6700.4034000000001</v>
      </c>
      <c r="M904">
        <v>-122.34423</v>
      </c>
      <c r="N904">
        <v>47.630585000000004</v>
      </c>
      <c r="O904" t="s">
        <v>1768</v>
      </c>
      <c r="P904" t="s">
        <v>1118</v>
      </c>
      <c r="Q904" t="s">
        <v>119</v>
      </c>
      <c r="R904" t="s">
        <v>118</v>
      </c>
      <c r="S904" s="4">
        <v>42457.07708333333</v>
      </c>
      <c r="T904">
        <v>1</v>
      </c>
    </row>
    <row r="905" spans="1:20" x14ac:dyDescent="0.2">
      <c r="A905">
        <v>1703237</v>
      </c>
      <c r="B905">
        <v>16000106354</v>
      </c>
      <c r="C905">
        <v>2016106354</v>
      </c>
      <c r="D905">
        <v>281</v>
      </c>
      <c r="E905" t="s">
        <v>65</v>
      </c>
      <c r="F905" t="s">
        <v>60</v>
      </c>
      <c r="G905" t="s">
        <v>60</v>
      </c>
      <c r="H905" s="4">
        <v>42457.1875</v>
      </c>
      <c r="I905" t="s">
        <v>1769</v>
      </c>
      <c r="J905" t="s">
        <v>12</v>
      </c>
      <c r="K905" t="s">
        <v>112</v>
      </c>
      <c r="L905">
        <v>2800.1</v>
      </c>
      <c r="M905">
        <v>-122.345856</v>
      </c>
      <c r="N905">
        <v>47.686942999999999</v>
      </c>
      <c r="O905" t="s">
        <v>1770</v>
      </c>
      <c r="P905" t="s">
        <v>64</v>
      </c>
      <c r="Q905" t="s">
        <v>60</v>
      </c>
      <c r="R905" t="s">
        <v>60</v>
      </c>
      <c r="T905">
        <v>0</v>
      </c>
    </row>
    <row r="906" spans="1:20" x14ac:dyDescent="0.2">
      <c r="A906">
        <v>1703238</v>
      </c>
      <c r="B906">
        <v>16000106423</v>
      </c>
      <c r="C906">
        <v>2016106423</v>
      </c>
      <c r="D906">
        <v>244</v>
      </c>
      <c r="E906" t="s">
        <v>561</v>
      </c>
      <c r="F906" t="s">
        <v>42</v>
      </c>
      <c r="G906" t="s">
        <v>42</v>
      </c>
      <c r="H906" s="4">
        <v>42457.189583333333</v>
      </c>
      <c r="I906" t="s">
        <v>1583</v>
      </c>
      <c r="J906" t="s">
        <v>14</v>
      </c>
      <c r="K906" t="s">
        <v>536</v>
      </c>
      <c r="L906">
        <v>200.60220000000001</v>
      </c>
      <c r="M906">
        <v>-122.30458</v>
      </c>
      <c r="N906">
        <v>47.725673999999998</v>
      </c>
      <c r="O906" t="s">
        <v>1584</v>
      </c>
      <c r="P906" t="s">
        <v>333</v>
      </c>
      <c r="Q906" t="s">
        <v>330</v>
      </c>
      <c r="R906" t="s">
        <v>329</v>
      </c>
      <c r="T906">
        <v>1</v>
      </c>
    </row>
    <row r="907" spans="1:20" x14ac:dyDescent="0.2">
      <c r="A907">
        <v>1703239</v>
      </c>
      <c r="B907">
        <v>16000106404</v>
      </c>
      <c r="C907">
        <v>2016106404</v>
      </c>
      <c r="D907">
        <v>280</v>
      </c>
      <c r="E907" t="s">
        <v>59</v>
      </c>
      <c r="F907" t="s">
        <v>60</v>
      </c>
      <c r="G907" t="s">
        <v>60</v>
      </c>
      <c r="H907" s="4">
        <v>42457.195138888892</v>
      </c>
      <c r="I907" t="s">
        <v>1771</v>
      </c>
      <c r="J907" t="s">
        <v>12</v>
      </c>
      <c r="K907" t="s">
        <v>112</v>
      </c>
      <c r="L907">
        <v>3600.3018000000002</v>
      </c>
      <c r="M907">
        <v>-122.33222000000001</v>
      </c>
      <c r="N907">
        <v>47.672910000000002</v>
      </c>
      <c r="O907" t="s">
        <v>1772</v>
      </c>
      <c r="P907" t="s">
        <v>64</v>
      </c>
      <c r="Q907" t="s">
        <v>60</v>
      </c>
      <c r="R907" t="s">
        <v>60</v>
      </c>
      <c r="T907">
        <v>2</v>
      </c>
    </row>
    <row r="908" spans="1:20" x14ac:dyDescent="0.2">
      <c r="A908">
        <v>1703240</v>
      </c>
      <c r="B908">
        <v>16000106116</v>
      </c>
      <c r="C908">
        <v>2016106116</v>
      </c>
      <c r="D908">
        <v>50</v>
      </c>
      <c r="E908" t="s">
        <v>410</v>
      </c>
      <c r="F908" t="s">
        <v>225</v>
      </c>
      <c r="G908" t="s">
        <v>119</v>
      </c>
      <c r="H908" s="4">
        <v>42457.19027777778</v>
      </c>
      <c r="I908" t="s">
        <v>1773</v>
      </c>
      <c r="J908" t="s">
        <v>9</v>
      </c>
      <c r="K908" t="s">
        <v>721</v>
      </c>
      <c r="L908">
        <v>2600.2011000000002</v>
      </c>
      <c r="M908">
        <v>-122.30987500000001</v>
      </c>
      <c r="N908">
        <v>47.680325000000003</v>
      </c>
      <c r="O908" t="s">
        <v>1774</v>
      </c>
      <c r="P908" t="s">
        <v>228</v>
      </c>
      <c r="Q908" t="s">
        <v>119</v>
      </c>
      <c r="R908" t="s">
        <v>225</v>
      </c>
      <c r="S908" s="4">
        <v>42456.943749999999</v>
      </c>
      <c r="T908">
        <v>4</v>
      </c>
    </row>
    <row r="909" spans="1:20" x14ac:dyDescent="0.2">
      <c r="A909">
        <v>1703241</v>
      </c>
      <c r="B909">
        <v>16000106439</v>
      </c>
      <c r="C909">
        <v>2016106439</v>
      </c>
      <c r="D909">
        <v>350</v>
      </c>
      <c r="E909" t="s">
        <v>155</v>
      </c>
      <c r="F909" t="s">
        <v>155</v>
      </c>
      <c r="G909" t="s">
        <v>155</v>
      </c>
      <c r="H909" s="4">
        <v>42457.197916666664</v>
      </c>
      <c r="I909" t="s">
        <v>1775</v>
      </c>
      <c r="J909" t="s">
        <v>11</v>
      </c>
      <c r="K909" t="s">
        <v>71</v>
      </c>
      <c r="L909">
        <v>11900.3001</v>
      </c>
      <c r="M909">
        <v>-122.25875000000001</v>
      </c>
      <c r="N909">
        <v>47.509697000000003</v>
      </c>
      <c r="O909" t="s">
        <v>1776</v>
      </c>
      <c r="P909" t="s">
        <v>1145</v>
      </c>
      <c r="Q909" t="s">
        <v>155</v>
      </c>
      <c r="R909" t="s">
        <v>155</v>
      </c>
      <c r="T909">
        <v>1</v>
      </c>
    </row>
    <row r="910" spans="1:20" x14ac:dyDescent="0.2">
      <c r="A910">
        <v>1703242</v>
      </c>
      <c r="B910">
        <v>16000106394</v>
      </c>
      <c r="C910">
        <v>2016106394</v>
      </c>
      <c r="D910">
        <v>450</v>
      </c>
      <c r="E910" t="s">
        <v>523</v>
      </c>
      <c r="F910" t="s">
        <v>49</v>
      </c>
      <c r="G910" t="s">
        <v>49</v>
      </c>
      <c r="H910" s="4">
        <v>42457.200694444444</v>
      </c>
      <c r="I910" t="s">
        <v>1777</v>
      </c>
      <c r="J910" t="s">
        <v>20</v>
      </c>
      <c r="K910" t="s">
        <v>339</v>
      </c>
      <c r="L910">
        <v>8400.1003999999994</v>
      </c>
      <c r="M910">
        <v>-122.32446</v>
      </c>
      <c r="N910">
        <v>47.614089999999997</v>
      </c>
      <c r="O910" t="s">
        <v>1778</v>
      </c>
      <c r="P910" t="s">
        <v>107</v>
      </c>
      <c r="Q910" t="s">
        <v>49</v>
      </c>
      <c r="R910" t="s">
        <v>49</v>
      </c>
      <c r="S910" s="4">
        <v>42457.107638888891</v>
      </c>
      <c r="T910">
        <v>3</v>
      </c>
    </row>
    <row r="911" spans="1:20" x14ac:dyDescent="0.2">
      <c r="A911">
        <v>1703243</v>
      </c>
      <c r="B911">
        <v>16000106331</v>
      </c>
      <c r="C911">
        <v>2016106331</v>
      </c>
      <c r="D911">
        <v>281</v>
      </c>
      <c r="E911" t="s">
        <v>65</v>
      </c>
      <c r="F911" t="s">
        <v>60</v>
      </c>
      <c r="G911" t="s">
        <v>60</v>
      </c>
      <c r="H911" s="4">
        <v>42457.209722222222</v>
      </c>
      <c r="I911" t="s">
        <v>1779</v>
      </c>
      <c r="J911" t="s">
        <v>17</v>
      </c>
      <c r="K911" t="s">
        <v>601</v>
      </c>
      <c r="L911">
        <v>401.10070000000002</v>
      </c>
      <c r="M911">
        <v>-122.34506</v>
      </c>
      <c r="N911">
        <v>47.731037000000001</v>
      </c>
      <c r="O911" t="s">
        <v>1780</v>
      </c>
      <c r="P911" t="s">
        <v>64</v>
      </c>
      <c r="Q911" t="s">
        <v>60</v>
      </c>
      <c r="R911" t="s">
        <v>60</v>
      </c>
      <c r="T911">
        <v>0</v>
      </c>
    </row>
    <row r="912" spans="1:20" x14ac:dyDescent="0.2">
      <c r="A912">
        <v>1703244</v>
      </c>
      <c r="B912">
        <v>16000106323</v>
      </c>
      <c r="C912">
        <v>2016106323</v>
      </c>
      <c r="D912">
        <v>470</v>
      </c>
      <c r="E912" t="s">
        <v>47</v>
      </c>
      <c r="F912" t="s">
        <v>48</v>
      </c>
      <c r="G912" t="s">
        <v>49</v>
      </c>
      <c r="H912" s="4">
        <v>42457.211805555555</v>
      </c>
      <c r="I912" t="s">
        <v>1781</v>
      </c>
      <c r="J912" t="s">
        <v>12</v>
      </c>
      <c r="K912" t="s">
        <v>232</v>
      </c>
      <c r="L912">
        <v>1500.2004999999999</v>
      </c>
      <c r="M912">
        <v>-122.40045000000001</v>
      </c>
      <c r="N912">
        <v>47.696804</v>
      </c>
      <c r="O912" t="s">
        <v>1782</v>
      </c>
      <c r="P912" t="s">
        <v>53</v>
      </c>
      <c r="Q912" t="s">
        <v>49</v>
      </c>
      <c r="R912" t="s">
        <v>48</v>
      </c>
      <c r="T912">
        <v>1</v>
      </c>
    </row>
    <row r="913" spans="1:20" x14ac:dyDescent="0.2">
      <c r="A913">
        <v>1703245</v>
      </c>
      <c r="B913">
        <v>16000106445</v>
      </c>
      <c r="C913">
        <v>2016106445</v>
      </c>
      <c r="D913">
        <v>245</v>
      </c>
      <c r="E913" t="s">
        <v>74</v>
      </c>
      <c r="F913" t="s">
        <v>42</v>
      </c>
      <c r="G913" t="s">
        <v>42</v>
      </c>
      <c r="H913" s="4">
        <v>42457.209027777775</v>
      </c>
      <c r="I913" t="s">
        <v>1783</v>
      </c>
      <c r="J913" t="s">
        <v>20</v>
      </c>
      <c r="K913" t="s">
        <v>105</v>
      </c>
      <c r="L913">
        <v>7500.5009</v>
      </c>
      <c r="M913">
        <v>-122.31946600000001</v>
      </c>
      <c r="N913">
        <v>47.615242000000002</v>
      </c>
      <c r="O913" t="s">
        <v>1784</v>
      </c>
      <c r="P913" t="s">
        <v>103</v>
      </c>
      <c r="Q913" t="s">
        <v>60</v>
      </c>
      <c r="R913" t="s">
        <v>60</v>
      </c>
      <c r="T913">
        <v>0</v>
      </c>
    </row>
    <row r="914" spans="1:20" x14ac:dyDescent="0.2">
      <c r="A914">
        <v>1703246</v>
      </c>
      <c r="B914">
        <v>16000106420</v>
      </c>
      <c r="C914">
        <v>2016106420</v>
      </c>
      <c r="D914">
        <v>201</v>
      </c>
      <c r="E914" t="s">
        <v>79</v>
      </c>
      <c r="F914" t="s">
        <v>80</v>
      </c>
      <c r="G914" t="s">
        <v>81</v>
      </c>
      <c r="H914" s="4">
        <v>42457.208333333336</v>
      </c>
      <c r="I914" t="s">
        <v>869</v>
      </c>
      <c r="J914" t="s">
        <v>17</v>
      </c>
      <c r="K914" t="s">
        <v>618</v>
      </c>
      <c r="L914">
        <v>1600.1010000000001</v>
      </c>
      <c r="M914">
        <v>-122.376755</v>
      </c>
      <c r="N914">
        <v>47.704279999999997</v>
      </c>
      <c r="O914" t="s">
        <v>870</v>
      </c>
      <c r="P914" t="s">
        <v>84</v>
      </c>
      <c r="Q914" t="s">
        <v>85</v>
      </c>
      <c r="R914" t="s">
        <v>60</v>
      </c>
      <c r="T914">
        <v>0</v>
      </c>
    </row>
    <row r="915" spans="1:20" x14ac:dyDescent="0.2">
      <c r="A915">
        <v>1703247</v>
      </c>
      <c r="B915">
        <v>16000106414</v>
      </c>
      <c r="C915">
        <v>2016106414</v>
      </c>
      <c r="D915">
        <v>220</v>
      </c>
      <c r="E915" t="s">
        <v>328</v>
      </c>
      <c r="F915" t="s">
        <v>329</v>
      </c>
      <c r="G915" t="s">
        <v>330</v>
      </c>
      <c r="H915" s="4">
        <v>42457.211805555555</v>
      </c>
      <c r="I915" t="s">
        <v>1785</v>
      </c>
      <c r="J915" t="s">
        <v>9</v>
      </c>
      <c r="K915" t="s">
        <v>721</v>
      </c>
      <c r="L915">
        <v>4400.4008999999996</v>
      </c>
      <c r="M915">
        <v>-122.31307</v>
      </c>
      <c r="N915">
        <v>47.664898000000001</v>
      </c>
      <c r="O915" t="s">
        <v>1786</v>
      </c>
      <c r="P915" t="s">
        <v>405</v>
      </c>
      <c r="Q915" t="s">
        <v>406</v>
      </c>
      <c r="R915" t="s">
        <v>407</v>
      </c>
      <c r="S915" s="4">
        <v>42457.151388888888</v>
      </c>
      <c r="T915">
        <v>2</v>
      </c>
    </row>
    <row r="916" spans="1:20" x14ac:dyDescent="0.2">
      <c r="A916">
        <v>1703248</v>
      </c>
      <c r="B916">
        <v>16000106460</v>
      </c>
      <c r="C916">
        <v>2016106460</v>
      </c>
      <c r="D916">
        <v>177</v>
      </c>
      <c r="E916" t="s">
        <v>129</v>
      </c>
      <c r="F916" t="s">
        <v>69</v>
      </c>
      <c r="G916" t="s">
        <v>69</v>
      </c>
      <c r="H916" s="4">
        <v>42457.222916666666</v>
      </c>
      <c r="I916" t="s">
        <v>97</v>
      </c>
      <c r="J916" t="s">
        <v>6</v>
      </c>
      <c r="K916" t="s">
        <v>98</v>
      </c>
      <c r="L916">
        <v>9200.2027999999991</v>
      </c>
      <c r="M916">
        <v>-122.33081</v>
      </c>
      <c r="N916">
        <v>47.600464000000002</v>
      </c>
      <c r="O916" t="s">
        <v>99</v>
      </c>
      <c r="P916" t="s">
        <v>132</v>
      </c>
      <c r="Q916" t="s">
        <v>69</v>
      </c>
      <c r="R916" t="s">
        <v>69</v>
      </c>
      <c r="T916">
        <v>2</v>
      </c>
    </row>
    <row r="917" spans="1:20" x14ac:dyDescent="0.2">
      <c r="A917">
        <v>1703249</v>
      </c>
      <c r="B917">
        <v>16000106457</v>
      </c>
      <c r="C917">
        <v>2016106457</v>
      </c>
      <c r="D917">
        <v>460</v>
      </c>
      <c r="E917" t="s">
        <v>54</v>
      </c>
      <c r="F917" t="s">
        <v>49</v>
      </c>
      <c r="G917" t="s">
        <v>49</v>
      </c>
      <c r="H917" s="4">
        <v>42457.219444444447</v>
      </c>
      <c r="I917" t="s">
        <v>1787</v>
      </c>
      <c r="J917" t="s">
        <v>10</v>
      </c>
      <c r="K917" t="s">
        <v>44</v>
      </c>
      <c r="L917">
        <v>10300.5002</v>
      </c>
      <c r="M917">
        <v>-122.28649</v>
      </c>
      <c r="N917">
        <v>47.560110000000002</v>
      </c>
      <c r="O917" t="s">
        <v>1788</v>
      </c>
      <c r="P917" t="s">
        <v>107</v>
      </c>
      <c r="Q917" t="s">
        <v>49</v>
      </c>
      <c r="R917" t="s">
        <v>49</v>
      </c>
      <c r="T917">
        <v>4</v>
      </c>
    </row>
    <row r="918" spans="1:20" x14ac:dyDescent="0.2">
      <c r="A918">
        <v>1703250</v>
      </c>
      <c r="B918">
        <v>16000106449</v>
      </c>
      <c r="C918">
        <v>2016106449</v>
      </c>
      <c r="D918">
        <v>244</v>
      </c>
      <c r="E918" t="s">
        <v>561</v>
      </c>
      <c r="F918" t="s">
        <v>42</v>
      </c>
      <c r="G918" t="s">
        <v>42</v>
      </c>
      <c r="H918" s="4">
        <v>42457.224305555559</v>
      </c>
      <c r="I918" t="s">
        <v>853</v>
      </c>
      <c r="J918" t="s">
        <v>6</v>
      </c>
      <c r="K918" t="s">
        <v>425</v>
      </c>
      <c r="L918">
        <v>8100.2043000000003</v>
      </c>
      <c r="M918">
        <v>-122.331085</v>
      </c>
      <c r="N918">
        <v>47.602412999999999</v>
      </c>
      <c r="O918" t="s">
        <v>854</v>
      </c>
      <c r="P918" t="s">
        <v>674</v>
      </c>
      <c r="Q918" t="s">
        <v>42</v>
      </c>
      <c r="R918" t="s">
        <v>561</v>
      </c>
      <c r="T918">
        <v>4</v>
      </c>
    </row>
    <row r="919" spans="1:20" x14ac:dyDescent="0.2">
      <c r="A919">
        <v>1703251</v>
      </c>
      <c r="B919">
        <v>16000106447</v>
      </c>
      <c r="C919">
        <v>2016106447</v>
      </c>
      <c r="D919">
        <v>201</v>
      </c>
      <c r="E919" t="s">
        <v>79</v>
      </c>
      <c r="F919" t="s">
        <v>80</v>
      </c>
      <c r="G919" t="s">
        <v>81</v>
      </c>
      <c r="H919" s="4">
        <v>42457.21597222222</v>
      </c>
      <c r="I919" t="s">
        <v>1789</v>
      </c>
      <c r="J919" t="s">
        <v>4</v>
      </c>
      <c r="K919" t="s">
        <v>147</v>
      </c>
      <c r="L919">
        <v>6700.3015999999998</v>
      </c>
      <c r="M919">
        <v>-122.34495</v>
      </c>
      <c r="N919">
        <v>47.630997000000001</v>
      </c>
      <c r="O919" t="s">
        <v>1790</v>
      </c>
      <c r="P919" t="s">
        <v>84</v>
      </c>
      <c r="Q919" t="s">
        <v>85</v>
      </c>
      <c r="R919" t="s">
        <v>60</v>
      </c>
      <c r="T919">
        <v>1</v>
      </c>
    </row>
    <row r="920" spans="1:20" x14ac:dyDescent="0.2">
      <c r="A920">
        <v>1703252</v>
      </c>
      <c r="B920">
        <v>16000106462</v>
      </c>
      <c r="C920">
        <v>2016106462</v>
      </c>
      <c r="D920">
        <v>460</v>
      </c>
      <c r="E920" t="s">
        <v>54</v>
      </c>
      <c r="F920" t="s">
        <v>49</v>
      </c>
      <c r="G920" t="s">
        <v>49</v>
      </c>
      <c r="H920" s="4">
        <v>42457.229166666664</v>
      </c>
      <c r="I920" t="s">
        <v>1791</v>
      </c>
      <c r="J920" t="s">
        <v>10</v>
      </c>
      <c r="K920" t="s">
        <v>76</v>
      </c>
      <c r="L920">
        <v>9500.2062999999998</v>
      </c>
      <c r="M920">
        <v>-122.3022</v>
      </c>
      <c r="N920">
        <v>47.583655999999998</v>
      </c>
      <c r="O920" t="s">
        <v>1792</v>
      </c>
      <c r="P920" t="s">
        <v>107</v>
      </c>
      <c r="Q920" t="s">
        <v>49</v>
      </c>
      <c r="R920" t="s">
        <v>49</v>
      </c>
      <c r="T920">
        <v>0</v>
      </c>
    </row>
    <row r="921" spans="1:20" x14ac:dyDescent="0.2">
      <c r="A921">
        <v>1703253</v>
      </c>
      <c r="B921">
        <v>16000106446</v>
      </c>
      <c r="C921">
        <v>2016106446</v>
      </c>
      <c r="D921">
        <v>430</v>
      </c>
      <c r="E921" t="s">
        <v>144</v>
      </c>
      <c r="F921" t="s">
        <v>49</v>
      </c>
      <c r="G921" t="s">
        <v>145</v>
      </c>
      <c r="H921" s="4">
        <v>42457.222916666666</v>
      </c>
      <c r="I921" t="s">
        <v>1793</v>
      </c>
      <c r="J921" t="s">
        <v>5</v>
      </c>
      <c r="K921" t="s">
        <v>418</v>
      </c>
      <c r="L921">
        <v>9900.4064999999991</v>
      </c>
      <c r="M921">
        <v>-122.366</v>
      </c>
      <c r="N921">
        <v>47.571373000000001</v>
      </c>
      <c r="O921" t="s">
        <v>1794</v>
      </c>
      <c r="P921" t="s">
        <v>446</v>
      </c>
      <c r="Q921" t="s">
        <v>49</v>
      </c>
      <c r="R921" t="s">
        <v>49</v>
      </c>
      <c r="T921">
        <v>0</v>
      </c>
    </row>
    <row r="922" spans="1:20" x14ac:dyDescent="0.2">
      <c r="A922">
        <v>1703254</v>
      </c>
      <c r="B922">
        <v>16000106376</v>
      </c>
      <c r="C922">
        <v>2016106376</v>
      </c>
      <c r="D922">
        <v>465</v>
      </c>
      <c r="E922" t="s">
        <v>1279</v>
      </c>
      <c r="F922" t="s">
        <v>49</v>
      </c>
      <c r="G922" t="s">
        <v>49</v>
      </c>
      <c r="H922" s="4">
        <v>42457.224999999999</v>
      </c>
      <c r="I922" t="s">
        <v>1655</v>
      </c>
      <c r="J922" t="s">
        <v>16</v>
      </c>
      <c r="K922" t="s">
        <v>368</v>
      </c>
      <c r="L922">
        <v>8100.2012999999997</v>
      </c>
      <c r="M922">
        <v>-122.33779</v>
      </c>
      <c r="N922">
        <v>47.609749999999998</v>
      </c>
      <c r="O922" t="s">
        <v>1656</v>
      </c>
      <c r="P922" t="s">
        <v>384</v>
      </c>
      <c r="Q922" t="s">
        <v>60</v>
      </c>
      <c r="R922" t="s">
        <v>60</v>
      </c>
      <c r="S922" s="4">
        <v>42457.084027777775</v>
      </c>
      <c r="T922">
        <v>0</v>
      </c>
    </row>
    <row r="923" spans="1:20" x14ac:dyDescent="0.2">
      <c r="A923">
        <v>1703255</v>
      </c>
      <c r="B923">
        <v>16000106377</v>
      </c>
      <c r="C923">
        <v>2016106377</v>
      </c>
      <c r="D923">
        <v>244</v>
      </c>
      <c r="E923" t="s">
        <v>561</v>
      </c>
      <c r="F923" t="s">
        <v>42</v>
      </c>
      <c r="G923" t="s">
        <v>42</v>
      </c>
      <c r="H923" s="4">
        <v>42457.231944444444</v>
      </c>
      <c r="I923" t="s">
        <v>1418</v>
      </c>
      <c r="J923" t="s">
        <v>3</v>
      </c>
      <c r="K923" t="s">
        <v>159</v>
      </c>
      <c r="L923">
        <v>4700.2046</v>
      </c>
      <c r="M923">
        <v>-122.376335</v>
      </c>
      <c r="N923">
        <v>47.662205</v>
      </c>
      <c r="O923" t="s">
        <v>514</v>
      </c>
      <c r="P923" t="s">
        <v>100</v>
      </c>
      <c r="Q923" t="s">
        <v>42</v>
      </c>
      <c r="R923" t="s">
        <v>42</v>
      </c>
      <c r="T923">
        <v>4</v>
      </c>
    </row>
    <row r="924" spans="1:20" x14ac:dyDescent="0.2">
      <c r="A924">
        <v>1703256</v>
      </c>
      <c r="B924">
        <v>16000106469</v>
      </c>
      <c r="C924">
        <v>2016106469</v>
      </c>
      <c r="D924">
        <v>245</v>
      </c>
      <c r="E924" t="s">
        <v>74</v>
      </c>
      <c r="F924" t="s">
        <v>42</v>
      </c>
      <c r="G924" t="s">
        <v>42</v>
      </c>
      <c r="H924" s="4">
        <v>42457.242361111108</v>
      </c>
      <c r="I924" t="s">
        <v>1795</v>
      </c>
      <c r="J924" t="s">
        <v>14</v>
      </c>
      <c r="K924" t="s">
        <v>536</v>
      </c>
      <c r="L924">
        <v>200.4</v>
      </c>
      <c r="M924">
        <v>-122.31003</v>
      </c>
      <c r="N924">
        <v>47.732093999999996</v>
      </c>
      <c r="O924" t="s">
        <v>1796</v>
      </c>
      <c r="P924" t="s">
        <v>1797</v>
      </c>
      <c r="Q924" t="s">
        <v>42</v>
      </c>
      <c r="R924" t="s">
        <v>42</v>
      </c>
      <c r="T924">
        <v>4</v>
      </c>
    </row>
    <row r="925" spans="1:20" x14ac:dyDescent="0.2">
      <c r="A925">
        <v>1703257</v>
      </c>
      <c r="B925">
        <v>16000106464</v>
      </c>
      <c r="C925">
        <v>2016106464</v>
      </c>
      <c r="D925">
        <v>282</v>
      </c>
      <c r="E925" t="s">
        <v>959</v>
      </c>
      <c r="F925" t="s">
        <v>60</v>
      </c>
      <c r="G925" t="s">
        <v>60</v>
      </c>
      <c r="H925" s="4">
        <v>42457.243750000001</v>
      </c>
      <c r="I925" t="s">
        <v>1798</v>
      </c>
      <c r="J925" t="s">
        <v>18</v>
      </c>
      <c r="K925" t="s">
        <v>204</v>
      </c>
      <c r="L925">
        <v>11300.301299999999</v>
      </c>
      <c r="M925">
        <v>-122.34672500000001</v>
      </c>
      <c r="N925">
        <v>47.521892999999999</v>
      </c>
      <c r="O925" t="s">
        <v>1799</v>
      </c>
      <c r="P925" t="s">
        <v>1150</v>
      </c>
      <c r="Q925" t="s">
        <v>119</v>
      </c>
      <c r="R925" t="s">
        <v>225</v>
      </c>
      <c r="T925">
        <v>1</v>
      </c>
    </row>
    <row r="926" spans="1:20" x14ac:dyDescent="0.2">
      <c r="A926">
        <v>1703258</v>
      </c>
      <c r="B926">
        <v>16000106474</v>
      </c>
      <c r="C926">
        <v>2016106474</v>
      </c>
      <c r="D926">
        <v>245</v>
      </c>
      <c r="E926" t="s">
        <v>74</v>
      </c>
      <c r="F926" t="s">
        <v>42</v>
      </c>
      <c r="G926" t="s">
        <v>42</v>
      </c>
      <c r="H926" s="4">
        <v>42457.252083333333</v>
      </c>
      <c r="I926" t="s">
        <v>1800</v>
      </c>
      <c r="J926" t="s">
        <v>20</v>
      </c>
      <c r="K926" t="s">
        <v>339</v>
      </c>
      <c r="L926">
        <v>8200.2008000000005</v>
      </c>
      <c r="M926">
        <v>-122.32792000000001</v>
      </c>
      <c r="N926">
        <v>47.608176999999998</v>
      </c>
      <c r="O926" t="s">
        <v>1801</v>
      </c>
      <c r="P926" t="s">
        <v>100</v>
      </c>
      <c r="Q926" t="s">
        <v>42</v>
      </c>
      <c r="R926" t="s">
        <v>42</v>
      </c>
      <c r="T926">
        <v>1</v>
      </c>
    </row>
    <row r="927" spans="1:20" x14ac:dyDescent="0.2">
      <c r="A927">
        <v>1703259</v>
      </c>
      <c r="B927">
        <v>16000106472</v>
      </c>
      <c r="C927">
        <v>2016106472</v>
      </c>
      <c r="D927">
        <v>245</v>
      </c>
      <c r="E927" t="s">
        <v>74</v>
      </c>
      <c r="F927" t="s">
        <v>42</v>
      </c>
      <c r="G927" t="s">
        <v>42</v>
      </c>
      <c r="H927" s="4">
        <v>42457.252083333333</v>
      </c>
      <c r="I927" t="s">
        <v>1802</v>
      </c>
      <c r="J927" t="s">
        <v>6</v>
      </c>
      <c r="K927" t="s">
        <v>98</v>
      </c>
      <c r="L927">
        <v>8100.2046</v>
      </c>
      <c r="M927">
        <v>-122.32919</v>
      </c>
      <c r="N927">
        <v>47.602040000000002</v>
      </c>
      <c r="O927" t="s">
        <v>1803</v>
      </c>
      <c r="P927" t="s">
        <v>78</v>
      </c>
      <c r="Q927" t="s">
        <v>78</v>
      </c>
      <c r="R927" t="s">
        <v>78</v>
      </c>
      <c r="T927">
        <v>3</v>
      </c>
    </row>
    <row r="928" spans="1:20" x14ac:dyDescent="0.2">
      <c r="A928">
        <v>1703260</v>
      </c>
      <c r="B928">
        <v>16000106470</v>
      </c>
      <c r="C928">
        <v>2016106470</v>
      </c>
      <c r="D928">
        <v>460</v>
      </c>
      <c r="E928" t="s">
        <v>54</v>
      </c>
      <c r="F928" t="s">
        <v>49</v>
      </c>
      <c r="G928" t="s">
        <v>49</v>
      </c>
      <c r="H928" s="4">
        <v>42457.249305555553</v>
      </c>
      <c r="I928" t="s">
        <v>75</v>
      </c>
      <c r="J928" t="s">
        <v>10</v>
      </c>
      <c r="K928" t="s">
        <v>76</v>
      </c>
      <c r="L928">
        <v>10001.100200000001</v>
      </c>
      <c r="M928">
        <v>-122.29916</v>
      </c>
      <c r="N928">
        <v>47.579673999999997</v>
      </c>
      <c r="O928" t="s">
        <v>77</v>
      </c>
      <c r="P928" t="s">
        <v>107</v>
      </c>
      <c r="Q928" t="s">
        <v>49</v>
      </c>
      <c r="R928" t="s">
        <v>49</v>
      </c>
      <c r="T928">
        <v>3</v>
      </c>
    </row>
    <row r="929" spans="1:20" x14ac:dyDescent="0.2">
      <c r="A929">
        <v>1703261</v>
      </c>
      <c r="B929">
        <v>16000106467</v>
      </c>
      <c r="C929">
        <v>2016106467</v>
      </c>
      <c r="D929">
        <v>245</v>
      </c>
      <c r="E929" t="s">
        <v>74</v>
      </c>
      <c r="F929" t="s">
        <v>42</v>
      </c>
      <c r="G929" t="s">
        <v>42</v>
      </c>
      <c r="H929" s="4">
        <v>42457.246527777781</v>
      </c>
      <c r="I929" t="s">
        <v>646</v>
      </c>
      <c r="J929" t="s">
        <v>9</v>
      </c>
      <c r="K929" t="s">
        <v>192</v>
      </c>
      <c r="L929">
        <v>5301.2008999999998</v>
      </c>
      <c r="M929">
        <v>-122.31312</v>
      </c>
      <c r="N929">
        <v>47.662179999999999</v>
      </c>
      <c r="O929" t="s">
        <v>647</v>
      </c>
      <c r="P929" t="s">
        <v>100</v>
      </c>
      <c r="Q929" t="s">
        <v>42</v>
      </c>
      <c r="R929" t="s">
        <v>42</v>
      </c>
      <c r="T929">
        <v>1</v>
      </c>
    </row>
    <row r="930" spans="1:20" x14ac:dyDescent="0.2">
      <c r="A930">
        <v>1703262</v>
      </c>
      <c r="B930">
        <v>16000106465</v>
      </c>
      <c r="C930">
        <v>2016106465</v>
      </c>
      <c r="D930">
        <v>200</v>
      </c>
      <c r="E930" t="s">
        <v>355</v>
      </c>
      <c r="F930" t="s">
        <v>80</v>
      </c>
      <c r="G930" t="s">
        <v>81</v>
      </c>
      <c r="H930" s="4">
        <v>42457.248611111114</v>
      </c>
      <c r="I930" t="s">
        <v>1804</v>
      </c>
      <c r="J930" t="s">
        <v>9</v>
      </c>
      <c r="K930" t="s">
        <v>721</v>
      </c>
      <c r="L930">
        <v>4400.2003000000004</v>
      </c>
      <c r="M930">
        <v>-122.31650999999999</v>
      </c>
      <c r="N930">
        <v>47.674979999999998</v>
      </c>
      <c r="O930" t="s">
        <v>1805</v>
      </c>
      <c r="P930" t="s">
        <v>393</v>
      </c>
      <c r="Q930" t="s">
        <v>85</v>
      </c>
      <c r="R930" t="s">
        <v>60</v>
      </c>
      <c r="T930">
        <v>2</v>
      </c>
    </row>
    <row r="931" spans="1:20" x14ac:dyDescent="0.2">
      <c r="A931">
        <v>1703263</v>
      </c>
      <c r="B931">
        <v>16000106463</v>
      </c>
      <c r="C931">
        <v>2016106463</v>
      </c>
      <c r="D931">
        <v>161</v>
      </c>
      <c r="E931" t="s">
        <v>78</v>
      </c>
      <c r="F931" t="s">
        <v>78</v>
      </c>
      <c r="G931" t="s">
        <v>78</v>
      </c>
      <c r="H931" s="4">
        <v>42457.248611111114</v>
      </c>
      <c r="I931" t="s">
        <v>1104</v>
      </c>
      <c r="J931" t="s">
        <v>6</v>
      </c>
      <c r="K931" t="s">
        <v>425</v>
      </c>
      <c r="L931">
        <v>9200.2006000000001</v>
      </c>
      <c r="M931">
        <v>-122.33418</v>
      </c>
      <c r="N931">
        <v>47.601303000000001</v>
      </c>
      <c r="O931" t="s">
        <v>1105</v>
      </c>
      <c r="P931" t="s">
        <v>100</v>
      </c>
      <c r="Q931" t="s">
        <v>42</v>
      </c>
      <c r="R931" t="s">
        <v>42</v>
      </c>
      <c r="T931">
        <v>2</v>
      </c>
    </row>
    <row r="932" spans="1:20" x14ac:dyDescent="0.2">
      <c r="A932">
        <v>1703264</v>
      </c>
      <c r="B932">
        <v>16000106459</v>
      </c>
      <c r="C932">
        <v>2016106459</v>
      </c>
      <c r="D932">
        <v>470</v>
      </c>
      <c r="E932" t="s">
        <v>47</v>
      </c>
      <c r="F932" t="s">
        <v>48</v>
      </c>
      <c r="G932" t="s">
        <v>49</v>
      </c>
      <c r="H932" s="4">
        <v>42457.243750000001</v>
      </c>
      <c r="I932" t="s">
        <v>1806</v>
      </c>
      <c r="J932" t="s">
        <v>4</v>
      </c>
      <c r="K932" t="s">
        <v>214</v>
      </c>
      <c r="L932">
        <v>600.60019999999997</v>
      </c>
      <c r="M932">
        <v>-122.31681</v>
      </c>
      <c r="N932">
        <v>47.718192999999999</v>
      </c>
      <c r="O932" t="s">
        <v>1807</v>
      </c>
      <c r="P932" t="s">
        <v>53</v>
      </c>
      <c r="Q932" t="s">
        <v>49</v>
      </c>
      <c r="R932" t="s">
        <v>48</v>
      </c>
      <c r="T932">
        <v>2</v>
      </c>
    </row>
    <row r="933" spans="1:20" x14ac:dyDescent="0.2">
      <c r="A933">
        <v>1703265</v>
      </c>
      <c r="B933">
        <v>16000106477</v>
      </c>
      <c r="C933">
        <v>2016106477</v>
      </c>
      <c r="D933">
        <v>280</v>
      </c>
      <c r="E933" t="s">
        <v>59</v>
      </c>
      <c r="F933" t="s">
        <v>60</v>
      </c>
      <c r="G933" t="s">
        <v>60</v>
      </c>
      <c r="H933" s="4">
        <v>42457.259027777778</v>
      </c>
      <c r="I933" t="s">
        <v>1808</v>
      </c>
      <c r="J933" t="s">
        <v>5</v>
      </c>
      <c r="K933" t="s">
        <v>418</v>
      </c>
      <c r="L933">
        <v>9701.3017</v>
      </c>
      <c r="M933">
        <v>-122.413284</v>
      </c>
      <c r="N933">
        <v>47.578353999999997</v>
      </c>
      <c r="O933" t="s">
        <v>1809</v>
      </c>
      <c r="P933" t="s">
        <v>1810</v>
      </c>
      <c r="Q933" t="s">
        <v>1811</v>
      </c>
      <c r="R933" t="s">
        <v>1811</v>
      </c>
      <c r="T933">
        <v>3</v>
      </c>
    </row>
    <row r="934" spans="1:20" x14ac:dyDescent="0.2">
      <c r="A934">
        <v>1703266</v>
      </c>
      <c r="B934">
        <v>16000106407</v>
      </c>
      <c r="C934">
        <v>2016106407</v>
      </c>
      <c r="D934">
        <v>200</v>
      </c>
      <c r="E934" t="s">
        <v>355</v>
      </c>
      <c r="F934" t="s">
        <v>80</v>
      </c>
      <c r="G934" t="s">
        <v>81</v>
      </c>
      <c r="H934" s="4">
        <v>42457.25277777778</v>
      </c>
      <c r="I934" t="s">
        <v>718</v>
      </c>
      <c r="J934" t="s">
        <v>16</v>
      </c>
      <c r="K934" t="s">
        <v>368</v>
      </c>
      <c r="L934">
        <v>8100.2015000000001</v>
      </c>
      <c r="M934">
        <v>-122.33835000000001</v>
      </c>
      <c r="N934">
        <v>47.609515999999999</v>
      </c>
      <c r="O934" t="s">
        <v>719</v>
      </c>
      <c r="P934" t="s">
        <v>393</v>
      </c>
      <c r="Q934" t="s">
        <v>85</v>
      </c>
      <c r="R934" t="s">
        <v>60</v>
      </c>
      <c r="S934" s="4">
        <v>42457.171527777777</v>
      </c>
      <c r="T934">
        <v>1</v>
      </c>
    </row>
    <row r="935" spans="1:20" x14ac:dyDescent="0.2">
      <c r="A935">
        <v>1703268</v>
      </c>
      <c r="B935">
        <v>16000106479</v>
      </c>
      <c r="C935">
        <v>2016106479</v>
      </c>
      <c r="D935">
        <v>460</v>
      </c>
      <c r="E935" t="s">
        <v>54</v>
      </c>
      <c r="F935" t="s">
        <v>49</v>
      </c>
      <c r="G935" t="s">
        <v>49</v>
      </c>
      <c r="H935" s="4">
        <v>42457.265277777777</v>
      </c>
      <c r="I935" t="s">
        <v>1812</v>
      </c>
      <c r="J935" t="s">
        <v>10</v>
      </c>
      <c r="K935" t="s">
        <v>44</v>
      </c>
      <c r="L935">
        <v>10300.5013</v>
      </c>
      <c r="M935">
        <v>-122.282135</v>
      </c>
      <c r="N935">
        <v>47.554707000000001</v>
      </c>
      <c r="O935" t="s">
        <v>1813</v>
      </c>
      <c r="P935" t="s">
        <v>107</v>
      </c>
      <c r="Q935" t="s">
        <v>49</v>
      </c>
      <c r="R935" t="s">
        <v>49</v>
      </c>
      <c r="T935">
        <v>2</v>
      </c>
    </row>
    <row r="936" spans="1:20" x14ac:dyDescent="0.2">
      <c r="A936">
        <v>1703269</v>
      </c>
      <c r="B936">
        <v>16000106431</v>
      </c>
      <c r="C936">
        <v>2016106431</v>
      </c>
      <c r="D936">
        <v>139</v>
      </c>
      <c r="E936" t="s">
        <v>374</v>
      </c>
      <c r="F936" t="s">
        <v>255</v>
      </c>
      <c r="G936" t="s">
        <v>255</v>
      </c>
      <c r="H936" s="4">
        <v>42457.26666666667</v>
      </c>
      <c r="I936" t="s">
        <v>1814</v>
      </c>
      <c r="J936" t="s">
        <v>4</v>
      </c>
      <c r="K936" t="s">
        <v>214</v>
      </c>
      <c r="L936">
        <v>8100.2007000000003</v>
      </c>
      <c r="M936">
        <v>-122.33926</v>
      </c>
      <c r="N936">
        <v>47.610509999999998</v>
      </c>
      <c r="O936" t="s">
        <v>1815</v>
      </c>
      <c r="P936" t="s">
        <v>254</v>
      </c>
      <c r="Q936" t="s">
        <v>255</v>
      </c>
      <c r="R936" t="s">
        <v>255</v>
      </c>
      <c r="S936" s="4">
        <v>42457.175000000003</v>
      </c>
      <c r="T936">
        <v>1</v>
      </c>
    </row>
    <row r="937" spans="1:20" x14ac:dyDescent="0.2">
      <c r="A937">
        <v>1703270</v>
      </c>
      <c r="B937">
        <v>16000106494</v>
      </c>
      <c r="C937">
        <v>2016106494</v>
      </c>
      <c r="D937">
        <v>244</v>
      </c>
      <c r="E937" t="s">
        <v>561</v>
      </c>
      <c r="F937" t="s">
        <v>42</v>
      </c>
      <c r="G937" t="s">
        <v>42</v>
      </c>
      <c r="H937" s="4">
        <v>42457.277777777781</v>
      </c>
      <c r="I937" t="s">
        <v>1816</v>
      </c>
      <c r="J937" t="s">
        <v>13</v>
      </c>
      <c r="K937" t="s">
        <v>62</v>
      </c>
      <c r="L937">
        <v>5801.1004000000003</v>
      </c>
      <c r="M937">
        <v>-122.38330000000001</v>
      </c>
      <c r="N937">
        <v>47.651240000000001</v>
      </c>
      <c r="O937" t="s">
        <v>1817</v>
      </c>
      <c r="P937" t="s">
        <v>64</v>
      </c>
      <c r="Q937" t="s">
        <v>60</v>
      </c>
      <c r="R937" t="s">
        <v>60</v>
      </c>
      <c r="T937">
        <v>1</v>
      </c>
    </row>
    <row r="938" spans="1:20" x14ac:dyDescent="0.2">
      <c r="A938">
        <v>1703271</v>
      </c>
      <c r="B938">
        <v>16000106485</v>
      </c>
      <c r="C938">
        <v>2016106485</v>
      </c>
      <c r="D938">
        <v>200</v>
      </c>
      <c r="E938" t="s">
        <v>355</v>
      </c>
      <c r="F938" t="s">
        <v>80</v>
      </c>
      <c r="G938" t="s">
        <v>81</v>
      </c>
      <c r="H938" s="4">
        <v>42457.277083333334</v>
      </c>
      <c r="I938" t="s">
        <v>1818</v>
      </c>
      <c r="J938" t="s">
        <v>8</v>
      </c>
      <c r="K938" t="s">
        <v>56</v>
      </c>
      <c r="L938">
        <v>9300.3009999999995</v>
      </c>
      <c r="M938">
        <v>-122.32139599999999</v>
      </c>
      <c r="N938">
        <v>47.585064000000003</v>
      </c>
      <c r="O938" t="s">
        <v>1819</v>
      </c>
      <c r="P938" t="s">
        <v>393</v>
      </c>
      <c r="Q938" t="s">
        <v>85</v>
      </c>
      <c r="R938" t="s">
        <v>60</v>
      </c>
      <c r="T938">
        <v>1</v>
      </c>
    </row>
    <row r="939" spans="1:20" x14ac:dyDescent="0.2">
      <c r="A939">
        <v>1703272</v>
      </c>
      <c r="B939">
        <v>16000106482</v>
      </c>
      <c r="C939">
        <v>2016106482</v>
      </c>
      <c r="D939">
        <v>250</v>
      </c>
      <c r="E939" t="s">
        <v>123</v>
      </c>
      <c r="F939" t="s">
        <v>124</v>
      </c>
      <c r="G939" t="s">
        <v>125</v>
      </c>
      <c r="H939" s="4">
        <v>42457.272222222222</v>
      </c>
      <c r="I939" t="s">
        <v>1820</v>
      </c>
      <c r="J939" t="s">
        <v>17</v>
      </c>
      <c r="K939" t="s">
        <v>618</v>
      </c>
      <c r="L939">
        <v>1400.3009999999999</v>
      </c>
      <c r="M939">
        <v>-122.36405000000001</v>
      </c>
      <c r="N939">
        <v>47.700718000000002</v>
      </c>
      <c r="O939" t="s">
        <v>1821</v>
      </c>
      <c r="P939" t="s">
        <v>403</v>
      </c>
      <c r="Q939" t="s">
        <v>404</v>
      </c>
      <c r="R939" t="s">
        <v>404</v>
      </c>
      <c r="T939">
        <v>2</v>
      </c>
    </row>
    <row r="940" spans="1:20" x14ac:dyDescent="0.2">
      <c r="A940">
        <v>1703273</v>
      </c>
      <c r="B940">
        <v>16000106451</v>
      </c>
      <c r="C940">
        <v>2016106451</v>
      </c>
      <c r="D940">
        <v>245</v>
      </c>
      <c r="E940" t="s">
        <v>74</v>
      </c>
      <c r="F940" t="s">
        <v>42</v>
      </c>
      <c r="G940" t="s">
        <v>42</v>
      </c>
      <c r="H940" s="4">
        <v>42457.273611111108</v>
      </c>
      <c r="I940" t="s">
        <v>1822</v>
      </c>
      <c r="J940" t="s">
        <v>3</v>
      </c>
      <c r="K940" t="s">
        <v>159</v>
      </c>
      <c r="L940">
        <v>4700.4004000000004</v>
      </c>
      <c r="M940">
        <v>-122.38473999999999</v>
      </c>
      <c r="N940">
        <v>47.670546999999999</v>
      </c>
      <c r="O940" t="s">
        <v>1823</v>
      </c>
      <c r="P940" t="s">
        <v>403</v>
      </c>
      <c r="Q940" t="s">
        <v>404</v>
      </c>
      <c r="R940" t="s">
        <v>404</v>
      </c>
      <c r="T940">
        <v>1</v>
      </c>
    </row>
    <row r="941" spans="1:20" x14ac:dyDescent="0.2">
      <c r="A941">
        <v>1703274</v>
      </c>
      <c r="B941">
        <v>16000106440</v>
      </c>
      <c r="C941">
        <v>2016106440</v>
      </c>
      <c r="D941">
        <v>430</v>
      </c>
      <c r="E941" t="s">
        <v>144</v>
      </c>
      <c r="F941" t="s">
        <v>49</v>
      </c>
      <c r="G941" t="s">
        <v>145</v>
      </c>
      <c r="H941" s="4">
        <v>42457.275000000001</v>
      </c>
      <c r="I941" t="s">
        <v>1824</v>
      </c>
      <c r="J941" t="s">
        <v>13</v>
      </c>
      <c r="K941" t="s">
        <v>62</v>
      </c>
      <c r="L941">
        <v>5600.5009</v>
      </c>
      <c r="M941">
        <v>-122.39899</v>
      </c>
      <c r="N941">
        <v>47.639125999999997</v>
      </c>
      <c r="O941" t="s">
        <v>1825</v>
      </c>
      <c r="P941" t="s">
        <v>239</v>
      </c>
      <c r="Q941" t="s">
        <v>145</v>
      </c>
      <c r="R941" t="s">
        <v>49</v>
      </c>
      <c r="S941" s="4">
        <v>42457.193055555559</v>
      </c>
      <c r="T941">
        <v>1</v>
      </c>
    </row>
    <row r="942" spans="1:20" x14ac:dyDescent="0.2">
      <c r="A942">
        <v>1703275</v>
      </c>
      <c r="B942">
        <v>16000106501</v>
      </c>
      <c r="C942">
        <v>2016106501</v>
      </c>
      <c r="D942">
        <v>200</v>
      </c>
      <c r="E942" t="s">
        <v>355</v>
      </c>
      <c r="F942" t="s">
        <v>80</v>
      </c>
      <c r="G942" t="s">
        <v>81</v>
      </c>
      <c r="H942" s="4">
        <v>42457.290277777778</v>
      </c>
      <c r="I942" t="s">
        <v>1826</v>
      </c>
      <c r="J942" t="s">
        <v>9</v>
      </c>
      <c r="K942" t="s">
        <v>186</v>
      </c>
      <c r="L942">
        <v>2100.1025</v>
      </c>
      <c r="M942">
        <v>-122.2907</v>
      </c>
      <c r="N942">
        <v>47.690562999999997</v>
      </c>
      <c r="O942" t="s">
        <v>1827</v>
      </c>
      <c r="P942" t="s">
        <v>393</v>
      </c>
      <c r="Q942" t="s">
        <v>85</v>
      </c>
      <c r="R942" t="s">
        <v>60</v>
      </c>
      <c r="T942">
        <v>4</v>
      </c>
    </row>
    <row r="943" spans="1:20" x14ac:dyDescent="0.2">
      <c r="A943">
        <v>1703276</v>
      </c>
      <c r="B943">
        <v>16000106495</v>
      </c>
      <c r="C943">
        <v>2016106495</v>
      </c>
      <c r="D943">
        <v>200</v>
      </c>
      <c r="E943" t="s">
        <v>355</v>
      </c>
      <c r="F943" t="s">
        <v>80</v>
      </c>
      <c r="G943" t="s">
        <v>81</v>
      </c>
      <c r="H943" s="4">
        <v>42457.290972222225</v>
      </c>
      <c r="I943" t="s">
        <v>1828</v>
      </c>
      <c r="J943" t="s">
        <v>18</v>
      </c>
      <c r="K943" t="s">
        <v>204</v>
      </c>
      <c r="L943">
        <v>11300.1</v>
      </c>
      <c r="M943">
        <v>-122.339005</v>
      </c>
      <c r="N943">
        <v>47.53604</v>
      </c>
      <c r="O943" t="s">
        <v>1829</v>
      </c>
      <c r="P943" t="s">
        <v>393</v>
      </c>
      <c r="Q943" t="s">
        <v>85</v>
      </c>
      <c r="R943" t="s">
        <v>60</v>
      </c>
      <c r="T943">
        <v>1</v>
      </c>
    </row>
    <row r="944" spans="1:20" x14ac:dyDescent="0.2">
      <c r="A944">
        <v>1703277</v>
      </c>
      <c r="B944">
        <v>16000106493</v>
      </c>
      <c r="C944">
        <v>2016106493</v>
      </c>
      <c r="D944">
        <v>200</v>
      </c>
      <c r="E944" t="s">
        <v>355</v>
      </c>
      <c r="F944" t="s">
        <v>80</v>
      </c>
      <c r="G944" t="s">
        <v>81</v>
      </c>
      <c r="H944" s="4">
        <v>42457.295138888891</v>
      </c>
      <c r="I944" t="s">
        <v>1098</v>
      </c>
      <c r="J944" t="s">
        <v>3</v>
      </c>
      <c r="K944" t="s">
        <v>159</v>
      </c>
      <c r="L944">
        <v>4700.4016000000001</v>
      </c>
      <c r="M944">
        <v>-122.38267</v>
      </c>
      <c r="N944">
        <v>47.665959999999998</v>
      </c>
      <c r="O944" t="s">
        <v>1099</v>
      </c>
      <c r="P944" t="s">
        <v>393</v>
      </c>
      <c r="Q944" t="s">
        <v>85</v>
      </c>
      <c r="R944" t="s">
        <v>60</v>
      </c>
      <c r="T944">
        <v>1</v>
      </c>
    </row>
    <row r="945" spans="1:20" x14ac:dyDescent="0.2">
      <c r="A945">
        <v>1703278</v>
      </c>
      <c r="B945">
        <v>16000106468</v>
      </c>
      <c r="C945">
        <v>2016106468</v>
      </c>
      <c r="D945">
        <v>71</v>
      </c>
      <c r="E945" t="s">
        <v>273</v>
      </c>
      <c r="F945" t="s">
        <v>189</v>
      </c>
      <c r="G945" t="s">
        <v>189</v>
      </c>
      <c r="H945" s="4">
        <v>42457.288194444445</v>
      </c>
      <c r="I945" t="s">
        <v>1830</v>
      </c>
      <c r="J945" t="s">
        <v>13</v>
      </c>
      <c r="K945" t="s">
        <v>62</v>
      </c>
      <c r="L945">
        <v>5700.3006999999998</v>
      </c>
      <c r="M945">
        <v>-122.39296</v>
      </c>
      <c r="N945">
        <v>47.642753999999996</v>
      </c>
      <c r="O945" t="s">
        <v>1831</v>
      </c>
      <c r="P945" t="s">
        <v>1832</v>
      </c>
      <c r="Q945" t="s">
        <v>189</v>
      </c>
      <c r="R945" t="s">
        <v>190</v>
      </c>
      <c r="S945" s="4">
        <v>42457.238194444442</v>
      </c>
      <c r="T945">
        <v>1</v>
      </c>
    </row>
    <row r="946" spans="1:20" x14ac:dyDescent="0.2">
      <c r="A946">
        <v>1703279</v>
      </c>
      <c r="B946">
        <v>16000106450</v>
      </c>
      <c r="C946">
        <v>2016106450</v>
      </c>
      <c r="D946">
        <v>470</v>
      </c>
      <c r="E946" t="s">
        <v>47</v>
      </c>
      <c r="F946" t="s">
        <v>48</v>
      </c>
      <c r="G946" t="s">
        <v>49</v>
      </c>
      <c r="H946" s="4">
        <v>42457.292361111111</v>
      </c>
      <c r="I946" t="s">
        <v>1833</v>
      </c>
      <c r="J946" t="s">
        <v>13</v>
      </c>
      <c r="K946" t="s">
        <v>360</v>
      </c>
      <c r="L946">
        <v>6700.4032999999999</v>
      </c>
      <c r="M946">
        <v>-122.344955</v>
      </c>
      <c r="N946">
        <v>47.631855000000002</v>
      </c>
      <c r="O946" t="s">
        <v>1834</v>
      </c>
      <c r="P946" t="s">
        <v>53</v>
      </c>
      <c r="Q946" t="s">
        <v>49</v>
      </c>
      <c r="R946" t="s">
        <v>48</v>
      </c>
      <c r="T946">
        <v>2</v>
      </c>
    </row>
    <row r="947" spans="1:20" x14ac:dyDescent="0.2">
      <c r="A947">
        <v>1703280</v>
      </c>
      <c r="B947">
        <v>16000106382</v>
      </c>
      <c r="C947">
        <v>2016106382</v>
      </c>
      <c r="D947">
        <v>450</v>
      </c>
      <c r="E947" t="s">
        <v>523</v>
      </c>
      <c r="F947" t="s">
        <v>49</v>
      </c>
      <c r="G947" t="s">
        <v>49</v>
      </c>
      <c r="H947" s="4">
        <v>42457.289583333331</v>
      </c>
      <c r="I947" t="s">
        <v>1835</v>
      </c>
      <c r="J947" t="s">
        <v>7</v>
      </c>
      <c r="K947" t="s">
        <v>163</v>
      </c>
      <c r="L947">
        <v>7200.3005999999996</v>
      </c>
      <c r="M947">
        <v>-122.34711</v>
      </c>
      <c r="N947">
        <v>47.617240000000002</v>
      </c>
      <c r="O947" t="s">
        <v>1836</v>
      </c>
      <c r="P947" t="s">
        <v>107</v>
      </c>
      <c r="Q947" t="s">
        <v>49</v>
      </c>
      <c r="R947" t="s">
        <v>49</v>
      </c>
      <c r="S947" s="4">
        <v>42457.094444444447</v>
      </c>
      <c r="T947">
        <v>1</v>
      </c>
    </row>
    <row r="948" spans="1:20" x14ac:dyDescent="0.2">
      <c r="A948">
        <v>1703281</v>
      </c>
      <c r="B948">
        <v>16000106490</v>
      </c>
      <c r="C948">
        <v>2016106490</v>
      </c>
      <c r="D948">
        <v>470</v>
      </c>
      <c r="E948" t="s">
        <v>47</v>
      </c>
      <c r="F948" t="s">
        <v>48</v>
      </c>
      <c r="G948" t="s">
        <v>49</v>
      </c>
      <c r="H948" s="4">
        <v>42457.293749999997</v>
      </c>
      <c r="I948" t="s">
        <v>1837</v>
      </c>
      <c r="J948" t="s">
        <v>20</v>
      </c>
      <c r="K948" t="s">
        <v>179</v>
      </c>
      <c r="L948">
        <v>7402.3005999999996</v>
      </c>
      <c r="M948">
        <v>-122.32674400000001</v>
      </c>
      <c r="N948">
        <v>47.618113999999998</v>
      </c>
      <c r="O948" t="s">
        <v>1838</v>
      </c>
      <c r="P948" t="s">
        <v>53</v>
      </c>
      <c r="Q948" t="s">
        <v>49</v>
      </c>
      <c r="R948" t="s">
        <v>48</v>
      </c>
      <c r="T948">
        <v>1</v>
      </c>
    </row>
    <row r="949" spans="1:20" x14ac:dyDescent="0.2">
      <c r="A949">
        <v>1703282</v>
      </c>
      <c r="B949">
        <v>16000106532</v>
      </c>
      <c r="C949">
        <v>2016106532</v>
      </c>
      <c r="D949">
        <v>250</v>
      </c>
      <c r="E949" t="s">
        <v>123</v>
      </c>
      <c r="F949" t="s">
        <v>124</v>
      </c>
      <c r="G949" t="s">
        <v>125</v>
      </c>
      <c r="H949" s="4">
        <v>42457.311111111114</v>
      </c>
      <c r="I949" t="s">
        <v>1075</v>
      </c>
      <c r="J949" t="s">
        <v>16</v>
      </c>
      <c r="K949" t="s">
        <v>140</v>
      </c>
      <c r="L949">
        <v>8200.1005999999998</v>
      </c>
      <c r="M949">
        <v>-122.33381</v>
      </c>
      <c r="N949">
        <v>47.612102999999998</v>
      </c>
      <c r="O949" t="s">
        <v>1076</v>
      </c>
      <c r="P949" t="s">
        <v>100</v>
      </c>
      <c r="Q949" t="s">
        <v>42</v>
      </c>
      <c r="R949" t="s">
        <v>42</v>
      </c>
      <c r="T949">
        <v>2</v>
      </c>
    </row>
    <row r="950" spans="1:20" x14ac:dyDescent="0.2">
      <c r="A950">
        <v>1703283</v>
      </c>
      <c r="B950">
        <v>16000106513</v>
      </c>
      <c r="C950">
        <v>2016106513</v>
      </c>
      <c r="D950">
        <v>201</v>
      </c>
      <c r="E950" t="s">
        <v>79</v>
      </c>
      <c r="F950" t="s">
        <v>80</v>
      </c>
      <c r="G950" t="s">
        <v>81</v>
      </c>
      <c r="H950" s="4">
        <v>42457.306944444441</v>
      </c>
      <c r="I950" t="s">
        <v>1839</v>
      </c>
      <c r="J950" t="s">
        <v>4</v>
      </c>
      <c r="K950" t="s">
        <v>147</v>
      </c>
      <c r="L950">
        <v>5802.1005999999998</v>
      </c>
      <c r="M950">
        <v>-122.389725</v>
      </c>
      <c r="N950">
        <v>47.647174999999997</v>
      </c>
      <c r="O950" t="s">
        <v>1840</v>
      </c>
      <c r="P950" t="s">
        <v>84</v>
      </c>
      <c r="Q950" t="s">
        <v>85</v>
      </c>
      <c r="R950" t="s">
        <v>60</v>
      </c>
      <c r="T950">
        <v>1</v>
      </c>
    </row>
    <row r="951" spans="1:20" x14ac:dyDescent="0.2">
      <c r="A951">
        <v>1703284</v>
      </c>
      <c r="B951">
        <v>16000106508</v>
      </c>
      <c r="C951">
        <v>2016106508</v>
      </c>
      <c r="D951">
        <v>280</v>
      </c>
      <c r="E951" t="s">
        <v>59</v>
      </c>
      <c r="F951" t="s">
        <v>60</v>
      </c>
      <c r="G951" t="s">
        <v>60</v>
      </c>
      <c r="H951" s="4">
        <v>42457.306250000001</v>
      </c>
      <c r="I951" t="s">
        <v>1841</v>
      </c>
      <c r="J951" t="s">
        <v>5</v>
      </c>
      <c r="K951" t="s">
        <v>654</v>
      </c>
      <c r="L951">
        <v>10600.302</v>
      </c>
      <c r="M951">
        <v>-122.387276</v>
      </c>
      <c r="N951">
        <v>47.539920000000002</v>
      </c>
      <c r="O951" t="s">
        <v>1842</v>
      </c>
      <c r="P951" t="s">
        <v>64</v>
      </c>
      <c r="Q951" t="s">
        <v>60</v>
      </c>
      <c r="R951" t="s">
        <v>60</v>
      </c>
      <c r="T951">
        <v>4</v>
      </c>
    </row>
    <row r="952" spans="1:20" x14ac:dyDescent="0.2">
      <c r="A952">
        <v>1703285</v>
      </c>
      <c r="B952">
        <v>16000106507</v>
      </c>
      <c r="C952">
        <v>2016106507</v>
      </c>
      <c r="D952">
        <v>245</v>
      </c>
      <c r="E952" t="s">
        <v>74</v>
      </c>
      <c r="F952" t="s">
        <v>42</v>
      </c>
      <c r="G952" t="s">
        <v>42</v>
      </c>
      <c r="H952" s="4">
        <v>42457.311805555553</v>
      </c>
      <c r="I952" t="s">
        <v>1075</v>
      </c>
      <c r="J952" t="s">
        <v>16</v>
      </c>
      <c r="K952" t="s">
        <v>140</v>
      </c>
      <c r="L952">
        <v>8200.1005999999998</v>
      </c>
      <c r="M952">
        <v>-122.33381</v>
      </c>
      <c r="N952">
        <v>47.612102999999998</v>
      </c>
      <c r="O952" t="s">
        <v>1076</v>
      </c>
      <c r="P952" t="s">
        <v>100</v>
      </c>
      <c r="Q952" t="s">
        <v>42</v>
      </c>
      <c r="R952" t="s">
        <v>42</v>
      </c>
      <c r="T952">
        <v>2</v>
      </c>
    </row>
    <row r="953" spans="1:20" x14ac:dyDescent="0.2">
      <c r="A953">
        <v>1703286</v>
      </c>
      <c r="B953">
        <v>16000106456</v>
      </c>
      <c r="C953">
        <v>2016106456</v>
      </c>
      <c r="D953">
        <v>52</v>
      </c>
      <c r="E953" t="s">
        <v>117</v>
      </c>
      <c r="F953" t="s">
        <v>118</v>
      </c>
      <c r="G953" t="s">
        <v>119</v>
      </c>
      <c r="H953" s="4">
        <v>42457.309027777781</v>
      </c>
      <c r="I953" t="s">
        <v>1843</v>
      </c>
      <c r="J953" t="s">
        <v>9</v>
      </c>
      <c r="K953" t="s">
        <v>192</v>
      </c>
      <c r="L953">
        <v>5301.2004999999999</v>
      </c>
      <c r="M953">
        <v>-122.31741</v>
      </c>
      <c r="N953">
        <v>47.664029999999997</v>
      </c>
      <c r="O953" t="s">
        <v>1844</v>
      </c>
      <c r="P953" t="s">
        <v>1845</v>
      </c>
      <c r="Q953" t="s">
        <v>119</v>
      </c>
      <c r="R953" t="s">
        <v>118</v>
      </c>
      <c r="S953" s="4">
        <v>42457.215277777781</v>
      </c>
      <c r="T953">
        <v>3</v>
      </c>
    </row>
    <row r="954" spans="1:20" x14ac:dyDescent="0.2">
      <c r="A954">
        <v>1703287</v>
      </c>
      <c r="B954">
        <v>16000106436</v>
      </c>
      <c r="C954">
        <v>2016106436</v>
      </c>
      <c r="D954">
        <v>460</v>
      </c>
      <c r="E954" t="s">
        <v>54</v>
      </c>
      <c r="F954" t="s">
        <v>49</v>
      </c>
      <c r="G954" t="s">
        <v>49</v>
      </c>
      <c r="H954" s="4">
        <v>42457.309027777781</v>
      </c>
      <c r="I954" t="s">
        <v>1846</v>
      </c>
      <c r="J954" t="s">
        <v>20</v>
      </c>
      <c r="K954" t="s">
        <v>105</v>
      </c>
      <c r="L954">
        <v>8400.1005999999998</v>
      </c>
      <c r="M954">
        <v>-122.32211</v>
      </c>
      <c r="N954">
        <v>47.614063000000002</v>
      </c>
      <c r="O954" t="s">
        <v>1847</v>
      </c>
      <c r="P954" t="s">
        <v>107</v>
      </c>
      <c r="Q954" t="s">
        <v>49</v>
      </c>
      <c r="R954" t="s">
        <v>49</v>
      </c>
      <c r="S954" s="4">
        <v>42457.186805555553</v>
      </c>
      <c r="T954">
        <v>0</v>
      </c>
    </row>
    <row r="955" spans="1:20" x14ac:dyDescent="0.2">
      <c r="A955">
        <v>1703288</v>
      </c>
      <c r="B955">
        <v>16000106537</v>
      </c>
      <c r="C955">
        <v>2016106537</v>
      </c>
      <c r="D955">
        <v>201</v>
      </c>
      <c r="E955" t="s">
        <v>79</v>
      </c>
      <c r="F955" t="s">
        <v>80</v>
      </c>
      <c r="G955" t="s">
        <v>81</v>
      </c>
      <c r="H955" s="4">
        <v>42457.320833333331</v>
      </c>
      <c r="I955" t="s">
        <v>1848</v>
      </c>
      <c r="J955" t="s">
        <v>4</v>
      </c>
      <c r="K955" t="s">
        <v>214</v>
      </c>
      <c r="L955">
        <v>11300.2001</v>
      </c>
      <c r="M955">
        <v>-122.34287999999999</v>
      </c>
      <c r="N955">
        <v>47.518203999999997</v>
      </c>
      <c r="O955" t="s">
        <v>1849</v>
      </c>
      <c r="P955" t="s">
        <v>84</v>
      </c>
      <c r="Q955" t="s">
        <v>85</v>
      </c>
      <c r="R955" t="s">
        <v>60</v>
      </c>
      <c r="T955">
        <v>1</v>
      </c>
    </row>
    <row r="956" spans="1:20" x14ac:dyDescent="0.2">
      <c r="A956">
        <v>1703289</v>
      </c>
      <c r="B956">
        <v>16000106534</v>
      </c>
      <c r="C956">
        <v>2016106534</v>
      </c>
      <c r="D956">
        <v>250</v>
      </c>
      <c r="E956" t="s">
        <v>123</v>
      </c>
      <c r="F956" t="s">
        <v>124</v>
      </c>
      <c r="G956" t="s">
        <v>125</v>
      </c>
      <c r="H956" s="4">
        <v>42457.318055555559</v>
      </c>
      <c r="I956" t="s">
        <v>1850</v>
      </c>
      <c r="J956" t="s">
        <v>16</v>
      </c>
      <c r="K956" t="s">
        <v>196</v>
      </c>
      <c r="L956">
        <v>8100.3</v>
      </c>
      <c r="M956">
        <v>-122.3409</v>
      </c>
      <c r="N956">
        <v>47.610619999999997</v>
      </c>
      <c r="O956" t="s">
        <v>1851</v>
      </c>
      <c r="P956" t="s">
        <v>100</v>
      </c>
      <c r="Q956" t="s">
        <v>42</v>
      </c>
      <c r="R956" t="s">
        <v>42</v>
      </c>
      <c r="T956">
        <v>2</v>
      </c>
    </row>
    <row r="957" spans="1:20" x14ac:dyDescent="0.2">
      <c r="A957">
        <v>1703290</v>
      </c>
      <c r="B957">
        <v>16000106526</v>
      </c>
      <c r="C957">
        <v>2016106526</v>
      </c>
      <c r="D957">
        <v>64</v>
      </c>
      <c r="E957" t="s">
        <v>297</v>
      </c>
      <c r="F957" t="s">
        <v>91</v>
      </c>
      <c r="G957" t="s">
        <v>298</v>
      </c>
      <c r="H957" s="4">
        <v>42457.322222222225</v>
      </c>
      <c r="I957" t="s">
        <v>718</v>
      </c>
      <c r="J957" t="s">
        <v>4</v>
      </c>
      <c r="K957" t="s">
        <v>214</v>
      </c>
      <c r="L957">
        <v>8100.2007000000003</v>
      </c>
      <c r="M957">
        <v>-122.33835000000001</v>
      </c>
      <c r="N957">
        <v>47.609515999999999</v>
      </c>
      <c r="O957" t="s">
        <v>719</v>
      </c>
      <c r="P957" t="s">
        <v>301</v>
      </c>
      <c r="Q957" t="s">
        <v>298</v>
      </c>
      <c r="R957" t="s">
        <v>91</v>
      </c>
      <c r="T957">
        <v>1</v>
      </c>
    </row>
    <row r="958" spans="1:20" x14ac:dyDescent="0.2">
      <c r="A958">
        <v>1703291</v>
      </c>
      <c r="B958">
        <v>16000106521</v>
      </c>
      <c r="C958">
        <v>2016106521</v>
      </c>
      <c r="D958">
        <v>161</v>
      </c>
      <c r="E958" t="s">
        <v>78</v>
      </c>
      <c r="F958" t="s">
        <v>78</v>
      </c>
      <c r="G958" t="s">
        <v>78</v>
      </c>
      <c r="H958" s="4">
        <v>42457.313888888886</v>
      </c>
      <c r="I958" t="s">
        <v>505</v>
      </c>
      <c r="J958" t="s">
        <v>16</v>
      </c>
      <c r="K958" t="s">
        <v>140</v>
      </c>
      <c r="L958">
        <v>8200.1002000000008</v>
      </c>
      <c r="M958">
        <v>-122.334816</v>
      </c>
      <c r="N958">
        <v>47.612369999999999</v>
      </c>
      <c r="O958" t="s">
        <v>506</v>
      </c>
      <c r="P958" t="s">
        <v>100</v>
      </c>
      <c r="Q958" t="s">
        <v>42</v>
      </c>
      <c r="R958" t="s">
        <v>42</v>
      </c>
      <c r="T958">
        <v>3</v>
      </c>
    </row>
    <row r="959" spans="1:20" x14ac:dyDescent="0.2">
      <c r="A959">
        <v>1703292</v>
      </c>
      <c r="B959">
        <v>16000106516</v>
      </c>
      <c r="C959">
        <v>2016106516</v>
      </c>
      <c r="D959">
        <v>250</v>
      </c>
      <c r="E959" t="s">
        <v>123</v>
      </c>
      <c r="F959" t="s">
        <v>124</v>
      </c>
      <c r="G959" t="s">
        <v>125</v>
      </c>
      <c r="H959" s="4">
        <v>42457.318749999999</v>
      </c>
      <c r="I959" t="s">
        <v>929</v>
      </c>
      <c r="J959" t="s">
        <v>7</v>
      </c>
      <c r="K959" t="s">
        <v>163</v>
      </c>
      <c r="L959">
        <v>7200.1055999999999</v>
      </c>
      <c r="M959">
        <v>-122.34198000000001</v>
      </c>
      <c r="N959">
        <v>47.614215999999999</v>
      </c>
      <c r="O959" t="s">
        <v>930</v>
      </c>
      <c r="P959" t="s">
        <v>161</v>
      </c>
      <c r="Q959" t="s">
        <v>157</v>
      </c>
      <c r="R959" t="s">
        <v>157</v>
      </c>
      <c r="T959">
        <v>2</v>
      </c>
    </row>
    <row r="960" spans="1:20" x14ac:dyDescent="0.2">
      <c r="A960">
        <v>1703294</v>
      </c>
      <c r="B960">
        <v>16000106486</v>
      </c>
      <c r="C960">
        <v>2016106486</v>
      </c>
      <c r="D960">
        <v>161</v>
      </c>
      <c r="E960" t="s">
        <v>78</v>
      </c>
      <c r="F960" t="s">
        <v>78</v>
      </c>
      <c r="G960" t="s">
        <v>78</v>
      </c>
      <c r="H960" s="4">
        <v>42457.321527777778</v>
      </c>
      <c r="I960" t="s">
        <v>1852</v>
      </c>
      <c r="J960" t="s">
        <v>19</v>
      </c>
      <c r="K960" t="s">
        <v>51</v>
      </c>
      <c r="L960">
        <v>8600.1018999999997</v>
      </c>
      <c r="M960">
        <v>-122.313515</v>
      </c>
      <c r="N960">
        <v>47.606189999999998</v>
      </c>
      <c r="O960" t="s">
        <v>1853</v>
      </c>
      <c r="P960" t="s">
        <v>403</v>
      </c>
      <c r="Q960" t="s">
        <v>404</v>
      </c>
      <c r="R960" t="s">
        <v>404</v>
      </c>
      <c r="S960" s="4">
        <v>42457.267361111109</v>
      </c>
      <c r="T960">
        <v>3</v>
      </c>
    </row>
    <row r="961" spans="1:20" x14ac:dyDescent="0.2">
      <c r="A961">
        <v>1703295</v>
      </c>
      <c r="B961">
        <v>16000106540</v>
      </c>
      <c r="C961">
        <v>2016106540</v>
      </c>
      <c r="D961">
        <v>470</v>
      </c>
      <c r="E961" t="s">
        <v>47</v>
      </c>
      <c r="F961" t="s">
        <v>48</v>
      </c>
      <c r="G961" t="s">
        <v>49</v>
      </c>
      <c r="H961" s="4">
        <v>42457.331944444442</v>
      </c>
      <c r="I961" t="s">
        <v>1854</v>
      </c>
      <c r="J961" t="s">
        <v>3</v>
      </c>
      <c r="K961" t="s">
        <v>169</v>
      </c>
      <c r="L961">
        <v>5400.2029000000002</v>
      </c>
      <c r="M961">
        <v>-122.33636</v>
      </c>
      <c r="N961">
        <v>47.647568</v>
      </c>
      <c r="O961" t="s">
        <v>1855</v>
      </c>
      <c r="P961" t="s">
        <v>53</v>
      </c>
      <c r="Q961" t="s">
        <v>49</v>
      </c>
      <c r="R961" t="s">
        <v>48</v>
      </c>
      <c r="T961">
        <v>1</v>
      </c>
    </row>
    <row r="962" spans="1:20" x14ac:dyDescent="0.2">
      <c r="A962">
        <v>1703296</v>
      </c>
      <c r="B962">
        <v>16000106504</v>
      </c>
      <c r="C962">
        <v>2016106504</v>
      </c>
      <c r="D962">
        <v>430</v>
      </c>
      <c r="E962" t="s">
        <v>144</v>
      </c>
      <c r="F962" t="s">
        <v>49</v>
      </c>
      <c r="G962" t="s">
        <v>145</v>
      </c>
      <c r="H962" s="4">
        <v>42457.328472222223</v>
      </c>
      <c r="I962" t="s">
        <v>1856</v>
      </c>
      <c r="J962" t="s">
        <v>20</v>
      </c>
      <c r="K962" t="s">
        <v>179</v>
      </c>
      <c r="L962">
        <v>7500.3010999999997</v>
      </c>
      <c r="M962">
        <v>-122.31695000000001</v>
      </c>
      <c r="N962">
        <v>47.621099999999998</v>
      </c>
      <c r="O962" t="s">
        <v>1857</v>
      </c>
      <c r="P962" t="s">
        <v>194</v>
      </c>
      <c r="Q962" t="s">
        <v>145</v>
      </c>
      <c r="R962" t="s">
        <v>49</v>
      </c>
      <c r="S962" s="4">
        <v>42457.290972222225</v>
      </c>
      <c r="T962">
        <v>2</v>
      </c>
    </row>
    <row r="963" spans="1:20" x14ac:dyDescent="0.2">
      <c r="A963">
        <v>1703297</v>
      </c>
      <c r="B963">
        <v>16000106324</v>
      </c>
      <c r="C963">
        <v>2016106324</v>
      </c>
      <c r="D963">
        <v>30</v>
      </c>
      <c r="E963" t="s">
        <v>682</v>
      </c>
      <c r="F963" t="s">
        <v>464</v>
      </c>
      <c r="G963" t="s">
        <v>421</v>
      </c>
      <c r="H963" s="4">
        <v>42457.260416666664</v>
      </c>
      <c r="I963" t="s">
        <v>1858</v>
      </c>
      <c r="J963" t="s">
        <v>3</v>
      </c>
      <c r="K963" t="s">
        <v>159</v>
      </c>
      <c r="L963">
        <v>3200.2004999999999</v>
      </c>
      <c r="M963">
        <v>-122.38759</v>
      </c>
      <c r="N963">
        <v>47.673465999999998</v>
      </c>
      <c r="O963" t="s">
        <v>1859</v>
      </c>
      <c r="P963" t="s">
        <v>685</v>
      </c>
      <c r="Q963" t="s">
        <v>421</v>
      </c>
      <c r="R963" t="s">
        <v>421</v>
      </c>
      <c r="S963" s="4">
        <v>42457.004861111112</v>
      </c>
      <c r="T963">
        <v>2</v>
      </c>
    </row>
    <row r="964" spans="1:20" x14ac:dyDescent="0.2">
      <c r="A964">
        <v>1703298</v>
      </c>
      <c r="B964">
        <v>16000106555</v>
      </c>
      <c r="C964">
        <v>2016106555</v>
      </c>
      <c r="D964">
        <v>280</v>
      </c>
      <c r="E964" t="s">
        <v>59</v>
      </c>
      <c r="F964" t="s">
        <v>60</v>
      </c>
      <c r="G964" t="s">
        <v>60</v>
      </c>
      <c r="H964" s="4">
        <v>42457.338194444441</v>
      </c>
      <c r="I964" t="s">
        <v>1860</v>
      </c>
      <c r="J964" t="s">
        <v>12</v>
      </c>
      <c r="K964" t="s">
        <v>452</v>
      </c>
      <c r="L964">
        <v>2900.1001000000001</v>
      </c>
      <c r="M964">
        <v>-122.36065000000001</v>
      </c>
      <c r="N964">
        <v>47.689835000000002</v>
      </c>
      <c r="O964" t="s">
        <v>1861</v>
      </c>
      <c r="P964" t="s">
        <v>64</v>
      </c>
      <c r="Q964" t="s">
        <v>60</v>
      </c>
      <c r="R964" t="s">
        <v>60</v>
      </c>
      <c r="T964">
        <v>3</v>
      </c>
    </row>
    <row r="965" spans="1:20" x14ac:dyDescent="0.2">
      <c r="A965">
        <v>1703299</v>
      </c>
      <c r="B965">
        <v>16000106552</v>
      </c>
      <c r="C965">
        <v>2016106552</v>
      </c>
      <c r="D965">
        <v>250</v>
      </c>
      <c r="E965" t="s">
        <v>123</v>
      </c>
      <c r="F965" t="s">
        <v>124</v>
      </c>
      <c r="G965" t="s">
        <v>125</v>
      </c>
      <c r="H965" s="4">
        <v>42457.333333333336</v>
      </c>
      <c r="I965" t="s">
        <v>1862</v>
      </c>
      <c r="J965" t="s">
        <v>9</v>
      </c>
      <c r="K965" t="s">
        <v>721</v>
      </c>
      <c r="L965">
        <v>2600.2017999999998</v>
      </c>
      <c r="M965">
        <v>-122.31747</v>
      </c>
      <c r="N965">
        <v>47.681891999999998</v>
      </c>
      <c r="O965" t="s">
        <v>1863</v>
      </c>
      <c r="P965" t="s">
        <v>78</v>
      </c>
      <c r="Q965" t="s">
        <v>78</v>
      </c>
      <c r="R965" t="s">
        <v>78</v>
      </c>
      <c r="T965">
        <v>0</v>
      </c>
    </row>
    <row r="966" spans="1:20" x14ac:dyDescent="0.2">
      <c r="A966">
        <v>1703300</v>
      </c>
      <c r="B966">
        <v>16000106543</v>
      </c>
      <c r="C966">
        <v>2016106543</v>
      </c>
      <c r="D966">
        <v>280</v>
      </c>
      <c r="E966" t="s">
        <v>59</v>
      </c>
      <c r="F966" t="s">
        <v>60</v>
      </c>
      <c r="G966" t="s">
        <v>60</v>
      </c>
      <c r="H966" s="4">
        <v>42457.34097222222</v>
      </c>
      <c r="I966" t="s">
        <v>1864</v>
      </c>
      <c r="J966" t="s">
        <v>12</v>
      </c>
      <c r="K966" t="s">
        <v>452</v>
      </c>
      <c r="L966">
        <v>2900.1008999999999</v>
      </c>
      <c r="M966">
        <v>-122.36065000000001</v>
      </c>
      <c r="N966">
        <v>47.688384999999997</v>
      </c>
      <c r="O966" t="s">
        <v>1865</v>
      </c>
      <c r="P966" t="s">
        <v>64</v>
      </c>
      <c r="Q966" t="s">
        <v>60</v>
      </c>
      <c r="R966" t="s">
        <v>60</v>
      </c>
      <c r="T966">
        <v>3</v>
      </c>
    </row>
    <row r="967" spans="1:20" x14ac:dyDescent="0.2">
      <c r="A967">
        <v>1703301</v>
      </c>
      <c r="B967">
        <v>16000106530</v>
      </c>
      <c r="C967">
        <v>2016106530</v>
      </c>
      <c r="D967">
        <v>470</v>
      </c>
      <c r="E967" t="s">
        <v>47</v>
      </c>
      <c r="F967" t="s">
        <v>48</v>
      </c>
      <c r="G967" t="s">
        <v>49</v>
      </c>
      <c r="H967" s="4">
        <v>42457.338888888888</v>
      </c>
      <c r="I967" t="s">
        <v>1866</v>
      </c>
      <c r="J967" t="s">
        <v>3</v>
      </c>
      <c r="K967" t="s">
        <v>159</v>
      </c>
      <c r="L967">
        <v>4700.3010999999997</v>
      </c>
      <c r="M967">
        <v>-122.37888</v>
      </c>
      <c r="N967">
        <v>47.670540000000003</v>
      </c>
      <c r="O967" t="s">
        <v>1867</v>
      </c>
      <c r="P967" t="s">
        <v>53</v>
      </c>
      <c r="Q967" t="s">
        <v>49</v>
      </c>
      <c r="R967" t="s">
        <v>48</v>
      </c>
      <c r="T967">
        <v>4</v>
      </c>
    </row>
    <row r="968" spans="1:20" x14ac:dyDescent="0.2">
      <c r="A968">
        <v>1703302</v>
      </c>
      <c r="B968">
        <v>16000106517</v>
      </c>
      <c r="C968">
        <v>2016106517</v>
      </c>
      <c r="D968">
        <v>470</v>
      </c>
      <c r="E968" t="s">
        <v>47</v>
      </c>
      <c r="F968" t="s">
        <v>48</v>
      </c>
      <c r="G968" t="s">
        <v>49</v>
      </c>
      <c r="H968" s="4">
        <v>42457.336805555555</v>
      </c>
      <c r="I968" t="s">
        <v>1868</v>
      </c>
      <c r="J968" t="s">
        <v>16</v>
      </c>
      <c r="K968" t="s">
        <v>196</v>
      </c>
      <c r="L968">
        <v>8100.1</v>
      </c>
      <c r="M968">
        <v>-122.33763999999999</v>
      </c>
      <c r="N968">
        <v>47.607067000000001</v>
      </c>
      <c r="O968" t="s">
        <v>1869</v>
      </c>
      <c r="P968" t="s">
        <v>53</v>
      </c>
      <c r="Q968" t="s">
        <v>49</v>
      </c>
      <c r="R968" t="s">
        <v>48</v>
      </c>
      <c r="S968" s="4">
        <v>42457.29583333333</v>
      </c>
      <c r="T968">
        <v>2</v>
      </c>
    </row>
    <row r="969" spans="1:20" x14ac:dyDescent="0.2">
      <c r="A969">
        <v>1703303</v>
      </c>
      <c r="B969">
        <v>16000106580</v>
      </c>
      <c r="C969">
        <v>2016106580</v>
      </c>
      <c r="D969">
        <v>415</v>
      </c>
      <c r="E969" t="s">
        <v>443</v>
      </c>
      <c r="F969" t="s">
        <v>49</v>
      </c>
      <c r="G969" t="s">
        <v>49</v>
      </c>
      <c r="H969" s="4">
        <v>42457.350694444445</v>
      </c>
      <c r="I969" t="s">
        <v>1870</v>
      </c>
      <c r="J969" t="s">
        <v>4</v>
      </c>
      <c r="K969" t="s">
        <v>214</v>
      </c>
      <c r="L969">
        <v>11101.200999999999</v>
      </c>
      <c r="M969">
        <v>-122.27401</v>
      </c>
      <c r="N969">
        <v>47.536945000000003</v>
      </c>
      <c r="O969" t="s">
        <v>1871</v>
      </c>
      <c r="P969" t="s">
        <v>53</v>
      </c>
      <c r="Q969" t="s">
        <v>49</v>
      </c>
      <c r="R969" t="s">
        <v>48</v>
      </c>
      <c r="T969">
        <v>0</v>
      </c>
    </row>
    <row r="970" spans="1:20" x14ac:dyDescent="0.2">
      <c r="A970">
        <v>1703304</v>
      </c>
      <c r="B970">
        <v>16000106568</v>
      </c>
      <c r="C970">
        <v>2016106568</v>
      </c>
      <c r="D970">
        <v>245</v>
      </c>
      <c r="E970" t="s">
        <v>74</v>
      </c>
      <c r="F970" t="s">
        <v>42</v>
      </c>
      <c r="G970" t="s">
        <v>42</v>
      </c>
      <c r="H970" s="4">
        <v>42457.354166666664</v>
      </c>
      <c r="I970" t="s">
        <v>670</v>
      </c>
      <c r="J970" t="s">
        <v>16</v>
      </c>
      <c r="K970" t="s">
        <v>196</v>
      </c>
      <c r="L970">
        <v>8100.3001000000004</v>
      </c>
      <c r="M970">
        <v>-122.33946</v>
      </c>
      <c r="N970">
        <v>47.609054999999998</v>
      </c>
      <c r="O970" t="s">
        <v>671</v>
      </c>
      <c r="P970" t="s">
        <v>100</v>
      </c>
      <c r="Q970" t="s">
        <v>42</v>
      </c>
      <c r="R970" t="s">
        <v>42</v>
      </c>
      <c r="T970">
        <v>3</v>
      </c>
    </row>
    <row r="971" spans="1:20" x14ac:dyDescent="0.2">
      <c r="A971">
        <v>1703305</v>
      </c>
      <c r="B971">
        <v>16000106565</v>
      </c>
      <c r="C971">
        <v>2016106565</v>
      </c>
      <c r="D971">
        <v>280</v>
      </c>
      <c r="E971" t="s">
        <v>59</v>
      </c>
      <c r="F971" t="s">
        <v>60</v>
      </c>
      <c r="G971" t="s">
        <v>60</v>
      </c>
      <c r="H971" s="4">
        <v>42457.353472222225</v>
      </c>
      <c r="I971" t="s">
        <v>1872</v>
      </c>
      <c r="J971" t="s">
        <v>12</v>
      </c>
      <c r="K971" t="s">
        <v>232</v>
      </c>
      <c r="L971">
        <v>1701.3009</v>
      </c>
      <c r="M971">
        <v>-122.35408</v>
      </c>
      <c r="N971">
        <v>47.702182999999998</v>
      </c>
      <c r="O971" t="s">
        <v>1873</v>
      </c>
      <c r="P971" t="s">
        <v>64</v>
      </c>
      <c r="Q971" t="s">
        <v>60</v>
      </c>
      <c r="R971" t="s">
        <v>60</v>
      </c>
      <c r="T971">
        <v>3</v>
      </c>
    </row>
    <row r="972" spans="1:20" x14ac:dyDescent="0.2">
      <c r="A972">
        <v>1703306</v>
      </c>
      <c r="B972">
        <v>16000106563</v>
      </c>
      <c r="C972">
        <v>2016106563</v>
      </c>
      <c r="D972">
        <v>460</v>
      </c>
      <c r="E972" t="s">
        <v>54</v>
      </c>
      <c r="F972" t="s">
        <v>49</v>
      </c>
      <c r="G972" t="s">
        <v>49</v>
      </c>
      <c r="H972" s="4">
        <v>42457.354166666664</v>
      </c>
      <c r="I972" t="s">
        <v>1874</v>
      </c>
      <c r="J972" t="s">
        <v>13</v>
      </c>
      <c r="K972" t="s">
        <v>360</v>
      </c>
      <c r="L972">
        <v>5802.201</v>
      </c>
      <c r="M972">
        <v>-122.37392</v>
      </c>
      <c r="N972">
        <v>47.630882</v>
      </c>
      <c r="O972" t="s">
        <v>1875</v>
      </c>
      <c r="P972" t="s">
        <v>107</v>
      </c>
      <c r="Q972" t="s">
        <v>49</v>
      </c>
      <c r="R972" t="s">
        <v>49</v>
      </c>
      <c r="T972">
        <v>2</v>
      </c>
    </row>
    <row r="973" spans="1:20" x14ac:dyDescent="0.2">
      <c r="A973">
        <v>1703307</v>
      </c>
      <c r="B973">
        <v>16000106561</v>
      </c>
      <c r="C973">
        <v>2016106561</v>
      </c>
      <c r="D973">
        <v>280</v>
      </c>
      <c r="E973" t="s">
        <v>59</v>
      </c>
      <c r="F973" t="s">
        <v>60</v>
      </c>
      <c r="G973" t="s">
        <v>60</v>
      </c>
      <c r="H973" s="4">
        <v>42457.352777777778</v>
      </c>
      <c r="I973" t="s">
        <v>1876</v>
      </c>
      <c r="J973" t="s">
        <v>10</v>
      </c>
      <c r="K973" t="s">
        <v>483</v>
      </c>
      <c r="L973">
        <v>10001.2017</v>
      </c>
      <c r="M973">
        <v>-122.31476000000001</v>
      </c>
      <c r="N973">
        <v>47.564410000000002</v>
      </c>
      <c r="O973" t="s">
        <v>1877</v>
      </c>
      <c r="P973" t="s">
        <v>64</v>
      </c>
      <c r="Q973" t="s">
        <v>60</v>
      </c>
      <c r="R973" t="s">
        <v>60</v>
      </c>
      <c r="T973">
        <v>2</v>
      </c>
    </row>
    <row r="974" spans="1:20" x14ac:dyDescent="0.2">
      <c r="A974">
        <v>1703308</v>
      </c>
      <c r="B974">
        <v>16000106542</v>
      </c>
      <c r="C974">
        <v>2016106542</v>
      </c>
      <c r="D974">
        <v>280</v>
      </c>
      <c r="E974" t="s">
        <v>59</v>
      </c>
      <c r="F974" t="s">
        <v>60</v>
      </c>
      <c r="G974" t="s">
        <v>60</v>
      </c>
      <c r="H974" s="4">
        <v>42457.349305555559</v>
      </c>
      <c r="I974" t="s">
        <v>1878</v>
      </c>
      <c r="J974" t="s">
        <v>8</v>
      </c>
      <c r="K974" t="s">
        <v>689</v>
      </c>
      <c r="L974">
        <v>10900.2063</v>
      </c>
      <c r="M974">
        <v>-122.319756</v>
      </c>
      <c r="N974">
        <v>47.552079999999997</v>
      </c>
      <c r="O974" t="s">
        <v>1879</v>
      </c>
      <c r="P974" t="s">
        <v>403</v>
      </c>
      <c r="Q974" t="s">
        <v>404</v>
      </c>
      <c r="R974" t="s">
        <v>404</v>
      </c>
      <c r="S974" s="4">
        <v>42457.315972222219</v>
      </c>
      <c r="T974">
        <v>1</v>
      </c>
    </row>
    <row r="975" spans="1:20" x14ac:dyDescent="0.2">
      <c r="A975">
        <v>1703309</v>
      </c>
      <c r="B975">
        <v>16000106514</v>
      </c>
      <c r="C975">
        <v>2016106514</v>
      </c>
      <c r="D975">
        <v>41</v>
      </c>
      <c r="E975" t="s">
        <v>259</v>
      </c>
      <c r="F975" t="s">
        <v>89</v>
      </c>
      <c r="G975" t="s">
        <v>89</v>
      </c>
      <c r="H975" s="4">
        <v>42457.353472222225</v>
      </c>
      <c r="I975" t="s">
        <v>1880</v>
      </c>
      <c r="J975" t="s">
        <v>12</v>
      </c>
      <c r="K975" t="s">
        <v>452</v>
      </c>
      <c r="L975">
        <v>2900.1008000000002</v>
      </c>
      <c r="M975">
        <v>-122.35663599999999</v>
      </c>
      <c r="N975">
        <v>47.688389999999998</v>
      </c>
      <c r="O975" t="s">
        <v>1881</v>
      </c>
      <c r="P975" t="s">
        <v>165</v>
      </c>
      <c r="Q975" t="s">
        <v>143</v>
      </c>
      <c r="R975" t="s">
        <v>143</v>
      </c>
      <c r="S975" s="4">
        <v>42457.297222222223</v>
      </c>
      <c r="T975">
        <v>3</v>
      </c>
    </row>
    <row r="976" spans="1:20" x14ac:dyDescent="0.2">
      <c r="A976">
        <v>1703310</v>
      </c>
      <c r="B976">
        <v>16000106599</v>
      </c>
      <c r="C976">
        <v>2016106599</v>
      </c>
      <c r="D976">
        <v>460</v>
      </c>
      <c r="E976" t="s">
        <v>54</v>
      </c>
      <c r="F976" t="s">
        <v>49</v>
      </c>
      <c r="G976" t="s">
        <v>49</v>
      </c>
      <c r="H976" s="4">
        <v>42457.363194444442</v>
      </c>
      <c r="I976" t="s">
        <v>1882</v>
      </c>
      <c r="J976" t="s">
        <v>6</v>
      </c>
      <c r="K976" t="s">
        <v>201</v>
      </c>
      <c r="L976">
        <v>8100.1023999999998</v>
      </c>
      <c r="M976">
        <v>-122.338005</v>
      </c>
      <c r="N976">
        <v>47.604942000000001</v>
      </c>
      <c r="O976" t="s">
        <v>1883</v>
      </c>
      <c r="P976" t="s">
        <v>107</v>
      </c>
      <c r="Q976" t="s">
        <v>49</v>
      </c>
      <c r="R976" t="s">
        <v>49</v>
      </c>
      <c r="T976">
        <v>1</v>
      </c>
    </row>
    <row r="977" spans="1:20" x14ac:dyDescent="0.2">
      <c r="A977">
        <v>1703311</v>
      </c>
      <c r="B977">
        <v>16000106579</v>
      </c>
      <c r="C977">
        <v>2016106579</v>
      </c>
      <c r="D977">
        <v>245</v>
      </c>
      <c r="E977" t="s">
        <v>74</v>
      </c>
      <c r="F977" t="s">
        <v>42</v>
      </c>
      <c r="G977" t="s">
        <v>42</v>
      </c>
      <c r="H977" s="4">
        <v>42457.354861111111</v>
      </c>
      <c r="I977" t="s">
        <v>1447</v>
      </c>
      <c r="J977" t="s">
        <v>16</v>
      </c>
      <c r="K977" t="s">
        <v>140</v>
      </c>
      <c r="L977">
        <v>7200.1067000000003</v>
      </c>
      <c r="M977">
        <v>-122.341545</v>
      </c>
      <c r="N977">
        <v>47.612780000000001</v>
      </c>
      <c r="O977" t="s">
        <v>1448</v>
      </c>
      <c r="P977" t="s">
        <v>100</v>
      </c>
      <c r="Q977" t="s">
        <v>42</v>
      </c>
      <c r="R977" t="s">
        <v>42</v>
      </c>
      <c r="T977">
        <v>2</v>
      </c>
    </row>
    <row r="978" spans="1:20" x14ac:dyDescent="0.2">
      <c r="A978">
        <v>1703312</v>
      </c>
      <c r="B978">
        <v>16000106503</v>
      </c>
      <c r="C978">
        <v>2016106503</v>
      </c>
      <c r="D978">
        <v>280</v>
      </c>
      <c r="E978" t="s">
        <v>59</v>
      </c>
      <c r="F978" t="s">
        <v>60</v>
      </c>
      <c r="G978" t="s">
        <v>60</v>
      </c>
      <c r="H978" s="4">
        <v>42457.354166666664</v>
      </c>
      <c r="I978" t="s">
        <v>1251</v>
      </c>
      <c r="J978" t="s">
        <v>18</v>
      </c>
      <c r="K978" t="s">
        <v>346</v>
      </c>
      <c r="L978">
        <v>11402.2012</v>
      </c>
      <c r="M978">
        <v>-122.35785</v>
      </c>
      <c r="N978">
        <v>47.518279999999997</v>
      </c>
      <c r="O978" t="s">
        <v>1252</v>
      </c>
      <c r="P978" t="s">
        <v>96</v>
      </c>
      <c r="Q978" t="s">
        <v>92</v>
      </c>
      <c r="R978" t="s">
        <v>91</v>
      </c>
      <c r="S978" s="4">
        <v>42457.299305555556</v>
      </c>
      <c r="T978">
        <v>4</v>
      </c>
    </row>
    <row r="979" spans="1:20" x14ac:dyDescent="0.2">
      <c r="A979">
        <v>1703313</v>
      </c>
      <c r="B979">
        <v>16000106586</v>
      </c>
      <c r="C979">
        <v>2016106586</v>
      </c>
      <c r="D979">
        <v>470</v>
      </c>
      <c r="E979" t="s">
        <v>47</v>
      </c>
      <c r="F979" t="s">
        <v>48</v>
      </c>
      <c r="G979" t="s">
        <v>49</v>
      </c>
      <c r="H979" s="4">
        <v>42457.366666666669</v>
      </c>
      <c r="I979" t="s">
        <v>1884</v>
      </c>
      <c r="J979" t="s">
        <v>8</v>
      </c>
      <c r="K979" t="s">
        <v>109</v>
      </c>
      <c r="L979">
        <v>10402.100899999999</v>
      </c>
      <c r="M979">
        <v>-122.32101</v>
      </c>
      <c r="N979">
        <v>47.553350000000002</v>
      </c>
      <c r="O979" t="s">
        <v>1885</v>
      </c>
      <c r="P979" t="s">
        <v>446</v>
      </c>
      <c r="Q979" t="s">
        <v>49</v>
      </c>
      <c r="R979" t="s">
        <v>49</v>
      </c>
      <c r="T979">
        <v>3</v>
      </c>
    </row>
    <row r="980" spans="1:20" x14ac:dyDescent="0.2">
      <c r="A980">
        <v>1703314</v>
      </c>
      <c r="B980">
        <v>16000106583</v>
      </c>
      <c r="C980">
        <v>2016106583</v>
      </c>
      <c r="D980">
        <v>250</v>
      </c>
      <c r="E980" t="s">
        <v>123</v>
      </c>
      <c r="F980" t="s">
        <v>124</v>
      </c>
      <c r="G980" t="s">
        <v>125</v>
      </c>
      <c r="H980" s="4">
        <v>42457.365972222222</v>
      </c>
      <c r="I980" t="s">
        <v>433</v>
      </c>
      <c r="J980" t="s">
        <v>16</v>
      </c>
      <c r="K980" t="s">
        <v>140</v>
      </c>
      <c r="L980">
        <v>8100.2</v>
      </c>
      <c r="M980">
        <v>-122.33732000000001</v>
      </c>
      <c r="N980">
        <v>47.611319999999999</v>
      </c>
      <c r="O980" t="s">
        <v>434</v>
      </c>
      <c r="P980" t="s">
        <v>403</v>
      </c>
      <c r="Q980" t="s">
        <v>404</v>
      </c>
      <c r="R980" t="s">
        <v>404</v>
      </c>
      <c r="T980">
        <v>2</v>
      </c>
    </row>
    <row r="981" spans="1:20" x14ac:dyDescent="0.2">
      <c r="A981">
        <v>1703315</v>
      </c>
      <c r="B981">
        <v>16000106574</v>
      </c>
      <c r="C981">
        <v>2016106574</v>
      </c>
      <c r="D981">
        <v>40</v>
      </c>
      <c r="E981" t="s">
        <v>229</v>
      </c>
      <c r="F981" t="s">
        <v>230</v>
      </c>
      <c r="G981" t="s">
        <v>230</v>
      </c>
      <c r="H981" s="4">
        <v>42457.367361111108</v>
      </c>
      <c r="I981" t="s">
        <v>867</v>
      </c>
      <c r="J981" t="s">
        <v>17</v>
      </c>
      <c r="K981" t="s">
        <v>618</v>
      </c>
      <c r="L981">
        <v>1400.3009999999999</v>
      </c>
      <c r="M981">
        <v>-122.36273</v>
      </c>
      <c r="N981">
        <v>47.701393000000003</v>
      </c>
      <c r="O981" t="s">
        <v>868</v>
      </c>
      <c r="P981" t="s">
        <v>364</v>
      </c>
      <c r="Q981" t="s">
        <v>230</v>
      </c>
      <c r="R981" t="s">
        <v>230</v>
      </c>
      <c r="T981">
        <v>2</v>
      </c>
    </row>
    <row r="982" spans="1:20" x14ac:dyDescent="0.2">
      <c r="A982">
        <v>1703316</v>
      </c>
      <c r="B982">
        <v>16000106570</v>
      </c>
      <c r="C982">
        <v>2016106570</v>
      </c>
      <c r="D982">
        <v>430</v>
      </c>
      <c r="E982" t="s">
        <v>144</v>
      </c>
      <c r="F982" t="s">
        <v>49</v>
      </c>
      <c r="G982" t="s">
        <v>145</v>
      </c>
      <c r="H982" s="4">
        <v>42457.366666666669</v>
      </c>
      <c r="I982" t="s">
        <v>1886</v>
      </c>
      <c r="J982" t="s">
        <v>15</v>
      </c>
      <c r="K982" t="s">
        <v>94</v>
      </c>
      <c r="L982">
        <v>7600.3010000000004</v>
      </c>
      <c r="M982">
        <v>-122.31139</v>
      </c>
      <c r="N982">
        <v>47.620086999999998</v>
      </c>
      <c r="O982" t="s">
        <v>1887</v>
      </c>
      <c r="P982" t="s">
        <v>1113</v>
      </c>
      <c r="Q982" t="s">
        <v>145</v>
      </c>
      <c r="R982" t="s">
        <v>49</v>
      </c>
      <c r="T982">
        <v>3</v>
      </c>
    </row>
    <row r="983" spans="1:20" x14ac:dyDescent="0.2">
      <c r="A983">
        <v>1703317</v>
      </c>
      <c r="B983">
        <v>16000106550</v>
      </c>
      <c r="C983">
        <v>2016106550</v>
      </c>
      <c r="D983">
        <v>130</v>
      </c>
      <c r="E983" t="s">
        <v>487</v>
      </c>
      <c r="F983" t="s">
        <v>255</v>
      </c>
      <c r="G983" t="s">
        <v>255</v>
      </c>
      <c r="H983" s="4">
        <v>42457.367361111108</v>
      </c>
      <c r="I983" t="s">
        <v>1173</v>
      </c>
      <c r="J983" t="s">
        <v>7</v>
      </c>
      <c r="K983" t="s">
        <v>163</v>
      </c>
      <c r="L983">
        <v>7200.107</v>
      </c>
      <c r="M983">
        <v>-122.341736</v>
      </c>
      <c r="N983">
        <v>47.619717000000001</v>
      </c>
      <c r="O983" t="s">
        <v>1174</v>
      </c>
      <c r="P983" t="s">
        <v>254</v>
      </c>
      <c r="Q983" t="s">
        <v>255</v>
      </c>
      <c r="R983" t="s">
        <v>255</v>
      </c>
      <c r="S983" s="4">
        <v>42457.32916666667</v>
      </c>
      <c r="T983">
        <v>3</v>
      </c>
    </row>
    <row r="984" spans="1:20" x14ac:dyDescent="0.2">
      <c r="A984">
        <v>1703318</v>
      </c>
      <c r="B984">
        <v>16000106500</v>
      </c>
      <c r="C984">
        <v>2016106500</v>
      </c>
      <c r="D984">
        <v>280</v>
      </c>
      <c r="E984" t="s">
        <v>59</v>
      </c>
      <c r="F984" t="s">
        <v>60</v>
      </c>
      <c r="G984" t="s">
        <v>60</v>
      </c>
      <c r="H984" s="4">
        <v>42457.362500000003</v>
      </c>
      <c r="I984" t="s">
        <v>1135</v>
      </c>
      <c r="J984" t="s">
        <v>17</v>
      </c>
      <c r="K984" t="s">
        <v>618</v>
      </c>
      <c r="L984">
        <v>401.3</v>
      </c>
      <c r="M984">
        <v>-122.34772</v>
      </c>
      <c r="N984">
        <v>47.727314</v>
      </c>
      <c r="O984" t="s">
        <v>1888</v>
      </c>
      <c r="P984" t="s">
        <v>64</v>
      </c>
      <c r="Q984" t="s">
        <v>60</v>
      </c>
      <c r="R984" t="s">
        <v>60</v>
      </c>
      <c r="S984" s="4">
        <v>42457.286805555559</v>
      </c>
      <c r="T984">
        <v>2</v>
      </c>
    </row>
    <row r="985" spans="1:20" x14ac:dyDescent="0.2">
      <c r="A985">
        <v>1703319</v>
      </c>
      <c r="B985">
        <v>16000106595</v>
      </c>
      <c r="C985">
        <v>2016106595</v>
      </c>
      <c r="D985">
        <v>52</v>
      </c>
      <c r="E985" t="s">
        <v>117</v>
      </c>
      <c r="F985" t="s">
        <v>118</v>
      </c>
      <c r="G985" t="s">
        <v>119</v>
      </c>
      <c r="H985" s="4">
        <v>42457.37222222222</v>
      </c>
      <c r="I985" t="s">
        <v>1889</v>
      </c>
      <c r="J985" t="s">
        <v>4</v>
      </c>
      <c r="K985" t="s">
        <v>147</v>
      </c>
      <c r="L985">
        <v>2800.4002999999998</v>
      </c>
      <c r="M985">
        <v>-122.3553</v>
      </c>
      <c r="N985">
        <v>47.690215999999999</v>
      </c>
      <c r="O985" t="s">
        <v>1890</v>
      </c>
      <c r="P985" t="s">
        <v>1118</v>
      </c>
      <c r="Q985" t="s">
        <v>119</v>
      </c>
      <c r="R985" t="s">
        <v>118</v>
      </c>
      <c r="T985">
        <v>2</v>
      </c>
    </row>
    <row r="986" spans="1:20" x14ac:dyDescent="0.2">
      <c r="A986">
        <v>1703320</v>
      </c>
      <c r="B986">
        <v>16000106593</v>
      </c>
      <c r="C986">
        <v>2016106593</v>
      </c>
      <c r="D986">
        <v>161</v>
      </c>
      <c r="E986" t="s">
        <v>78</v>
      </c>
      <c r="F986" t="s">
        <v>78</v>
      </c>
      <c r="G986" t="s">
        <v>78</v>
      </c>
      <c r="H986" s="4">
        <v>42457.368055555555</v>
      </c>
      <c r="I986" t="s">
        <v>1891</v>
      </c>
      <c r="J986" t="s">
        <v>9</v>
      </c>
      <c r="K986" t="s">
        <v>192</v>
      </c>
      <c r="L986">
        <v>5200.5001000000002</v>
      </c>
      <c r="M986">
        <v>-122.32071000000001</v>
      </c>
      <c r="N986">
        <v>47.664512999999999</v>
      </c>
      <c r="O986" t="s">
        <v>1892</v>
      </c>
      <c r="P986" t="s">
        <v>78</v>
      </c>
      <c r="Q986" t="s">
        <v>78</v>
      </c>
      <c r="R986" t="s">
        <v>78</v>
      </c>
      <c r="T986">
        <v>2</v>
      </c>
    </row>
    <row r="987" spans="1:20" x14ac:dyDescent="0.2">
      <c r="A987">
        <v>1703321</v>
      </c>
      <c r="B987">
        <v>16000106588</v>
      </c>
      <c r="C987">
        <v>2016106588</v>
      </c>
      <c r="D987">
        <v>161</v>
      </c>
      <c r="E987" t="s">
        <v>78</v>
      </c>
      <c r="F987" t="s">
        <v>78</v>
      </c>
      <c r="G987" t="s">
        <v>78</v>
      </c>
      <c r="H987" s="4">
        <v>42457.37222222222</v>
      </c>
      <c r="I987" t="s">
        <v>1893</v>
      </c>
      <c r="J987" t="s">
        <v>7</v>
      </c>
      <c r="K987" t="s">
        <v>163</v>
      </c>
      <c r="L987">
        <v>7300.2022999999999</v>
      </c>
      <c r="M987">
        <v>-122.33378999999999</v>
      </c>
      <c r="N987">
        <v>47.615223</v>
      </c>
      <c r="O987" t="s">
        <v>1894</v>
      </c>
      <c r="P987" t="s">
        <v>78</v>
      </c>
      <c r="Q987" t="s">
        <v>78</v>
      </c>
      <c r="R987" t="s">
        <v>78</v>
      </c>
      <c r="T987">
        <v>3</v>
      </c>
    </row>
    <row r="988" spans="1:20" x14ac:dyDescent="0.2">
      <c r="A988">
        <v>1703322</v>
      </c>
      <c r="B988">
        <v>16000106587</v>
      </c>
      <c r="C988">
        <v>2016106587</v>
      </c>
      <c r="D988">
        <v>63</v>
      </c>
      <c r="E988" t="s">
        <v>172</v>
      </c>
      <c r="F988" t="s">
        <v>173</v>
      </c>
      <c r="G988" t="s">
        <v>173</v>
      </c>
      <c r="H988" s="4">
        <v>42457.37222222222</v>
      </c>
      <c r="I988" t="s">
        <v>1895</v>
      </c>
      <c r="J988" t="s">
        <v>20</v>
      </c>
      <c r="K988" t="s">
        <v>105</v>
      </c>
      <c r="L988">
        <v>7500.4000999999998</v>
      </c>
      <c r="M988">
        <v>-122.316895</v>
      </c>
      <c r="N988">
        <v>47.617600000000003</v>
      </c>
      <c r="O988" t="s">
        <v>1896</v>
      </c>
      <c r="P988" t="s">
        <v>597</v>
      </c>
      <c r="Q988" t="s">
        <v>92</v>
      </c>
      <c r="R988" t="s">
        <v>91</v>
      </c>
      <c r="T988">
        <v>0</v>
      </c>
    </row>
    <row r="989" spans="1:20" x14ac:dyDescent="0.2">
      <c r="A989">
        <v>1703323</v>
      </c>
      <c r="B989">
        <v>16000106585</v>
      </c>
      <c r="C989">
        <v>2016106585</v>
      </c>
      <c r="D989">
        <v>470</v>
      </c>
      <c r="E989" t="s">
        <v>47</v>
      </c>
      <c r="F989" t="s">
        <v>48</v>
      </c>
      <c r="G989" t="s">
        <v>49</v>
      </c>
      <c r="H989" s="4">
        <v>42457.368055555555</v>
      </c>
      <c r="I989" t="s">
        <v>1897</v>
      </c>
      <c r="J989" t="s">
        <v>19</v>
      </c>
      <c r="K989" t="s">
        <v>182</v>
      </c>
      <c r="L989">
        <v>8600.2021000000004</v>
      </c>
      <c r="M989">
        <v>-122.31875599999999</v>
      </c>
      <c r="N989">
        <v>47.60436</v>
      </c>
      <c r="O989" t="s">
        <v>1898</v>
      </c>
      <c r="P989" t="s">
        <v>53</v>
      </c>
      <c r="Q989" t="s">
        <v>49</v>
      </c>
      <c r="R989" t="s">
        <v>48</v>
      </c>
      <c r="T989">
        <v>4</v>
      </c>
    </row>
    <row r="990" spans="1:20" x14ac:dyDescent="0.2">
      <c r="A990">
        <v>1703324</v>
      </c>
      <c r="B990">
        <v>16000106557</v>
      </c>
      <c r="C990">
        <v>2016106557</v>
      </c>
      <c r="D990">
        <v>160</v>
      </c>
      <c r="E990" t="s">
        <v>995</v>
      </c>
      <c r="F990" t="s">
        <v>995</v>
      </c>
      <c r="G990" t="s">
        <v>995</v>
      </c>
      <c r="H990" s="4">
        <v>42457.37222222222</v>
      </c>
      <c r="I990" t="s">
        <v>1899</v>
      </c>
      <c r="J990" t="s">
        <v>12</v>
      </c>
      <c r="K990" t="s">
        <v>232</v>
      </c>
      <c r="L990">
        <v>1701.2014999999999</v>
      </c>
      <c r="M990">
        <v>-122.35396</v>
      </c>
      <c r="N990">
        <v>47.693314000000001</v>
      </c>
      <c r="O990" t="s">
        <v>1900</v>
      </c>
      <c r="P990" t="s">
        <v>78</v>
      </c>
      <c r="Q990" t="s">
        <v>78</v>
      </c>
      <c r="R990" t="s">
        <v>78</v>
      </c>
      <c r="T990">
        <v>1</v>
      </c>
    </row>
    <row r="991" spans="1:20" x14ac:dyDescent="0.2">
      <c r="A991">
        <v>1703325</v>
      </c>
      <c r="B991">
        <v>16000106515</v>
      </c>
      <c r="C991">
        <v>2016106515</v>
      </c>
      <c r="D991">
        <v>220</v>
      </c>
      <c r="E991" t="s">
        <v>328</v>
      </c>
      <c r="F991" t="s">
        <v>329</v>
      </c>
      <c r="G991" t="s">
        <v>330</v>
      </c>
      <c r="H991" s="4">
        <v>42457.369444444441</v>
      </c>
      <c r="I991" t="s">
        <v>1583</v>
      </c>
      <c r="J991" t="s">
        <v>14</v>
      </c>
      <c r="K991" t="s">
        <v>536</v>
      </c>
      <c r="L991">
        <v>200.60220000000001</v>
      </c>
      <c r="M991">
        <v>-122.30458</v>
      </c>
      <c r="N991">
        <v>47.725673999999998</v>
      </c>
      <c r="O991" t="s">
        <v>1584</v>
      </c>
      <c r="P991" t="s">
        <v>333</v>
      </c>
      <c r="Q991" t="s">
        <v>330</v>
      </c>
      <c r="R991" t="s">
        <v>329</v>
      </c>
      <c r="S991" s="4">
        <v>42457.329861111109</v>
      </c>
      <c r="T991">
        <v>4</v>
      </c>
    </row>
    <row r="992" spans="1:20" x14ac:dyDescent="0.2">
      <c r="A992">
        <v>1703326</v>
      </c>
      <c r="B992">
        <v>16000106602</v>
      </c>
      <c r="C992">
        <v>2016106602</v>
      </c>
      <c r="D992">
        <v>430</v>
      </c>
      <c r="E992" t="s">
        <v>144</v>
      </c>
      <c r="F992" t="s">
        <v>49</v>
      </c>
      <c r="G992" t="s">
        <v>145</v>
      </c>
      <c r="H992" s="4">
        <v>42457.379166666666</v>
      </c>
      <c r="I992" t="s">
        <v>1901</v>
      </c>
      <c r="J992" t="s">
        <v>19</v>
      </c>
      <c r="K992" t="s">
        <v>182</v>
      </c>
      <c r="L992">
        <v>8600.3009000000002</v>
      </c>
      <c r="M992">
        <v>-122.31941</v>
      </c>
      <c r="N992">
        <v>47.603520000000003</v>
      </c>
      <c r="O992" t="s">
        <v>1902</v>
      </c>
      <c r="P992" t="s">
        <v>1113</v>
      </c>
      <c r="Q992" t="s">
        <v>145</v>
      </c>
      <c r="R992" t="s">
        <v>49</v>
      </c>
      <c r="T992">
        <v>2</v>
      </c>
    </row>
    <row r="993" spans="1:20" x14ac:dyDescent="0.2">
      <c r="A993">
        <v>1703327</v>
      </c>
      <c r="B993">
        <v>16000106466</v>
      </c>
      <c r="C993">
        <v>2016106466</v>
      </c>
      <c r="D993">
        <v>220</v>
      </c>
      <c r="E993" t="s">
        <v>328</v>
      </c>
      <c r="F993" t="s">
        <v>329</v>
      </c>
      <c r="G993" t="s">
        <v>330</v>
      </c>
      <c r="H993" s="4">
        <v>42457.381249999999</v>
      </c>
      <c r="I993" t="s">
        <v>1903</v>
      </c>
      <c r="J993" t="s">
        <v>20</v>
      </c>
      <c r="K993" t="s">
        <v>339</v>
      </c>
      <c r="L993">
        <v>8500.1020000000008</v>
      </c>
      <c r="M993">
        <v>-122.324196</v>
      </c>
      <c r="N993">
        <v>47.605784999999997</v>
      </c>
      <c r="O993" t="s">
        <v>1904</v>
      </c>
      <c r="P993" t="s">
        <v>100</v>
      </c>
      <c r="Q993" t="s">
        <v>42</v>
      </c>
      <c r="R993" t="s">
        <v>42</v>
      </c>
      <c r="S993" s="4">
        <v>42457.234722222223</v>
      </c>
      <c r="T993">
        <v>1</v>
      </c>
    </row>
    <row r="994" spans="1:20" x14ac:dyDescent="0.2">
      <c r="A994">
        <v>1703328</v>
      </c>
      <c r="B994">
        <v>16000106618</v>
      </c>
      <c r="C994">
        <v>2016106618</v>
      </c>
      <c r="D994">
        <v>470</v>
      </c>
      <c r="E994" t="s">
        <v>47</v>
      </c>
      <c r="F994" t="s">
        <v>48</v>
      </c>
      <c r="G994" t="s">
        <v>49</v>
      </c>
      <c r="H994" s="4">
        <v>42457.386111111111</v>
      </c>
      <c r="I994" t="s">
        <v>1905</v>
      </c>
      <c r="J994" t="s">
        <v>20</v>
      </c>
      <c r="K994" t="s">
        <v>179</v>
      </c>
      <c r="L994">
        <v>7500.3001999999997</v>
      </c>
      <c r="M994">
        <v>-122.317795</v>
      </c>
      <c r="N994">
        <v>47.623690000000003</v>
      </c>
      <c r="O994" t="s">
        <v>1906</v>
      </c>
      <c r="P994" t="s">
        <v>53</v>
      </c>
      <c r="Q994" t="s">
        <v>49</v>
      </c>
      <c r="R994" t="s">
        <v>48</v>
      </c>
      <c r="T994">
        <v>3</v>
      </c>
    </row>
    <row r="995" spans="1:20" x14ac:dyDescent="0.2">
      <c r="A995">
        <v>1703329</v>
      </c>
      <c r="B995">
        <v>16000106560</v>
      </c>
      <c r="C995">
        <v>2016106560</v>
      </c>
      <c r="D995">
        <v>470</v>
      </c>
      <c r="E995" t="s">
        <v>47</v>
      </c>
      <c r="F995" t="s">
        <v>48</v>
      </c>
      <c r="G995" t="s">
        <v>49</v>
      </c>
      <c r="H995" s="4">
        <v>42457.384027777778</v>
      </c>
      <c r="I995" t="s">
        <v>1907</v>
      </c>
      <c r="J995" t="s">
        <v>10</v>
      </c>
      <c r="K995" t="s">
        <v>44</v>
      </c>
      <c r="L995">
        <v>10300.301100000001</v>
      </c>
      <c r="M995">
        <v>-122.285194</v>
      </c>
      <c r="N995">
        <v>47.549743999999997</v>
      </c>
      <c r="O995" t="s">
        <v>1908</v>
      </c>
      <c r="P995" t="s">
        <v>53</v>
      </c>
      <c r="Q995" t="s">
        <v>49</v>
      </c>
      <c r="R995" t="s">
        <v>48</v>
      </c>
      <c r="T995">
        <v>1</v>
      </c>
    </row>
    <row r="996" spans="1:20" x14ac:dyDescent="0.2">
      <c r="A996">
        <v>1703330</v>
      </c>
      <c r="B996">
        <v>16000106611</v>
      </c>
      <c r="C996">
        <v>2016106611</v>
      </c>
      <c r="D996">
        <v>64</v>
      </c>
      <c r="E996" t="s">
        <v>297</v>
      </c>
      <c r="F996" t="s">
        <v>91</v>
      </c>
      <c r="G996" t="s">
        <v>298</v>
      </c>
      <c r="H996" s="4">
        <v>42457.388888888891</v>
      </c>
      <c r="I996" t="s">
        <v>640</v>
      </c>
      <c r="J996" t="s">
        <v>13</v>
      </c>
      <c r="K996" t="s">
        <v>175</v>
      </c>
      <c r="L996">
        <v>7000.3020999999999</v>
      </c>
      <c r="M996">
        <v>-122.35475</v>
      </c>
      <c r="N996">
        <v>47.624577000000002</v>
      </c>
      <c r="O996" t="s">
        <v>641</v>
      </c>
      <c r="P996" t="s">
        <v>301</v>
      </c>
      <c r="Q996" t="s">
        <v>298</v>
      </c>
      <c r="R996" t="s">
        <v>91</v>
      </c>
      <c r="T996">
        <v>3</v>
      </c>
    </row>
    <row r="997" spans="1:20" x14ac:dyDescent="0.2">
      <c r="A997">
        <v>1703331</v>
      </c>
      <c r="B997">
        <v>16000106653</v>
      </c>
      <c r="C997">
        <v>2016106653</v>
      </c>
      <c r="D997">
        <v>245</v>
      </c>
      <c r="E997" t="s">
        <v>74</v>
      </c>
      <c r="F997" t="s">
        <v>42</v>
      </c>
      <c r="G997" t="s">
        <v>42</v>
      </c>
      <c r="H997" s="4">
        <v>42457.400694444441</v>
      </c>
      <c r="I997" t="s">
        <v>372</v>
      </c>
      <c r="J997" t="s">
        <v>16</v>
      </c>
      <c r="K997" t="s">
        <v>140</v>
      </c>
      <c r="L997">
        <v>8100.2003999999997</v>
      </c>
      <c r="M997">
        <v>-122.33759000000001</v>
      </c>
      <c r="N997">
        <v>47.611206000000003</v>
      </c>
      <c r="O997" t="s">
        <v>373</v>
      </c>
      <c r="P997" t="s">
        <v>46</v>
      </c>
      <c r="Q997" t="s">
        <v>42</v>
      </c>
      <c r="R997" t="s">
        <v>42</v>
      </c>
      <c r="T997">
        <v>0</v>
      </c>
    </row>
    <row r="998" spans="1:20" x14ac:dyDescent="0.2">
      <c r="A998">
        <v>1703332</v>
      </c>
      <c r="B998">
        <v>16000106636</v>
      </c>
      <c r="C998">
        <v>2016106636</v>
      </c>
      <c r="D998">
        <v>64</v>
      </c>
      <c r="E998" t="s">
        <v>297</v>
      </c>
      <c r="F998" t="s">
        <v>91</v>
      </c>
      <c r="G998" t="s">
        <v>298</v>
      </c>
      <c r="H998" s="4">
        <v>42457.397916666669</v>
      </c>
      <c r="I998" t="s">
        <v>765</v>
      </c>
      <c r="J998" t="s">
        <v>19</v>
      </c>
      <c r="K998" t="s">
        <v>766</v>
      </c>
      <c r="L998">
        <v>9000.2032999999992</v>
      </c>
      <c r="M998">
        <v>-122.31344</v>
      </c>
      <c r="N998">
        <v>47.596653000000003</v>
      </c>
      <c r="O998" t="s">
        <v>767</v>
      </c>
      <c r="P998" t="s">
        <v>801</v>
      </c>
      <c r="Q998" t="s">
        <v>421</v>
      </c>
      <c r="R998" t="s">
        <v>421</v>
      </c>
      <c r="T998">
        <v>2</v>
      </c>
    </row>
    <row r="999" spans="1:20" x14ac:dyDescent="0.2">
      <c r="A999">
        <v>1703333</v>
      </c>
      <c r="B999">
        <v>16000106626</v>
      </c>
      <c r="C999">
        <v>2016106626</v>
      </c>
      <c r="D999">
        <v>245</v>
      </c>
      <c r="E999" t="s">
        <v>74</v>
      </c>
      <c r="F999" t="s">
        <v>42</v>
      </c>
      <c r="G999" t="s">
        <v>42</v>
      </c>
      <c r="H999" s="4">
        <v>42457.398611111108</v>
      </c>
      <c r="I999" t="s">
        <v>1739</v>
      </c>
      <c r="J999" t="s">
        <v>20</v>
      </c>
      <c r="K999" t="s">
        <v>105</v>
      </c>
      <c r="L999">
        <v>7500.4016000000001</v>
      </c>
      <c r="M999">
        <v>-122.32076000000001</v>
      </c>
      <c r="N999">
        <v>47.612960000000001</v>
      </c>
      <c r="O999" t="s">
        <v>1740</v>
      </c>
      <c r="P999" t="s">
        <v>100</v>
      </c>
      <c r="Q999" t="s">
        <v>42</v>
      </c>
      <c r="R999" t="s">
        <v>42</v>
      </c>
      <c r="T999">
        <v>0</v>
      </c>
    </row>
    <row r="1000" spans="1:20" x14ac:dyDescent="0.2">
      <c r="A1000">
        <v>1703334</v>
      </c>
      <c r="B1000">
        <v>16000106608</v>
      </c>
      <c r="C1000">
        <v>2016106608</v>
      </c>
      <c r="D1000">
        <v>280</v>
      </c>
      <c r="E1000" t="s">
        <v>59</v>
      </c>
      <c r="F1000" t="s">
        <v>60</v>
      </c>
      <c r="G1000" t="s">
        <v>60</v>
      </c>
      <c r="H1000" s="4">
        <v>42457.399305555555</v>
      </c>
      <c r="I1000" t="s">
        <v>1909</v>
      </c>
      <c r="J1000" t="s">
        <v>18</v>
      </c>
      <c r="K1000" t="s">
        <v>351</v>
      </c>
      <c r="L1000">
        <v>10701.2011</v>
      </c>
      <c r="M1000">
        <v>-122.36215</v>
      </c>
      <c r="N1000">
        <v>47.535514999999997</v>
      </c>
      <c r="O1000" t="s">
        <v>1910</v>
      </c>
      <c r="P1000" t="s">
        <v>64</v>
      </c>
      <c r="Q1000" t="s">
        <v>60</v>
      </c>
      <c r="R1000" t="s">
        <v>60</v>
      </c>
      <c r="S1000" s="4">
        <v>42457.366666666669</v>
      </c>
      <c r="T1000">
        <v>4</v>
      </c>
    </row>
    <row r="1001" spans="1:20" x14ac:dyDescent="0.2">
      <c r="A1001">
        <v>1703335</v>
      </c>
      <c r="B1001">
        <v>16000106606</v>
      </c>
      <c r="C1001">
        <v>2016106606</v>
      </c>
      <c r="D1001">
        <v>470</v>
      </c>
      <c r="E1001" t="s">
        <v>47</v>
      </c>
      <c r="F1001" t="s">
        <v>48</v>
      </c>
      <c r="G1001" t="s">
        <v>49</v>
      </c>
      <c r="H1001" s="4">
        <v>42457.396527777775</v>
      </c>
      <c r="I1001" t="s">
        <v>1911</v>
      </c>
      <c r="J1001" t="s">
        <v>17</v>
      </c>
      <c r="K1001" t="s">
        <v>601</v>
      </c>
      <c r="L1001">
        <v>401.10070000000002</v>
      </c>
      <c r="M1001">
        <v>-122.34775500000001</v>
      </c>
      <c r="N1001">
        <v>47.730316000000002</v>
      </c>
      <c r="O1001" t="s">
        <v>1912</v>
      </c>
      <c r="P1001" t="s">
        <v>53</v>
      </c>
      <c r="Q1001" t="s">
        <v>49</v>
      </c>
      <c r="R1001" t="s">
        <v>48</v>
      </c>
      <c r="T1001">
        <v>2</v>
      </c>
    </row>
    <row r="1002" spans="1:20" x14ac:dyDescent="0.2">
      <c r="A1002">
        <v>1703336</v>
      </c>
      <c r="B1002">
        <v>16000106582</v>
      </c>
      <c r="C1002">
        <v>2016106582</v>
      </c>
      <c r="D1002">
        <v>470</v>
      </c>
      <c r="E1002" t="s">
        <v>47</v>
      </c>
      <c r="F1002" t="s">
        <v>48</v>
      </c>
      <c r="G1002" t="s">
        <v>49</v>
      </c>
      <c r="H1002" s="4">
        <v>42457.397222222222</v>
      </c>
      <c r="I1002" t="s">
        <v>1913</v>
      </c>
      <c r="J1002" t="s">
        <v>3</v>
      </c>
      <c r="K1002" t="s">
        <v>219</v>
      </c>
      <c r="L1002">
        <v>4700.1014999999998</v>
      </c>
      <c r="M1002">
        <v>-122.37218</v>
      </c>
      <c r="N1002">
        <v>47.66789</v>
      </c>
      <c r="O1002" t="s">
        <v>1914</v>
      </c>
      <c r="P1002" t="s">
        <v>53</v>
      </c>
      <c r="Q1002" t="s">
        <v>49</v>
      </c>
      <c r="R1002" t="s">
        <v>48</v>
      </c>
      <c r="T1002">
        <v>3</v>
      </c>
    </row>
    <row r="1003" spans="1:20" x14ac:dyDescent="0.2">
      <c r="A1003">
        <v>1703337</v>
      </c>
      <c r="B1003">
        <v>16000106665</v>
      </c>
      <c r="C1003">
        <v>2016106665</v>
      </c>
      <c r="D1003">
        <v>64</v>
      </c>
      <c r="E1003" t="s">
        <v>297</v>
      </c>
      <c r="F1003" t="s">
        <v>91</v>
      </c>
      <c r="G1003" t="s">
        <v>298</v>
      </c>
      <c r="H1003" s="4">
        <v>42457.408333333333</v>
      </c>
      <c r="I1003" t="s">
        <v>765</v>
      </c>
      <c r="J1003" t="s">
        <v>4</v>
      </c>
      <c r="K1003" t="s">
        <v>147</v>
      </c>
      <c r="L1003">
        <v>9000.2032999999992</v>
      </c>
      <c r="M1003">
        <v>-122.31344</v>
      </c>
      <c r="N1003">
        <v>47.596653000000003</v>
      </c>
      <c r="O1003" t="s">
        <v>767</v>
      </c>
      <c r="P1003" t="s">
        <v>301</v>
      </c>
      <c r="Q1003" t="s">
        <v>298</v>
      </c>
      <c r="R1003" t="s">
        <v>91</v>
      </c>
      <c r="T1003">
        <v>1</v>
      </c>
    </row>
    <row r="1004" spans="1:20" x14ac:dyDescent="0.2">
      <c r="A1004">
        <v>1703338</v>
      </c>
      <c r="B1004">
        <v>16000106641</v>
      </c>
      <c r="C1004">
        <v>2016106641</v>
      </c>
      <c r="D1004">
        <v>101</v>
      </c>
      <c r="E1004" t="s">
        <v>1382</v>
      </c>
      <c r="F1004" t="s">
        <v>199</v>
      </c>
      <c r="G1004" t="s">
        <v>199</v>
      </c>
      <c r="H1004" s="4">
        <v>42457.40625</v>
      </c>
      <c r="I1004" t="s">
        <v>1915</v>
      </c>
      <c r="J1004" t="s">
        <v>15</v>
      </c>
      <c r="K1004" t="s">
        <v>222</v>
      </c>
      <c r="L1004">
        <v>7700.2007999999996</v>
      </c>
      <c r="M1004">
        <v>-122.29877500000001</v>
      </c>
      <c r="N1004">
        <v>47.623126999999997</v>
      </c>
      <c r="O1004" t="s">
        <v>1916</v>
      </c>
      <c r="P1004" t="s">
        <v>1917</v>
      </c>
      <c r="Q1004" t="s">
        <v>199</v>
      </c>
      <c r="R1004" t="s">
        <v>199</v>
      </c>
      <c r="T1004">
        <v>3</v>
      </c>
    </row>
    <row r="1005" spans="1:20" x14ac:dyDescent="0.2">
      <c r="A1005">
        <v>1703339</v>
      </c>
      <c r="B1005">
        <v>16000106634</v>
      </c>
      <c r="C1005">
        <v>2016106634</v>
      </c>
      <c r="D1005">
        <v>430</v>
      </c>
      <c r="E1005" t="s">
        <v>144</v>
      </c>
      <c r="F1005" t="s">
        <v>49</v>
      </c>
      <c r="G1005" t="s">
        <v>145</v>
      </c>
      <c r="H1005" s="4">
        <v>42457.40902777778</v>
      </c>
      <c r="I1005" t="s">
        <v>1918</v>
      </c>
      <c r="J1005" t="s">
        <v>9</v>
      </c>
      <c r="K1005" t="s">
        <v>721</v>
      </c>
      <c r="L1005">
        <v>5200.5</v>
      </c>
      <c r="M1005">
        <v>-122.31740600000001</v>
      </c>
      <c r="N1005">
        <v>47.664935999999997</v>
      </c>
      <c r="O1005" t="s">
        <v>1919</v>
      </c>
      <c r="P1005" t="s">
        <v>1113</v>
      </c>
      <c r="Q1005" t="s">
        <v>145</v>
      </c>
      <c r="R1005" t="s">
        <v>49</v>
      </c>
      <c r="T1005">
        <v>2</v>
      </c>
    </row>
    <row r="1006" spans="1:20" x14ac:dyDescent="0.2">
      <c r="A1006">
        <v>1703340</v>
      </c>
      <c r="B1006">
        <v>16000106628</v>
      </c>
      <c r="C1006">
        <v>2016106628</v>
      </c>
      <c r="D1006">
        <v>63</v>
      </c>
      <c r="E1006" t="s">
        <v>172</v>
      </c>
      <c r="F1006" t="s">
        <v>173</v>
      </c>
      <c r="G1006" t="s">
        <v>173</v>
      </c>
      <c r="H1006" s="4">
        <v>42457.410416666666</v>
      </c>
      <c r="I1006" t="s">
        <v>1915</v>
      </c>
      <c r="J1006" t="s">
        <v>15</v>
      </c>
      <c r="K1006" t="s">
        <v>222</v>
      </c>
      <c r="L1006">
        <v>7700.2007999999996</v>
      </c>
      <c r="M1006">
        <v>-122.29877500000001</v>
      </c>
      <c r="N1006">
        <v>47.623126999999997</v>
      </c>
      <c r="O1006" t="s">
        <v>1916</v>
      </c>
      <c r="P1006" t="s">
        <v>597</v>
      </c>
      <c r="Q1006" t="s">
        <v>92</v>
      </c>
      <c r="R1006" t="s">
        <v>91</v>
      </c>
      <c r="T1006">
        <v>2</v>
      </c>
    </row>
    <row r="1007" spans="1:20" x14ac:dyDescent="0.2">
      <c r="A1007">
        <v>1703341</v>
      </c>
      <c r="B1007">
        <v>16000106615</v>
      </c>
      <c r="C1007">
        <v>2016106615</v>
      </c>
      <c r="D1007">
        <v>470</v>
      </c>
      <c r="E1007" t="s">
        <v>47</v>
      </c>
      <c r="F1007" t="s">
        <v>48</v>
      </c>
      <c r="G1007" t="s">
        <v>49</v>
      </c>
      <c r="H1007" s="4">
        <v>42457.404166666667</v>
      </c>
      <c r="I1007" t="s">
        <v>1920</v>
      </c>
      <c r="J1007" t="s">
        <v>5</v>
      </c>
      <c r="K1007" t="s">
        <v>418</v>
      </c>
      <c r="L1007">
        <v>9701.2001</v>
      </c>
      <c r="M1007">
        <v>-122.41198</v>
      </c>
      <c r="N1007">
        <v>47.578249999999997</v>
      </c>
      <c r="O1007" t="s">
        <v>1921</v>
      </c>
      <c r="P1007" t="s">
        <v>53</v>
      </c>
      <c r="Q1007" t="s">
        <v>49</v>
      </c>
      <c r="R1007" t="s">
        <v>48</v>
      </c>
      <c r="T1007">
        <v>4</v>
      </c>
    </row>
    <row r="1008" spans="1:20" x14ac:dyDescent="0.2">
      <c r="A1008">
        <v>1703342</v>
      </c>
      <c r="B1008">
        <v>16000106647</v>
      </c>
      <c r="C1008">
        <v>2016106647</v>
      </c>
      <c r="D1008">
        <v>470</v>
      </c>
      <c r="E1008" t="s">
        <v>47</v>
      </c>
      <c r="F1008" t="s">
        <v>48</v>
      </c>
      <c r="G1008" t="s">
        <v>49</v>
      </c>
      <c r="H1008" s="4">
        <v>42457.409722222219</v>
      </c>
      <c r="I1008" t="s">
        <v>1922</v>
      </c>
      <c r="J1008" t="s">
        <v>13</v>
      </c>
      <c r="K1008" t="s">
        <v>62</v>
      </c>
      <c r="L1008">
        <v>5600.5046000000002</v>
      </c>
      <c r="M1008">
        <v>-122.39187</v>
      </c>
      <c r="N1008">
        <v>47.633327000000001</v>
      </c>
      <c r="O1008" t="s">
        <v>1923</v>
      </c>
      <c r="P1008" t="s">
        <v>53</v>
      </c>
      <c r="Q1008" t="s">
        <v>49</v>
      </c>
      <c r="R1008" t="s">
        <v>48</v>
      </c>
      <c r="T1008">
        <v>1</v>
      </c>
    </row>
    <row r="1009" spans="1:20" x14ac:dyDescent="0.2">
      <c r="A1009">
        <v>1703343</v>
      </c>
      <c r="B1009">
        <v>16000106638</v>
      </c>
      <c r="C1009">
        <v>2016106638</v>
      </c>
      <c r="D1009">
        <v>176</v>
      </c>
      <c r="E1009" t="s">
        <v>68</v>
      </c>
      <c r="F1009" t="s">
        <v>69</v>
      </c>
      <c r="G1009" t="s">
        <v>69</v>
      </c>
      <c r="H1009" s="4">
        <v>42457.412499999999</v>
      </c>
      <c r="I1009" t="s">
        <v>1924</v>
      </c>
      <c r="J1009" t="s">
        <v>9</v>
      </c>
      <c r="K1009" t="s">
        <v>192</v>
      </c>
      <c r="L1009">
        <v>5301.2006000000001</v>
      </c>
      <c r="M1009">
        <v>-122.31764</v>
      </c>
      <c r="N1009">
        <v>47.661296999999998</v>
      </c>
      <c r="O1009" t="s">
        <v>1925</v>
      </c>
      <c r="P1009" t="s">
        <v>100</v>
      </c>
      <c r="Q1009" t="s">
        <v>42</v>
      </c>
      <c r="R1009" t="s">
        <v>42</v>
      </c>
      <c r="T1009">
        <v>4</v>
      </c>
    </row>
    <row r="1010" spans="1:20" x14ac:dyDescent="0.2">
      <c r="A1010">
        <v>1703344</v>
      </c>
      <c r="B1010">
        <v>16000106630</v>
      </c>
      <c r="C1010">
        <v>2016106630</v>
      </c>
      <c r="D1010">
        <v>161</v>
      </c>
      <c r="E1010" t="s">
        <v>78</v>
      </c>
      <c r="F1010" t="s">
        <v>78</v>
      </c>
      <c r="G1010" t="s">
        <v>78</v>
      </c>
      <c r="H1010" s="4">
        <v>42457.413888888892</v>
      </c>
      <c r="I1010" t="s">
        <v>1926</v>
      </c>
      <c r="J1010" t="s">
        <v>3</v>
      </c>
      <c r="K1010" t="s">
        <v>159</v>
      </c>
      <c r="L1010">
        <v>4700.2003999999997</v>
      </c>
      <c r="M1010">
        <v>-122.3749</v>
      </c>
      <c r="N1010">
        <v>47.66789</v>
      </c>
      <c r="O1010" t="s">
        <v>1927</v>
      </c>
      <c r="P1010" t="s">
        <v>100</v>
      </c>
      <c r="Q1010" t="s">
        <v>42</v>
      </c>
      <c r="R1010" t="s">
        <v>42</v>
      </c>
      <c r="T1010">
        <v>1</v>
      </c>
    </row>
    <row r="1011" spans="1:20" x14ac:dyDescent="0.2">
      <c r="A1011">
        <v>1703345</v>
      </c>
      <c r="B1011">
        <v>16000106617</v>
      </c>
      <c r="C1011">
        <v>2016106617</v>
      </c>
      <c r="D1011">
        <v>63</v>
      </c>
      <c r="E1011" t="s">
        <v>172</v>
      </c>
      <c r="F1011" t="s">
        <v>173</v>
      </c>
      <c r="G1011" t="s">
        <v>173</v>
      </c>
      <c r="H1011" s="4">
        <v>42457.410416666666</v>
      </c>
      <c r="I1011" t="s">
        <v>1928</v>
      </c>
      <c r="J1011" t="s">
        <v>8</v>
      </c>
      <c r="K1011" t="s">
        <v>109</v>
      </c>
      <c r="L1011">
        <v>9300.3223999999991</v>
      </c>
      <c r="M1011">
        <v>-122.32905599999999</v>
      </c>
      <c r="N1011">
        <v>47.576650000000001</v>
      </c>
      <c r="O1011" t="s">
        <v>1929</v>
      </c>
      <c r="P1011" t="s">
        <v>597</v>
      </c>
      <c r="Q1011" t="s">
        <v>92</v>
      </c>
      <c r="R1011" t="s">
        <v>91</v>
      </c>
      <c r="S1011" s="4">
        <v>42457.373611111114</v>
      </c>
      <c r="T1011">
        <v>0</v>
      </c>
    </row>
    <row r="1012" spans="1:20" x14ac:dyDescent="0.2">
      <c r="A1012">
        <v>1703346</v>
      </c>
      <c r="B1012">
        <v>16000106610</v>
      </c>
      <c r="C1012">
        <v>2016106610</v>
      </c>
      <c r="D1012">
        <v>130</v>
      </c>
      <c r="E1012" t="s">
        <v>487</v>
      </c>
      <c r="F1012" t="s">
        <v>255</v>
      </c>
      <c r="G1012" t="s">
        <v>255</v>
      </c>
      <c r="H1012" s="4">
        <v>42457.414583333331</v>
      </c>
      <c r="I1012" t="s">
        <v>1930</v>
      </c>
      <c r="J1012" t="s">
        <v>5</v>
      </c>
      <c r="K1012" t="s">
        <v>418</v>
      </c>
      <c r="L1012">
        <v>9701.3017</v>
      </c>
      <c r="M1012">
        <v>-122.411964</v>
      </c>
      <c r="N1012">
        <v>47.578740000000003</v>
      </c>
      <c r="O1012" t="s">
        <v>1931</v>
      </c>
      <c r="P1012" t="s">
        <v>254</v>
      </c>
      <c r="Q1012" t="s">
        <v>255</v>
      </c>
      <c r="R1012" t="s">
        <v>255</v>
      </c>
      <c r="S1012" s="4">
        <v>42457.377083333333</v>
      </c>
      <c r="T1012">
        <v>4</v>
      </c>
    </row>
    <row r="1013" spans="1:20" x14ac:dyDescent="0.2">
      <c r="A1013">
        <v>1703347</v>
      </c>
      <c r="B1013">
        <v>16000106576</v>
      </c>
      <c r="C1013">
        <v>2016106576</v>
      </c>
      <c r="D1013">
        <v>245</v>
      </c>
      <c r="E1013" t="s">
        <v>74</v>
      </c>
      <c r="F1013" t="s">
        <v>42</v>
      </c>
      <c r="G1013" t="s">
        <v>42</v>
      </c>
      <c r="H1013" s="4">
        <v>42457.411805555559</v>
      </c>
      <c r="I1013" t="s">
        <v>1822</v>
      </c>
      <c r="J1013" t="s">
        <v>3</v>
      </c>
      <c r="K1013" t="s">
        <v>159</v>
      </c>
      <c r="L1013">
        <v>4700.4004000000004</v>
      </c>
      <c r="M1013">
        <v>-122.38473999999999</v>
      </c>
      <c r="N1013">
        <v>47.670546999999999</v>
      </c>
      <c r="O1013" t="s">
        <v>1823</v>
      </c>
      <c r="P1013" t="s">
        <v>78</v>
      </c>
      <c r="Q1013" t="s">
        <v>78</v>
      </c>
      <c r="R1013" t="s">
        <v>78</v>
      </c>
      <c r="T1013">
        <v>1</v>
      </c>
    </row>
    <row r="1014" spans="1:20" x14ac:dyDescent="0.2">
      <c r="A1014">
        <v>1703348</v>
      </c>
      <c r="B1014">
        <v>16000106496</v>
      </c>
      <c r="C1014">
        <v>2016106496</v>
      </c>
      <c r="D1014">
        <v>52</v>
      </c>
      <c r="E1014" t="s">
        <v>117</v>
      </c>
      <c r="F1014" t="s">
        <v>118</v>
      </c>
      <c r="G1014" t="s">
        <v>119</v>
      </c>
      <c r="H1014" s="4">
        <v>42457.413888888892</v>
      </c>
      <c r="I1014" t="s">
        <v>1932</v>
      </c>
      <c r="J1014" t="s">
        <v>9</v>
      </c>
      <c r="K1014" t="s">
        <v>721</v>
      </c>
      <c r="L1014">
        <v>4400.2002000000002</v>
      </c>
      <c r="M1014">
        <v>-122.315</v>
      </c>
      <c r="N1014">
        <v>47.675808000000004</v>
      </c>
      <c r="O1014" t="s">
        <v>1933</v>
      </c>
      <c r="P1014" t="s">
        <v>1118</v>
      </c>
      <c r="Q1014" t="s">
        <v>119</v>
      </c>
      <c r="R1014" t="s">
        <v>118</v>
      </c>
      <c r="S1014" s="4">
        <v>42457.289583333331</v>
      </c>
      <c r="T1014">
        <v>0</v>
      </c>
    </row>
    <row r="1015" spans="1:20" x14ac:dyDescent="0.2">
      <c r="A1015">
        <v>1703349</v>
      </c>
      <c r="B1015">
        <v>16000106642</v>
      </c>
      <c r="C1015">
        <v>2016106642</v>
      </c>
      <c r="D1015">
        <v>245</v>
      </c>
      <c r="E1015" t="s">
        <v>74</v>
      </c>
      <c r="F1015" t="s">
        <v>42</v>
      </c>
      <c r="G1015" t="s">
        <v>42</v>
      </c>
      <c r="H1015" s="4">
        <v>42457.421527777777</v>
      </c>
      <c r="I1015" t="s">
        <v>343</v>
      </c>
      <c r="J1015" t="s">
        <v>6</v>
      </c>
      <c r="K1015" t="s">
        <v>98</v>
      </c>
      <c r="L1015">
        <v>9200.2001999999993</v>
      </c>
      <c r="M1015">
        <v>-122.33139</v>
      </c>
      <c r="N1015">
        <v>47.601073999999997</v>
      </c>
      <c r="O1015" t="s">
        <v>344</v>
      </c>
      <c r="P1015" t="s">
        <v>46</v>
      </c>
      <c r="Q1015" t="s">
        <v>42</v>
      </c>
      <c r="R1015" t="s">
        <v>42</v>
      </c>
      <c r="T1015">
        <v>1</v>
      </c>
    </row>
    <row r="1016" spans="1:20" x14ac:dyDescent="0.2">
      <c r="A1016">
        <v>1703350</v>
      </c>
      <c r="B1016">
        <v>16000106633</v>
      </c>
      <c r="C1016">
        <v>2016106633</v>
      </c>
      <c r="D1016">
        <v>177</v>
      </c>
      <c r="E1016" t="s">
        <v>129</v>
      </c>
      <c r="F1016" t="s">
        <v>69</v>
      </c>
      <c r="G1016" t="s">
        <v>69</v>
      </c>
      <c r="H1016" s="4">
        <v>42457.42083333333</v>
      </c>
      <c r="I1016" t="s">
        <v>1934</v>
      </c>
      <c r="J1016" t="s">
        <v>12</v>
      </c>
      <c r="K1016" t="s">
        <v>452</v>
      </c>
      <c r="L1016">
        <v>3200.7020000000002</v>
      </c>
      <c r="M1016">
        <v>-122.40213</v>
      </c>
      <c r="N1016">
        <v>47.677013000000002</v>
      </c>
      <c r="O1016" t="s">
        <v>1935</v>
      </c>
      <c r="P1016" t="s">
        <v>64</v>
      </c>
      <c r="Q1016" t="s">
        <v>60</v>
      </c>
      <c r="R1016" t="s">
        <v>60</v>
      </c>
      <c r="T1016">
        <v>1</v>
      </c>
    </row>
    <row r="1017" spans="1:20" x14ac:dyDescent="0.2">
      <c r="A1017">
        <v>1703351</v>
      </c>
      <c r="B1017">
        <v>16000106605</v>
      </c>
      <c r="C1017">
        <v>2016106605</v>
      </c>
      <c r="D1017">
        <v>281</v>
      </c>
      <c r="E1017" t="s">
        <v>65</v>
      </c>
      <c r="F1017" t="s">
        <v>60</v>
      </c>
      <c r="G1017" t="s">
        <v>60</v>
      </c>
      <c r="H1017" s="4">
        <v>42457.419444444444</v>
      </c>
      <c r="I1017" t="s">
        <v>1936</v>
      </c>
      <c r="J1017" t="s">
        <v>14</v>
      </c>
      <c r="K1017" t="s">
        <v>252</v>
      </c>
      <c r="L1017">
        <v>700.20159999999998</v>
      </c>
      <c r="M1017">
        <v>-122.29781</v>
      </c>
      <c r="N1017">
        <v>47.714911999999998</v>
      </c>
      <c r="O1017" t="s">
        <v>1937</v>
      </c>
      <c r="P1017" t="s">
        <v>1938</v>
      </c>
      <c r="Q1017" t="s">
        <v>404</v>
      </c>
      <c r="R1017" t="s">
        <v>404</v>
      </c>
      <c r="S1017" s="4">
        <v>42457.37222222222</v>
      </c>
      <c r="T1017">
        <v>1</v>
      </c>
    </row>
    <row r="1018" spans="1:20" x14ac:dyDescent="0.2">
      <c r="A1018">
        <v>1703352</v>
      </c>
      <c r="B1018">
        <v>16000106578</v>
      </c>
      <c r="C1018">
        <v>2016106578</v>
      </c>
      <c r="D1018">
        <v>280</v>
      </c>
      <c r="E1018" t="s">
        <v>59</v>
      </c>
      <c r="F1018" t="s">
        <v>60</v>
      </c>
      <c r="G1018" t="s">
        <v>60</v>
      </c>
      <c r="H1018" s="4">
        <v>42457.427777777775</v>
      </c>
      <c r="I1018" t="s">
        <v>1939</v>
      </c>
      <c r="J1018" t="s">
        <v>15</v>
      </c>
      <c r="K1018" t="s">
        <v>222</v>
      </c>
      <c r="L1018">
        <v>7700.2006000000001</v>
      </c>
      <c r="M1018">
        <v>-122.30116</v>
      </c>
      <c r="N1018">
        <v>47.623519999999999</v>
      </c>
      <c r="O1018" t="s">
        <v>1940</v>
      </c>
      <c r="P1018" t="s">
        <v>64</v>
      </c>
      <c r="Q1018" t="s">
        <v>60</v>
      </c>
      <c r="R1018" t="s">
        <v>60</v>
      </c>
      <c r="T1018">
        <v>1</v>
      </c>
    </row>
    <row r="1019" spans="1:20" x14ac:dyDescent="0.2">
      <c r="A1019">
        <v>1703354</v>
      </c>
      <c r="B1019">
        <v>16000106662</v>
      </c>
      <c r="C1019">
        <v>2016106662</v>
      </c>
      <c r="D1019">
        <v>460</v>
      </c>
      <c r="E1019" t="s">
        <v>54</v>
      </c>
      <c r="F1019" t="s">
        <v>49</v>
      </c>
      <c r="G1019" t="s">
        <v>49</v>
      </c>
      <c r="H1019" s="4">
        <v>42457.423611111109</v>
      </c>
      <c r="I1019" t="s">
        <v>1941</v>
      </c>
      <c r="J1019" t="s">
        <v>11</v>
      </c>
      <c r="K1019" t="s">
        <v>295</v>
      </c>
      <c r="L1019">
        <v>11001.1006</v>
      </c>
      <c r="M1019">
        <v>-122.28686500000001</v>
      </c>
      <c r="N1019">
        <v>47.537300000000002</v>
      </c>
      <c r="O1019" t="s">
        <v>1942</v>
      </c>
      <c r="P1019" t="s">
        <v>107</v>
      </c>
      <c r="Q1019" t="s">
        <v>49</v>
      </c>
      <c r="R1019" t="s">
        <v>49</v>
      </c>
      <c r="T1019">
        <v>0</v>
      </c>
    </row>
    <row r="1020" spans="1:20" x14ac:dyDescent="0.2">
      <c r="A1020">
        <v>1703355</v>
      </c>
      <c r="B1020">
        <v>16000106656</v>
      </c>
      <c r="C1020">
        <v>2016106656</v>
      </c>
      <c r="D1020">
        <v>430</v>
      </c>
      <c r="E1020" t="s">
        <v>144</v>
      </c>
      <c r="F1020" t="s">
        <v>49</v>
      </c>
      <c r="G1020" t="s">
        <v>145</v>
      </c>
      <c r="H1020" s="4">
        <v>42457.429166666669</v>
      </c>
      <c r="I1020" t="s">
        <v>1943</v>
      </c>
      <c r="J1020" t="s">
        <v>10</v>
      </c>
      <c r="K1020" t="s">
        <v>483</v>
      </c>
      <c r="L1020">
        <v>10401.2012</v>
      </c>
      <c r="M1020">
        <v>-122.30173499999999</v>
      </c>
      <c r="N1020">
        <v>47.555079999999997</v>
      </c>
      <c r="O1020" t="s">
        <v>1944</v>
      </c>
      <c r="P1020" t="s">
        <v>1113</v>
      </c>
      <c r="Q1020" t="s">
        <v>145</v>
      </c>
      <c r="R1020" t="s">
        <v>49</v>
      </c>
      <c r="T1020">
        <v>1</v>
      </c>
    </row>
    <row r="1021" spans="1:20" x14ac:dyDescent="0.2">
      <c r="A1021">
        <v>1703356</v>
      </c>
      <c r="B1021">
        <v>16000106623</v>
      </c>
      <c r="C1021">
        <v>2016106623</v>
      </c>
      <c r="D1021">
        <v>470</v>
      </c>
      <c r="E1021" t="s">
        <v>47</v>
      </c>
      <c r="F1021" t="s">
        <v>48</v>
      </c>
      <c r="G1021" t="s">
        <v>49</v>
      </c>
      <c r="H1021" s="4">
        <v>42457.427083333336</v>
      </c>
      <c r="I1021" t="s">
        <v>1945</v>
      </c>
      <c r="J1021" t="s">
        <v>12</v>
      </c>
      <c r="K1021" t="s">
        <v>452</v>
      </c>
      <c r="L1021">
        <v>3300.1008999999999</v>
      </c>
      <c r="M1021">
        <v>-122.37513</v>
      </c>
      <c r="N1021">
        <v>47.678673000000003</v>
      </c>
      <c r="O1021" t="s">
        <v>1946</v>
      </c>
      <c r="P1021" t="s">
        <v>53</v>
      </c>
      <c r="Q1021" t="s">
        <v>49</v>
      </c>
      <c r="R1021" t="s">
        <v>48</v>
      </c>
      <c r="T1021">
        <v>1</v>
      </c>
    </row>
    <row r="1022" spans="1:20" x14ac:dyDescent="0.2">
      <c r="A1022">
        <v>1703357</v>
      </c>
      <c r="B1022">
        <v>16000106596</v>
      </c>
      <c r="C1022">
        <v>2016106596</v>
      </c>
      <c r="D1022">
        <v>41</v>
      </c>
      <c r="E1022" t="s">
        <v>259</v>
      </c>
      <c r="F1022" t="s">
        <v>89</v>
      </c>
      <c r="G1022" t="s">
        <v>89</v>
      </c>
      <c r="H1022" s="4">
        <v>42457.425694444442</v>
      </c>
      <c r="I1022" t="s">
        <v>70</v>
      </c>
      <c r="J1022" t="s">
        <v>11</v>
      </c>
      <c r="K1022" t="s">
        <v>71</v>
      </c>
      <c r="L1022">
        <v>11800.401</v>
      </c>
      <c r="M1022">
        <v>-122.26926</v>
      </c>
      <c r="N1022">
        <v>47.519919999999999</v>
      </c>
      <c r="O1022" t="s">
        <v>1703</v>
      </c>
      <c r="P1022" t="s">
        <v>456</v>
      </c>
      <c r="Q1022" t="s">
        <v>89</v>
      </c>
      <c r="R1022" t="s">
        <v>89</v>
      </c>
      <c r="S1022" s="4">
        <v>42457.374305555553</v>
      </c>
      <c r="T1022">
        <v>1</v>
      </c>
    </row>
    <row r="1023" spans="1:20" x14ac:dyDescent="0.2">
      <c r="A1023">
        <v>1703358</v>
      </c>
      <c r="B1023">
        <v>16000106577</v>
      </c>
      <c r="C1023">
        <v>2016106577</v>
      </c>
      <c r="D1023">
        <v>71</v>
      </c>
      <c r="E1023" t="s">
        <v>273</v>
      </c>
      <c r="F1023" t="s">
        <v>189</v>
      </c>
      <c r="G1023" t="s">
        <v>189</v>
      </c>
      <c r="H1023" s="4">
        <v>42457.425000000003</v>
      </c>
      <c r="I1023" t="s">
        <v>1947</v>
      </c>
      <c r="J1023" t="s">
        <v>18</v>
      </c>
      <c r="K1023" t="s">
        <v>351</v>
      </c>
      <c r="L1023">
        <v>10701.201999999999</v>
      </c>
      <c r="M1023">
        <v>-122.369804</v>
      </c>
      <c r="N1023">
        <v>47.536453000000002</v>
      </c>
      <c r="O1023" t="s">
        <v>1948</v>
      </c>
      <c r="P1023" t="s">
        <v>276</v>
      </c>
      <c r="Q1023" t="s">
        <v>189</v>
      </c>
      <c r="R1023" t="s">
        <v>190</v>
      </c>
      <c r="S1023" s="4">
        <v>42457.373611111114</v>
      </c>
      <c r="T1023">
        <v>3</v>
      </c>
    </row>
    <row r="1024" spans="1:20" x14ac:dyDescent="0.2">
      <c r="A1024">
        <v>1703359</v>
      </c>
      <c r="B1024">
        <v>16000106499</v>
      </c>
      <c r="C1024">
        <v>2016106499</v>
      </c>
      <c r="D1024">
        <v>330</v>
      </c>
      <c r="E1024" t="s">
        <v>1081</v>
      </c>
      <c r="F1024" t="s">
        <v>407</v>
      </c>
      <c r="G1024" t="s">
        <v>406</v>
      </c>
      <c r="H1024" s="4">
        <v>42457.423611111109</v>
      </c>
      <c r="I1024" t="s">
        <v>1755</v>
      </c>
      <c r="J1024" t="s">
        <v>20</v>
      </c>
      <c r="K1024" t="s">
        <v>179</v>
      </c>
      <c r="L1024">
        <v>7402.1009000000004</v>
      </c>
      <c r="M1024">
        <v>-122.32286000000001</v>
      </c>
      <c r="N1024">
        <v>47.618729999999999</v>
      </c>
      <c r="O1024" t="s">
        <v>1756</v>
      </c>
      <c r="P1024" t="s">
        <v>78</v>
      </c>
      <c r="Q1024" t="s">
        <v>78</v>
      </c>
      <c r="R1024" t="s">
        <v>78</v>
      </c>
      <c r="S1024" s="4">
        <v>42457.308333333334</v>
      </c>
      <c r="T1024">
        <v>1</v>
      </c>
    </row>
    <row r="1025" spans="1:20" x14ac:dyDescent="0.2">
      <c r="A1025">
        <v>1703360</v>
      </c>
      <c r="B1025">
        <v>16000106660</v>
      </c>
      <c r="C1025">
        <v>2016106660</v>
      </c>
      <c r="D1025">
        <v>371</v>
      </c>
      <c r="E1025" t="s">
        <v>1317</v>
      </c>
      <c r="F1025" t="s">
        <v>167</v>
      </c>
      <c r="G1025" t="s">
        <v>167</v>
      </c>
      <c r="H1025" s="4">
        <v>42457.434027777781</v>
      </c>
      <c r="I1025" t="s">
        <v>1425</v>
      </c>
      <c r="J1025" t="s">
        <v>7</v>
      </c>
      <c r="K1025" t="s">
        <v>163</v>
      </c>
      <c r="L1025">
        <v>7300.3022000000001</v>
      </c>
      <c r="M1025">
        <v>-122.33617</v>
      </c>
      <c r="N1025">
        <v>47.616055000000003</v>
      </c>
      <c r="O1025" t="s">
        <v>1426</v>
      </c>
      <c r="P1025" t="s">
        <v>1320</v>
      </c>
      <c r="Q1025" t="s">
        <v>167</v>
      </c>
      <c r="R1025" t="s">
        <v>167</v>
      </c>
      <c r="S1025" s="4">
        <v>42457.402083333334</v>
      </c>
      <c r="T1025">
        <v>0</v>
      </c>
    </row>
    <row r="1026" spans="1:20" x14ac:dyDescent="0.2">
      <c r="A1026">
        <v>1703361</v>
      </c>
      <c r="B1026">
        <v>16000106650</v>
      </c>
      <c r="C1026">
        <v>2016106650</v>
      </c>
      <c r="D1026">
        <v>63</v>
      </c>
      <c r="E1026" t="s">
        <v>172</v>
      </c>
      <c r="F1026" t="s">
        <v>173</v>
      </c>
      <c r="G1026" t="s">
        <v>173</v>
      </c>
      <c r="H1026" s="4">
        <v>42457.436805555553</v>
      </c>
      <c r="I1026" t="s">
        <v>1949</v>
      </c>
      <c r="J1026" t="s">
        <v>12</v>
      </c>
      <c r="K1026" t="s">
        <v>112</v>
      </c>
      <c r="L1026">
        <v>3600.4</v>
      </c>
      <c r="M1026">
        <v>-122.32239</v>
      </c>
      <c r="N1026">
        <v>47.679139999999997</v>
      </c>
      <c r="O1026" t="s">
        <v>1950</v>
      </c>
      <c r="P1026" t="s">
        <v>597</v>
      </c>
      <c r="Q1026" t="s">
        <v>92</v>
      </c>
      <c r="R1026" t="s">
        <v>91</v>
      </c>
      <c r="T1026">
        <v>0</v>
      </c>
    </row>
    <row r="1027" spans="1:20" x14ac:dyDescent="0.2">
      <c r="A1027">
        <v>1703362</v>
      </c>
      <c r="B1027">
        <v>16000106529</v>
      </c>
      <c r="C1027">
        <v>2016106529</v>
      </c>
      <c r="D1027">
        <v>430</v>
      </c>
      <c r="E1027" t="s">
        <v>144</v>
      </c>
      <c r="F1027" t="s">
        <v>49</v>
      </c>
      <c r="G1027" t="s">
        <v>145</v>
      </c>
      <c r="H1027" s="4">
        <v>42457.43472222222</v>
      </c>
      <c r="I1027" t="s">
        <v>1951</v>
      </c>
      <c r="J1027" t="s">
        <v>17</v>
      </c>
      <c r="K1027" t="s">
        <v>618</v>
      </c>
      <c r="L1027">
        <v>1701.3001999999999</v>
      </c>
      <c r="M1027">
        <v>-122.35545</v>
      </c>
      <c r="N1027">
        <v>47.705081999999997</v>
      </c>
      <c r="O1027" t="s">
        <v>1952</v>
      </c>
      <c r="P1027" t="s">
        <v>194</v>
      </c>
      <c r="Q1027" t="s">
        <v>145</v>
      </c>
      <c r="R1027" t="s">
        <v>49</v>
      </c>
      <c r="S1027" s="4">
        <v>42457.325694444444</v>
      </c>
      <c r="T1027">
        <v>1</v>
      </c>
    </row>
    <row r="1028" spans="1:20" x14ac:dyDescent="0.2">
      <c r="A1028">
        <v>1703363</v>
      </c>
      <c r="B1028">
        <v>16000106461</v>
      </c>
      <c r="C1028">
        <v>2016106461</v>
      </c>
      <c r="D1028">
        <v>460</v>
      </c>
      <c r="E1028" t="s">
        <v>54</v>
      </c>
      <c r="F1028" t="s">
        <v>49</v>
      </c>
      <c r="G1028" t="s">
        <v>49</v>
      </c>
      <c r="H1028" s="4">
        <v>42457.436111111114</v>
      </c>
      <c r="I1028" t="s">
        <v>1953</v>
      </c>
      <c r="J1028" t="s">
        <v>3</v>
      </c>
      <c r="K1028" t="s">
        <v>159</v>
      </c>
      <c r="L1028">
        <v>4700.4014999999999</v>
      </c>
      <c r="M1028">
        <v>-122.3789</v>
      </c>
      <c r="N1028">
        <v>47.662936999999999</v>
      </c>
      <c r="O1028" t="s">
        <v>1954</v>
      </c>
      <c r="P1028" t="s">
        <v>107</v>
      </c>
      <c r="Q1028" t="s">
        <v>49</v>
      </c>
      <c r="R1028" t="s">
        <v>49</v>
      </c>
      <c r="S1028" s="4">
        <v>42457.220138888886</v>
      </c>
      <c r="T1028">
        <v>3</v>
      </c>
    </row>
    <row r="1029" spans="1:20" x14ac:dyDescent="0.2">
      <c r="A1029">
        <v>1703364</v>
      </c>
      <c r="B1029">
        <v>16000106679</v>
      </c>
      <c r="C1029">
        <v>2016106679</v>
      </c>
      <c r="D1029">
        <v>202</v>
      </c>
      <c r="E1029" t="s">
        <v>699</v>
      </c>
      <c r="F1029" t="s">
        <v>305</v>
      </c>
      <c r="G1029" t="s">
        <v>81</v>
      </c>
      <c r="H1029" s="4">
        <v>42457.443749999999</v>
      </c>
      <c r="I1029" t="s">
        <v>1955</v>
      </c>
      <c r="J1029" t="s">
        <v>8</v>
      </c>
      <c r="K1029" t="s">
        <v>109</v>
      </c>
      <c r="L1029">
        <v>10900.2012</v>
      </c>
      <c r="M1029">
        <v>-122.33783</v>
      </c>
      <c r="N1029">
        <v>47.554977000000001</v>
      </c>
      <c r="O1029" t="s">
        <v>1956</v>
      </c>
      <c r="P1029" t="s">
        <v>358</v>
      </c>
      <c r="Q1029" t="s">
        <v>85</v>
      </c>
      <c r="R1029" t="s">
        <v>60</v>
      </c>
      <c r="T1029">
        <v>3</v>
      </c>
    </row>
    <row r="1030" spans="1:20" x14ac:dyDescent="0.2">
      <c r="A1030">
        <v>1703365</v>
      </c>
      <c r="B1030">
        <v>16000106675</v>
      </c>
      <c r="C1030">
        <v>2016106675</v>
      </c>
      <c r="D1030">
        <v>470</v>
      </c>
      <c r="E1030" t="s">
        <v>47</v>
      </c>
      <c r="F1030" t="s">
        <v>48</v>
      </c>
      <c r="G1030" t="s">
        <v>49</v>
      </c>
      <c r="H1030" s="4">
        <v>42457.44027777778</v>
      </c>
      <c r="I1030" t="s">
        <v>1957</v>
      </c>
      <c r="J1030" t="s">
        <v>20</v>
      </c>
      <c r="K1030" t="s">
        <v>339</v>
      </c>
      <c r="L1030">
        <v>8300.1003000000001</v>
      </c>
      <c r="M1030">
        <v>-122.326904</v>
      </c>
      <c r="N1030">
        <v>47.609585000000003</v>
      </c>
      <c r="O1030" t="s">
        <v>1958</v>
      </c>
      <c r="P1030" t="s">
        <v>53</v>
      </c>
      <c r="Q1030" t="s">
        <v>49</v>
      </c>
      <c r="R1030" t="s">
        <v>48</v>
      </c>
      <c r="T1030">
        <v>1</v>
      </c>
    </row>
    <row r="1031" spans="1:20" x14ac:dyDescent="0.2">
      <c r="A1031">
        <v>1703366</v>
      </c>
      <c r="B1031">
        <v>16000106668</v>
      </c>
      <c r="C1031">
        <v>2016106668</v>
      </c>
      <c r="D1031">
        <v>245</v>
      </c>
      <c r="E1031" t="s">
        <v>74</v>
      </c>
      <c r="F1031" t="s">
        <v>42</v>
      </c>
      <c r="G1031" t="s">
        <v>42</v>
      </c>
      <c r="H1031" s="4">
        <v>42457.438194444447</v>
      </c>
      <c r="I1031" t="s">
        <v>1623</v>
      </c>
      <c r="J1031" t="s">
        <v>3</v>
      </c>
      <c r="K1031" t="s">
        <v>169</v>
      </c>
      <c r="L1031">
        <v>5000.3</v>
      </c>
      <c r="M1031">
        <v>-122.34213</v>
      </c>
      <c r="N1031">
        <v>47.661754999999999</v>
      </c>
      <c r="O1031" t="s">
        <v>1624</v>
      </c>
      <c r="P1031" t="s">
        <v>78</v>
      </c>
      <c r="Q1031" t="s">
        <v>78</v>
      </c>
      <c r="R1031" t="s">
        <v>78</v>
      </c>
      <c r="T1031">
        <v>1</v>
      </c>
    </row>
    <row r="1032" spans="1:20" x14ac:dyDescent="0.2">
      <c r="A1032">
        <v>1703367</v>
      </c>
      <c r="B1032">
        <v>16000106664</v>
      </c>
      <c r="C1032">
        <v>2016106664</v>
      </c>
      <c r="D1032">
        <v>470</v>
      </c>
      <c r="E1032" t="s">
        <v>47</v>
      </c>
      <c r="F1032" t="s">
        <v>48</v>
      </c>
      <c r="G1032" t="s">
        <v>49</v>
      </c>
      <c r="H1032" s="4">
        <v>42457.443749999999</v>
      </c>
      <c r="I1032" t="s">
        <v>1959</v>
      </c>
      <c r="J1032" t="s">
        <v>3</v>
      </c>
      <c r="K1032" t="s">
        <v>169</v>
      </c>
      <c r="L1032">
        <v>5200.4009999999998</v>
      </c>
      <c r="M1032">
        <v>-122.32616400000001</v>
      </c>
      <c r="N1032">
        <v>47.662260000000003</v>
      </c>
      <c r="O1032" t="s">
        <v>1960</v>
      </c>
      <c r="P1032" t="s">
        <v>53</v>
      </c>
      <c r="Q1032" t="s">
        <v>49</v>
      </c>
      <c r="R1032" t="s">
        <v>48</v>
      </c>
      <c r="T1032">
        <v>1</v>
      </c>
    </row>
    <row r="1033" spans="1:20" x14ac:dyDescent="0.2">
      <c r="A1033">
        <v>1703368</v>
      </c>
      <c r="B1033">
        <v>16000106659</v>
      </c>
      <c r="C1033">
        <v>2016106659</v>
      </c>
      <c r="D1033">
        <v>63</v>
      </c>
      <c r="E1033" t="s">
        <v>172</v>
      </c>
      <c r="F1033" t="s">
        <v>173</v>
      </c>
      <c r="G1033" t="s">
        <v>173</v>
      </c>
      <c r="H1033" s="4">
        <v>42457.442361111112</v>
      </c>
      <c r="I1033" t="s">
        <v>1253</v>
      </c>
      <c r="J1033" t="s">
        <v>4</v>
      </c>
      <c r="K1033" t="s">
        <v>147</v>
      </c>
      <c r="L1033">
        <v>8100.1016</v>
      </c>
      <c r="M1033">
        <v>-122.34175</v>
      </c>
      <c r="N1033">
        <v>47.607258000000002</v>
      </c>
      <c r="O1033" t="s">
        <v>1961</v>
      </c>
      <c r="P1033" t="s">
        <v>597</v>
      </c>
      <c r="Q1033" t="s">
        <v>92</v>
      </c>
      <c r="R1033" t="s">
        <v>91</v>
      </c>
      <c r="S1033" s="4">
        <v>42457.410416666666</v>
      </c>
      <c r="T1033">
        <v>1</v>
      </c>
    </row>
    <row r="1034" spans="1:20" x14ac:dyDescent="0.2">
      <c r="A1034">
        <v>1703369</v>
      </c>
      <c r="B1034">
        <v>16000106644</v>
      </c>
      <c r="C1034">
        <v>2016106644</v>
      </c>
      <c r="D1034">
        <v>245</v>
      </c>
      <c r="E1034" t="s">
        <v>74</v>
      </c>
      <c r="F1034" t="s">
        <v>42</v>
      </c>
      <c r="G1034" t="s">
        <v>42</v>
      </c>
      <c r="H1034" s="4">
        <v>42457.449305555558</v>
      </c>
      <c r="I1034" t="s">
        <v>586</v>
      </c>
      <c r="J1034" t="s">
        <v>16</v>
      </c>
      <c r="K1034" t="s">
        <v>196</v>
      </c>
      <c r="L1034">
        <v>8002.1000999999997</v>
      </c>
      <c r="M1034">
        <v>-122.3424</v>
      </c>
      <c r="N1034">
        <v>47.612118000000002</v>
      </c>
      <c r="O1034" t="s">
        <v>587</v>
      </c>
      <c r="P1034" t="s">
        <v>100</v>
      </c>
      <c r="Q1034" t="s">
        <v>42</v>
      </c>
      <c r="R1034" t="s">
        <v>42</v>
      </c>
      <c r="S1034" s="4">
        <v>42457.395833333336</v>
      </c>
      <c r="T1034">
        <v>3</v>
      </c>
    </row>
    <row r="1035" spans="1:20" x14ac:dyDescent="0.2">
      <c r="A1035">
        <v>1703370</v>
      </c>
      <c r="B1035">
        <v>16000106571</v>
      </c>
      <c r="C1035">
        <v>2016106571</v>
      </c>
      <c r="D1035">
        <v>245</v>
      </c>
      <c r="E1035" t="s">
        <v>74</v>
      </c>
      <c r="F1035" t="s">
        <v>42</v>
      </c>
      <c r="G1035" t="s">
        <v>42</v>
      </c>
      <c r="H1035" s="4">
        <v>42457.442361111112</v>
      </c>
      <c r="I1035" t="s">
        <v>1962</v>
      </c>
      <c r="J1035" t="s">
        <v>8</v>
      </c>
      <c r="K1035" t="s">
        <v>56</v>
      </c>
      <c r="L1035">
        <v>9300.3017</v>
      </c>
      <c r="M1035">
        <v>-122.33327</v>
      </c>
      <c r="N1035">
        <v>47.585039999999999</v>
      </c>
      <c r="O1035" t="s">
        <v>1963</v>
      </c>
      <c r="P1035" t="s">
        <v>456</v>
      </c>
      <c r="Q1035" t="s">
        <v>89</v>
      </c>
      <c r="R1035" t="s">
        <v>89</v>
      </c>
      <c r="S1035" s="4">
        <v>42457.356249999997</v>
      </c>
      <c r="T1035">
        <v>3</v>
      </c>
    </row>
    <row r="1036" spans="1:20" x14ac:dyDescent="0.2">
      <c r="A1036">
        <v>1703371</v>
      </c>
      <c r="B1036">
        <v>16000106458</v>
      </c>
      <c r="C1036">
        <v>2016106458</v>
      </c>
      <c r="D1036">
        <v>52</v>
      </c>
      <c r="E1036" t="s">
        <v>117</v>
      </c>
      <c r="F1036" t="s">
        <v>118</v>
      </c>
      <c r="G1036" t="s">
        <v>119</v>
      </c>
      <c r="H1036" s="4">
        <v>42457.442361111112</v>
      </c>
      <c r="I1036" t="s">
        <v>1964</v>
      </c>
      <c r="J1036" t="s">
        <v>3</v>
      </c>
      <c r="K1036" t="s">
        <v>169</v>
      </c>
      <c r="L1036">
        <v>5200.3032000000003</v>
      </c>
      <c r="M1036">
        <v>-122.32571</v>
      </c>
      <c r="N1036">
        <v>47.654335000000003</v>
      </c>
      <c r="O1036" t="s">
        <v>1965</v>
      </c>
      <c r="P1036" t="s">
        <v>1118</v>
      </c>
      <c r="Q1036" t="s">
        <v>119</v>
      </c>
      <c r="R1036" t="s">
        <v>118</v>
      </c>
      <c r="S1036" s="4">
        <v>42457.232638888891</v>
      </c>
      <c r="T1036">
        <v>1</v>
      </c>
    </row>
    <row r="1037" spans="1:20" x14ac:dyDescent="0.2">
      <c r="A1037">
        <v>1703372</v>
      </c>
      <c r="B1037">
        <v>16000106727</v>
      </c>
      <c r="C1037">
        <v>2016106727</v>
      </c>
      <c r="D1037">
        <v>280</v>
      </c>
      <c r="E1037" t="s">
        <v>59</v>
      </c>
      <c r="F1037" t="s">
        <v>60</v>
      </c>
      <c r="G1037" t="s">
        <v>60</v>
      </c>
      <c r="H1037" s="4">
        <v>42457.454861111109</v>
      </c>
      <c r="I1037" t="s">
        <v>1966</v>
      </c>
      <c r="J1037" t="s">
        <v>9</v>
      </c>
      <c r="K1037" t="s">
        <v>192</v>
      </c>
      <c r="L1037">
        <v>5200.3001000000004</v>
      </c>
      <c r="M1037">
        <v>-122.32245</v>
      </c>
      <c r="N1037">
        <v>47.656002000000001</v>
      </c>
      <c r="O1037" t="s">
        <v>1967</v>
      </c>
      <c r="P1037" t="s">
        <v>384</v>
      </c>
      <c r="Q1037" t="s">
        <v>60</v>
      </c>
      <c r="R1037" t="s">
        <v>60</v>
      </c>
      <c r="T1037">
        <v>2</v>
      </c>
    </row>
    <row r="1038" spans="1:20" x14ac:dyDescent="0.2">
      <c r="A1038">
        <v>1703373</v>
      </c>
      <c r="B1038">
        <v>16000106693</v>
      </c>
      <c r="C1038">
        <v>2016106693</v>
      </c>
      <c r="D1038">
        <v>281</v>
      </c>
      <c r="E1038" t="s">
        <v>65</v>
      </c>
      <c r="F1038" t="s">
        <v>60</v>
      </c>
      <c r="G1038" t="s">
        <v>60</v>
      </c>
      <c r="H1038" s="4">
        <v>42457.447916666664</v>
      </c>
      <c r="I1038" t="s">
        <v>1968</v>
      </c>
      <c r="J1038" t="s">
        <v>4</v>
      </c>
      <c r="K1038" t="s">
        <v>243</v>
      </c>
      <c r="L1038">
        <v>9800.2009999999991</v>
      </c>
      <c r="M1038">
        <v>-122.38137</v>
      </c>
      <c r="N1038">
        <v>47.575595999999997</v>
      </c>
      <c r="O1038" t="s">
        <v>1969</v>
      </c>
      <c r="P1038" t="s">
        <v>64</v>
      </c>
      <c r="Q1038" t="s">
        <v>60</v>
      </c>
      <c r="R1038" t="s">
        <v>60</v>
      </c>
      <c r="T1038">
        <v>2</v>
      </c>
    </row>
    <row r="1039" spans="1:20" x14ac:dyDescent="0.2">
      <c r="A1039">
        <v>1703374</v>
      </c>
      <c r="B1039">
        <v>16000106688</v>
      </c>
      <c r="C1039">
        <v>2016106688</v>
      </c>
      <c r="D1039">
        <v>73</v>
      </c>
      <c r="E1039" t="s">
        <v>903</v>
      </c>
      <c r="F1039" t="s">
        <v>190</v>
      </c>
      <c r="G1039" t="s">
        <v>189</v>
      </c>
      <c r="H1039" s="4">
        <v>42457.449305555558</v>
      </c>
      <c r="I1039" t="s">
        <v>1970</v>
      </c>
      <c r="J1039" t="s">
        <v>11</v>
      </c>
      <c r="K1039" t="s">
        <v>295</v>
      </c>
      <c r="L1039">
        <v>11700.400100000001</v>
      </c>
      <c r="M1039">
        <v>-122.27983</v>
      </c>
      <c r="N1039">
        <v>47.518880000000003</v>
      </c>
      <c r="O1039" t="s">
        <v>1971</v>
      </c>
      <c r="P1039" t="s">
        <v>903</v>
      </c>
      <c r="Q1039" t="s">
        <v>189</v>
      </c>
      <c r="R1039" t="s">
        <v>190</v>
      </c>
      <c r="T1039">
        <v>3</v>
      </c>
    </row>
    <row r="1040" spans="1:20" x14ac:dyDescent="0.2">
      <c r="A1040">
        <v>1703375</v>
      </c>
      <c r="B1040">
        <v>16000106738</v>
      </c>
      <c r="C1040">
        <v>2016106738</v>
      </c>
      <c r="D1040">
        <v>250</v>
      </c>
      <c r="E1040" t="s">
        <v>123</v>
      </c>
      <c r="F1040" t="s">
        <v>124</v>
      </c>
      <c r="G1040" t="s">
        <v>125</v>
      </c>
      <c r="H1040" s="4">
        <v>42457.458333333336</v>
      </c>
      <c r="I1040" t="s">
        <v>1972</v>
      </c>
      <c r="J1040" t="s">
        <v>20</v>
      </c>
      <c r="K1040" t="s">
        <v>179</v>
      </c>
      <c r="L1040">
        <v>7402.1</v>
      </c>
      <c r="M1040">
        <v>-122.320885</v>
      </c>
      <c r="N1040">
        <v>47.620489999999997</v>
      </c>
      <c r="O1040" t="s">
        <v>1973</v>
      </c>
      <c r="P1040" t="s">
        <v>384</v>
      </c>
      <c r="Q1040" t="s">
        <v>60</v>
      </c>
      <c r="R1040" t="s">
        <v>60</v>
      </c>
      <c r="T1040">
        <v>3</v>
      </c>
    </row>
    <row r="1041" spans="1:20" x14ac:dyDescent="0.2">
      <c r="A1041">
        <v>1703376</v>
      </c>
      <c r="B1041">
        <v>16000106719</v>
      </c>
      <c r="C1041">
        <v>2016106719</v>
      </c>
      <c r="D1041">
        <v>245</v>
      </c>
      <c r="E1041" t="s">
        <v>74</v>
      </c>
      <c r="F1041" t="s">
        <v>42</v>
      </c>
      <c r="G1041" t="s">
        <v>42</v>
      </c>
      <c r="H1041" s="4">
        <v>42457.454861111109</v>
      </c>
      <c r="I1041" t="s">
        <v>1974</v>
      </c>
      <c r="J1041" t="s">
        <v>20</v>
      </c>
      <c r="K1041" t="s">
        <v>105</v>
      </c>
      <c r="L1041">
        <v>8400.1007000000009</v>
      </c>
      <c r="M1041">
        <v>-122.32145</v>
      </c>
      <c r="N1041">
        <v>47.614069999999998</v>
      </c>
      <c r="O1041" t="s">
        <v>1975</v>
      </c>
      <c r="P1041" t="s">
        <v>46</v>
      </c>
      <c r="Q1041" t="s">
        <v>42</v>
      </c>
      <c r="R1041" t="s">
        <v>42</v>
      </c>
      <c r="T1041">
        <v>3</v>
      </c>
    </row>
    <row r="1042" spans="1:20" x14ac:dyDescent="0.2">
      <c r="A1042">
        <v>1703377</v>
      </c>
      <c r="B1042">
        <v>16000106692</v>
      </c>
      <c r="C1042">
        <v>2016106692</v>
      </c>
      <c r="D1042">
        <v>470</v>
      </c>
      <c r="E1042" t="s">
        <v>47</v>
      </c>
      <c r="F1042" t="s">
        <v>48</v>
      </c>
      <c r="G1042" t="s">
        <v>49</v>
      </c>
      <c r="H1042" s="4">
        <v>42457.454861111109</v>
      </c>
      <c r="I1042" t="s">
        <v>1976</v>
      </c>
      <c r="J1042" t="s">
        <v>6</v>
      </c>
      <c r="K1042" t="s">
        <v>201</v>
      </c>
      <c r="L1042">
        <v>8100.2031999999999</v>
      </c>
      <c r="M1042">
        <v>-122.33477000000001</v>
      </c>
      <c r="N1042">
        <v>47.607284999999997</v>
      </c>
      <c r="O1042" t="s">
        <v>1977</v>
      </c>
      <c r="P1042" t="s">
        <v>53</v>
      </c>
      <c r="Q1042" t="s">
        <v>49</v>
      </c>
      <c r="R1042" t="s">
        <v>48</v>
      </c>
      <c r="T1042">
        <v>4</v>
      </c>
    </row>
    <row r="1043" spans="1:20" x14ac:dyDescent="0.2">
      <c r="A1043">
        <v>1703378</v>
      </c>
      <c r="B1043">
        <v>16000106655</v>
      </c>
      <c r="C1043">
        <v>2016106655</v>
      </c>
      <c r="D1043">
        <v>470</v>
      </c>
      <c r="E1043" t="s">
        <v>47</v>
      </c>
      <c r="F1043" t="s">
        <v>48</v>
      </c>
      <c r="G1043" t="s">
        <v>49</v>
      </c>
      <c r="H1043" s="4">
        <v>42457.453472222223</v>
      </c>
      <c r="I1043" t="s">
        <v>1978</v>
      </c>
      <c r="J1043" t="s">
        <v>9</v>
      </c>
      <c r="K1043" t="s">
        <v>186</v>
      </c>
      <c r="L1043">
        <v>2400.2004999999999</v>
      </c>
      <c r="M1043">
        <v>-122.28525999999999</v>
      </c>
      <c r="N1043">
        <v>47.684852999999997</v>
      </c>
      <c r="O1043" t="s">
        <v>1979</v>
      </c>
      <c r="P1043" t="s">
        <v>53</v>
      </c>
      <c r="Q1043" t="s">
        <v>49</v>
      </c>
      <c r="R1043" t="s">
        <v>48</v>
      </c>
      <c r="T1043">
        <v>1</v>
      </c>
    </row>
    <row r="1044" spans="1:20" x14ac:dyDescent="0.2">
      <c r="A1044">
        <v>1703379</v>
      </c>
      <c r="B1044">
        <v>16000106592</v>
      </c>
      <c r="C1044">
        <v>2016106592</v>
      </c>
      <c r="D1044">
        <v>470</v>
      </c>
      <c r="E1044" t="s">
        <v>47</v>
      </c>
      <c r="F1044" t="s">
        <v>48</v>
      </c>
      <c r="G1044" t="s">
        <v>49</v>
      </c>
      <c r="H1044" s="4">
        <v>42457.454861111109</v>
      </c>
      <c r="I1044" t="s">
        <v>1980</v>
      </c>
      <c r="J1044" t="s">
        <v>3</v>
      </c>
      <c r="K1044" t="s">
        <v>219</v>
      </c>
      <c r="L1044">
        <v>4700.2030999999997</v>
      </c>
      <c r="M1044">
        <v>-122.370766</v>
      </c>
      <c r="N1044">
        <v>47.665042999999997</v>
      </c>
      <c r="O1044" t="s">
        <v>1981</v>
      </c>
      <c r="P1044" t="s">
        <v>53</v>
      </c>
      <c r="Q1044" t="s">
        <v>49</v>
      </c>
      <c r="R1044" t="s">
        <v>48</v>
      </c>
      <c r="S1044" s="4">
        <v>42457.397222222222</v>
      </c>
      <c r="T1044">
        <v>1</v>
      </c>
    </row>
    <row r="1045" spans="1:20" x14ac:dyDescent="0.2">
      <c r="A1045">
        <v>1703380</v>
      </c>
      <c r="B1045">
        <v>16000106728</v>
      </c>
      <c r="C1045">
        <v>2016106728</v>
      </c>
      <c r="D1045">
        <v>280</v>
      </c>
      <c r="E1045" t="s">
        <v>59</v>
      </c>
      <c r="F1045" t="s">
        <v>60</v>
      </c>
      <c r="G1045" t="s">
        <v>60</v>
      </c>
      <c r="H1045" s="4">
        <v>42457.460416666669</v>
      </c>
      <c r="I1045" t="s">
        <v>1909</v>
      </c>
      <c r="J1045" t="s">
        <v>18</v>
      </c>
      <c r="K1045" t="s">
        <v>351</v>
      </c>
      <c r="L1045">
        <v>10701.2011</v>
      </c>
      <c r="M1045">
        <v>-122.36215</v>
      </c>
      <c r="N1045">
        <v>47.535514999999997</v>
      </c>
      <c r="O1045" t="s">
        <v>1910</v>
      </c>
      <c r="P1045" t="s">
        <v>64</v>
      </c>
      <c r="Q1045" t="s">
        <v>60</v>
      </c>
      <c r="R1045" t="s">
        <v>60</v>
      </c>
      <c r="T1045">
        <v>2</v>
      </c>
    </row>
    <row r="1046" spans="1:20" x14ac:dyDescent="0.2">
      <c r="A1046">
        <v>1703381</v>
      </c>
      <c r="B1046">
        <v>16000106612</v>
      </c>
      <c r="C1046">
        <v>2016106612</v>
      </c>
      <c r="D1046">
        <v>460</v>
      </c>
      <c r="E1046" t="s">
        <v>54</v>
      </c>
      <c r="F1046" t="s">
        <v>49</v>
      </c>
      <c r="G1046" t="s">
        <v>49</v>
      </c>
      <c r="H1046" s="4">
        <v>42457.460416666669</v>
      </c>
      <c r="I1046" t="s">
        <v>1982</v>
      </c>
      <c r="J1046" t="s">
        <v>11</v>
      </c>
      <c r="K1046" t="s">
        <v>115</v>
      </c>
      <c r="L1046">
        <v>11800.500099999999</v>
      </c>
      <c r="M1046">
        <v>-122.27694</v>
      </c>
      <c r="N1046">
        <v>47.526114999999997</v>
      </c>
      <c r="O1046" t="s">
        <v>1983</v>
      </c>
      <c r="P1046" t="s">
        <v>258</v>
      </c>
      <c r="Q1046" t="s">
        <v>145</v>
      </c>
      <c r="R1046" t="s">
        <v>49</v>
      </c>
      <c r="S1046" s="4">
        <v>42457.369444444441</v>
      </c>
      <c r="T1046">
        <v>1</v>
      </c>
    </row>
    <row r="1047" spans="1:20" x14ac:dyDescent="0.2">
      <c r="A1047">
        <v>1703382</v>
      </c>
      <c r="B1047">
        <v>16000106547</v>
      </c>
      <c r="C1047">
        <v>2016106547</v>
      </c>
      <c r="D1047">
        <v>430</v>
      </c>
      <c r="E1047" t="s">
        <v>144</v>
      </c>
      <c r="F1047" t="s">
        <v>49</v>
      </c>
      <c r="G1047" t="s">
        <v>145</v>
      </c>
      <c r="H1047" s="4">
        <v>42457.460416666669</v>
      </c>
      <c r="I1047" t="s">
        <v>1984</v>
      </c>
      <c r="J1047" t="s">
        <v>8</v>
      </c>
      <c r="K1047" t="s">
        <v>56</v>
      </c>
      <c r="L1047">
        <v>9300.1046999999999</v>
      </c>
      <c r="M1047">
        <v>-122.32139599999999</v>
      </c>
      <c r="N1047">
        <v>47.586205</v>
      </c>
      <c r="O1047" t="s">
        <v>153</v>
      </c>
      <c r="P1047" t="s">
        <v>149</v>
      </c>
      <c r="Q1047" t="s">
        <v>145</v>
      </c>
      <c r="R1047" t="s">
        <v>49</v>
      </c>
      <c r="S1047" s="4">
        <v>42457.333333333336</v>
      </c>
      <c r="T104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Normal="70" zoomScalePageLayoutView="70" workbookViewId="0">
      <selection activeCell="AG46" sqref="AG46"/>
    </sheetView>
  </sheetViews>
  <sheetFormatPr baseColWidth="10" defaultColWidth="8.83203125" defaultRowHeight="15" x14ac:dyDescent="0.2"/>
  <cols>
    <col min="2" max="2" width="12.83203125" bestFit="1" customWidth="1"/>
    <col min="3" max="3" width="13.6640625" bestFit="1" customWidth="1"/>
    <col min="5" max="5" width="10.33203125" bestFit="1" customWidth="1"/>
    <col min="23" max="23" width="15.83203125" bestFit="1" customWidth="1"/>
    <col min="24" max="24" width="21.5" bestFit="1" customWidth="1"/>
    <col min="25" max="25" width="12.6640625" bestFit="1" customWidth="1"/>
    <col min="26" max="26" width="15.83203125" bestFit="1" customWidth="1"/>
    <col min="28" max="31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83</v>
      </c>
      <c r="C2" s="2">
        <v>158</v>
      </c>
    </row>
    <row r="3" spans="1:3" x14ac:dyDescent="0.2">
      <c r="A3" s="1" t="s">
        <v>4</v>
      </c>
      <c r="B3" s="2">
        <v>125</v>
      </c>
      <c r="C3" s="2">
        <v>165</v>
      </c>
    </row>
    <row r="4" spans="1:3" x14ac:dyDescent="0.2">
      <c r="A4" s="1" t="s">
        <v>5</v>
      </c>
      <c r="B4" s="2">
        <v>37</v>
      </c>
      <c r="C4" s="2">
        <v>86</v>
      </c>
    </row>
    <row r="5" spans="1:3" x14ac:dyDescent="0.2">
      <c r="A5" s="1" t="s">
        <v>6</v>
      </c>
      <c r="B5" s="2">
        <v>64</v>
      </c>
      <c r="C5" s="2">
        <v>131</v>
      </c>
    </row>
    <row r="6" spans="1:3" x14ac:dyDescent="0.2">
      <c r="A6" s="1" t="s">
        <v>7</v>
      </c>
      <c r="B6" s="2">
        <v>60</v>
      </c>
      <c r="C6" s="2">
        <v>121</v>
      </c>
    </row>
    <row r="7" spans="1:3" x14ac:dyDescent="0.2">
      <c r="A7" s="1" t="s">
        <v>8</v>
      </c>
      <c r="B7" s="2">
        <v>31</v>
      </c>
      <c r="C7" s="2">
        <v>72</v>
      </c>
    </row>
    <row r="8" spans="1:3" x14ac:dyDescent="0.2">
      <c r="A8" s="1" t="s">
        <v>9</v>
      </c>
      <c r="B8" s="2">
        <v>52</v>
      </c>
      <c r="C8" s="2">
        <v>96</v>
      </c>
    </row>
    <row r="9" spans="1:3" x14ac:dyDescent="0.2">
      <c r="A9" s="1" t="s">
        <v>10</v>
      </c>
      <c r="B9" s="2">
        <v>60</v>
      </c>
      <c r="C9" s="2">
        <v>124</v>
      </c>
    </row>
    <row r="10" spans="1:3" x14ac:dyDescent="0.2">
      <c r="A10" s="1" t="s">
        <v>11</v>
      </c>
      <c r="B10" s="2">
        <v>44</v>
      </c>
      <c r="C10" s="2">
        <v>82</v>
      </c>
    </row>
    <row r="11" spans="1:3" x14ac:dyDescent="0.2">
      <c r="A11" s="1" t="s">
        <v>12</v>
      </c>
      <c r="B11" s="2">
        <v>41</v>
      </c>
      <c r="C11" s="2">
        <v>77</v>
      </c>
    </row>
    <row r="12" spans="1:3" x14ac:dyDescent="0.2">
      <c r="A12" s="1"/>
      <c r="B12" s="2">
        <v>1</v>
      </c>
      <c r="C12" s="2">
        <v>1</v>
      </c>
    </row>
    <row r="13" spans="1:3" x14ac:dyDescent="0.2">
      <c r="A13" s="20" t="s">
        <v>13</v>
      </c>
      <c r="B13" s="21">
        <v>62</v>
      </c>
      <c r="C13" s="21">
        <v>120</v>
      </c>
    </row>
    <row r="14" spans="1:3" x14ac:dyDescent="0.2">
      <c r="A14" s="20" t="s">
        <v>14</v>
      </c>
      <c r="B14" s="21">
        <v>38</v>
      </c>
      <c r="C14" s="21">
        <v>72</v>
      </c>
    </row>
    <row r="15" spans="1:3" x14ac:dyDescent="0.2">
      <c r="A15" s="20" t="s">
        <v>15</v>
      </c>
      <c r="B15" s="21">
        <v>44</v>
      </c>
      <c r="C15" s="21">
        <v>76</v>
      </c>
    </row>
    <row r="16" spans="1:3" x14ac:dyDescent="0.2">
      <c r="A16" s="20" t="s">
        <v>16</v>
      </c>
      <c r="B16" s="21">
        <v>91</v>
      </c>
      <c r="C16" s="21">
        <v>176</v>
      </c>
    </row>
    <row r="17" spans="1:3" x14ac:dyDescent="0.2">
      <c r="A17" s="20" t="s">
        <v>17</v>
      </c>
      <c r="B17" s="21">
        <v>53</v>
      </c>
      <c r="C17" s="21">
        <v>117</v>
      </c>
    </row>
    <row r="18" spans="1:3" x14ac:dyDescent="0.2">
      <c r="A18" s="20" t="s">
        <v>18</v>
      </c>
      <c r="B18" s="21">
        <v>35</v>
      </c>
      <c r="C18" s="21">
        <v>68</v>
      </c>
    </row>
    <row r="19" spans="1:3" x14ac:dyDescent="0.2">
      <c r="A19" s="20" t="s">
        <v>19</v>
      </c>
      <c r="B19" s="21">
        <v>39</v>
      </c>
      <c r="C19" s="21">
        <v>76</v>
      </c>
    </row>
    <row r="20" spans="1:3" x14ac:dyDescent="0.2">
      <c r="A20" s="20" t="s">
        <v>20</v>
      </c>
      <c r="B20" s="21">
        <v>86</v>
      </c>
      <c r="C20" s="21">
        <v>158</v>
      </c>
    </row>
    <row r="21" spans="1:3" x14ac:dyDescent="0.2">
      <c r="A21" s="20"/>
      <c r="B21" s="21"/>
      <c r="C21" s="21"/>
    </row>
    <row r="23" spans="1:3" x14ac:dyDescent="0.2">
      <c r="A23" s="20"/>
    </row>
    <row r="24" spans="1:3" x14ac:dyDescent="0.2">
      <c r="A24" s="20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A30" s="1"/>
      <c r="B30" s="2"/>
      <c r="C30" s="2"/>
    </row>
    <row r="31" spans="1:3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workbookViewId="0">
      <selection activeCell="C3" sqref="C3"/>
    </sheetView>
  </sheetViews>
  <sheetFormatPr baseColWidth="10" defaultRowHeight="15" x14ac:dyDescent="0.2"/>
  <cols>
    <col min="5" max="5" width="15.33203125" bestFit="1" customWidth="1"/>
  </cols>
  <sheetData>
    <row r="1" spans="1:9" x14ac:dyDescent="0.2">
      <c r="A1" t="s">
        <v>2025</v>
      </c>
      <c r="C1" t="s">
        <v>2022</v>
      </c>
      <c r="D1" t="s">
        <v>2021</v>
      </c>
      <c r="E1" t="s">
        <v>2023</v>
      </c>
      <c r="F1" t="s">
        <v>2024</v>
      </c>
    </row>
    <row r="2" spans="1:9" x14ac:dyDescent="0.2">
      <c r="A2">
        <v>2</v>
      </c>
      <c r="B2">
        <v>0</v>
      </c>
      <c r="C2">
        <v>1.8899520000000001</v>
      </c>
      <c r="D2">
        <v>1.1899740000000001</v>
      </c>
      <c r="E2">
        <f t="shared" ref="E2:E22" ca="1" si="0">NORMINV(RAND(),1.889101,1.189723)</f>
        <v>4.9681778818918358</v>
      </c>
      <c r="F2" t="b">
        <f ca="1">IF(E2&gt;=2.5, TRUE, FALSE)</f>
        <v>1</v>
      </c>
      <c r="G2" t="b">
        <v>1</v>
      </c>
      <c r="H2" s="23">
        <f ca="1">COUNTIF(F2:F5000, TRUE)</f>
        <v>1565</v>
      </c>
      <c r="I2" s="24">
        <f ca="1">H2/H4</f>
        <v>0.313</v>
      </c>
    </row>
    <row r="3" spans="1:9" x14ac:dyDescent="0.2">
      <c r="A3">
        <v>2</v>
      </c>
      <c r="B3">
        <v>1</v>
      </c>
      <c r="E3">
        <f t="shared" ca="1" si="0"/>
        <v>2.328564175997005</v>
      </c>
      <c r="F3" t="b">
        <f t="shared" ref="F3:F66" ca="1" si="1">IF(E3&gt;=2.5, TRUE, FALSE)</f>
        <v>0</v>
      </c>
      <c r="G3" t="b">
        <v>0</v>
      </c>
      <c r="H3" s="25">
        <f ca="1">COUNTIF(F2:F5000, FALSE)</f>
        <v>3434</v>
      </c>
      <c r="I3" s="26">
        <f ca="1">H3/H4</f>
        <v>0.68679999999999997</v>
      </c>
    </row>
    <row r="4" spans="1:9" x14ac:dyDescent="0.2">
      <c r="A4">
        <v>0</v>
      </c>
      <c r="B4">
        <v>2</v>
      </c>
      <c r="E4">
        <f t="shared" ca="1" si="0"/>
        <v>1.495796166757589</v>
      </c>
      <c r="F4" t="b">
        <f t="shared" ca="1" si="1"/>
        <v>0</v>
      </c>
      <c r="G4" t="s">
        <v>2001</v>
      </c>
      <c r="H4" s="27">
        <v>5000</v>
      </c>
      <c r="I4" s="22">
        <v>1</v>
      </c>
    </row>
    <row r="5" spans="1:9" x14ac:dyDescent="0.2">
      <c r="A5">
        <v>2</v>
      </c>
      <c r="B5">
        <v>3</v>
      </c>
      <c r="E5">
        <f t="shared" ca="1" si="0"/>
        <v>1.1991865595302391</v>
      </c>
      <c r="F5" t="b">
        <f t="shared" ca="1" si="1"/>
        <v>0</v>
      </c>
    </row>
    <row r="6" spans="1:9" x14ac:dyDescent="0.2">
      <c r="A6">
        <v>1</v>
      </c>
      <c r="B6">
        <v>4</v>
      </c>
      <c r="E6">
        <f t="shared" ca="1" si="0"/>
        <v>2.0984961444747507</v>
      </c>
      <c r="F6" t="b">
        <f t="shared" ca="1" si="1"/>
        <v>0</v>
      </c>
    </row>
    <row r="7" spans="1:9" ht="16" thickBot="1" x14ac:dyDescent="0.25">
      <c r="A7">
        <v>2</v>
      </c>
      <c r="E7">
        <f t="shared" ca="1" si="0"/>
        <v>1.8538582237605761</v>
      </c>
      <c r="F7" t="b">
        <f t="shared" ca="1" si="1"/>
        <v>0</v>
      </c>
    </row>
    <row r="8" spans="1:9" x14ac:dyDescent="0.2">
      <c r="A8">
        <v>3</v>
      </c>
      <c r="B8" s="18" t="s">
        <v>2026</v>
      </c>
      <c r="C8" s="18" t="s">
        <v>2027</v>
      </c>
      <c r="E8">
        <f t="shared" ca="1" si="0"/>
        <v>1.1581881614888461</v>
      </c>
      <c r="F8" t="b">
        <f t="shared" ca="1" si="1"/>
        <v>0</v>
      </c>
    </row>
    <row r="9" spans="1:9" x14ac:dyDescent="0.2">
      <c r="A9">
        <v>1</v>
      </c>
      <c r="B9" s="28">
        <v>0</v>
      </c>
      <c r="C9" s="16">
        <v>126</v>
      </c>
      <c r="E9">
        <f t="shared" ca="1" si="0"/>
        <v>3.3745566088461638</v>
      </c>
      <c r="F9" t="b">
        <f t="shared" ca="1" si="1"/>
        <v>1</v>
      </c>
    </row>
    <row r="10" spans="1:9" x14ac:dyDescent="0.2">
      <c r="A10">
        <v>3</v>
      </c>
      <c r="B10" s="28">
        <v>1</v>
      </c>
      <c r="C10" s="16">
        <v>318</v>
      </c>
      <c r="E10">
        <f t="shared" ca="1" si="0"/>
        <v>2.2812437621658344</v>
      </c>
      <c r="F10" t="b">
        <f t="shared" ca="1" si="1"/>
        <v>0</v>
      </c>
    </row>
    <row r="11" spans="1:9" x14ac:dyDescent="0.2">
      <c r="A11">
        <v>1</v>
      </c>
      <c r="B11" s="28">
        <v>2</v>
      </c>
      <c r="C11" s="16">
        <v>256</v>
      </c>
      <c r="E11">
        <f t="shared" ca="1" si="0"/>
        <v>0.15924537215315304</v>
      </c>
      <c r="F11" t="b">
        <f t="shared" ca="1" si="1"/>
        <v>0</v>
      </c>
    </row>
    <row r="12" spans="1:9" x14ac:dyDescent="0.2">
      <c r="A12">
        <v>3</v>
      </c>
      <c r="B12" s="28">
        <v>3</v>
      </c>
      <c r="C12" s="16">
        <v>238</v>
      </c>
      <c r="E12">
        <f t="shared" ca="1" si="0"/>
        <v>1.7420738780367184</v>
      </c>
      <c r="F12" t="b">
        <f t="shared" ca="1" si="1"/>
        <v>0</v>
      </c>
    </row>
    <row r="13" spans="1:9" x14ac:dyDescent="0.2">
      <c r="A13">
        <v>2</v>
      </c>
      <c r="B13" s="28">
        <v>4</v>
      </c>
      <c r="C13" s="16">
        <v>108</v>
      </c>
      <c r="E13">
        <f t="shared" ca="1" si="0"/>
        <v>-0.57997662148177054</v>
      </c>
      <c r="F13" t="b">
        <f t="shared" ca="1" si="1"/>
        <v>0</v>
      </c>
    </row>
    <row r="14" spans="1:9" ht="16" thickBot="1" x14ac:dyDescent="0.25">
      <c r="A14">
        <v>0</v>
      </c>
      <c r="B14" s="17"/>
      <c r="C14" s="17"/>
      <c r="E14">
        <f t="shared" ca="1" si="0"/>
        <v>2.1561167312215135</v>
      </c>
      <c r="F14" t="b">
        <f t="shared" ca="1" si="1"/>
        <v>0</v>
      </c>
    </row>
    <row r="15" spans="1:9" x14ac:dyDescent="0.2">
      <c r="A15">
        <v>3</v>
      </c>
      <c r="E15">
        <f t="shared" ca="1" si="0"/>
        <v>2.1500808057315823</v>
      </c>
      <c r="F15" t="b">
        <f t="shared" ca="1" si="1"/>
        <v>0</v>
      </c>
    </row>
    <row r="16" spans="1:9" x14ac:dyDescent="0.2">
      <c r="A16">
        <v>3</v>
      </c>
      <c r="E16">
        <f t="shared" ca="1" si="0"/>
        <v>1.7282995572832964</v>
      </c>
      <c r="F16" t="b">
        <f t="shared" ca="1" si="1"/>
        <v>0</v>
      </c>
    </row>
    <row r="17" spans="1:6" x14ac:dyDescent="0.2">
      <c r="A17">
        <v>3</v>
      </c>
      <c r="E17">
        <f t="shared" ca="1" si="0"/>
        <v>1.7428246461391899</v>
      </c>
      <c r="F17" t="b">
        <f t="shared" ca="1" si="1"/>
        <v>0</v>
      </c>
    </row>
    <row r="18" spans="1:6" x14ac:dyDescent="0.2">
      <c r="A18">
        <v>2</v>
      </c>
      <c r="E18">
        <f t="shared" ca="1" si="0"/>
        <v>1.964831882781596</v>
      </c>
      <c r="F18" t="b">
        <f t="shared" ca="1" si="1"/>
        <v>0</v>
      </c>
    </row>
    <row r="19" spans="1:6" x14ac:dyDescent="0.2">
      <c r="A19">
        <v>4</v>
      </c>
      <c r="E19">
        <f t="shared" ca="1" si="0"/>
        <v>3.8125703883514772</v>
      </c>
      <c r="F19" t="b">
        <f t="shared" ca="1" si="1"/>
        <v>1</v>
      </c>
    </row>
    <row r="20" spans="1:6" x14ac:dyDescent="0.2">
      <c r="A20">
        <v>0</v>
      </c>
      <c r="E20">
        <f t="shared" ca="1" si="0"/>
        <v>0.61547856126773381</v>
      </c>
      <c r="F20" t="b">
        <f t="shared" ca="1" si="1"/>
        <v>0</v>
      </c>
    </row>
    <row r="21" spans="1:6" x14ac:dyDescent="0.2">
      <c r="A21">
        <v>2</v>
      </c>
      <c r="E21">
        <f t="shared" ca="1" si="0"/>
        <v>1.647320689383883</v>
      </c>
      <c r="F21" t="b">
        <f t="shared" ca="1" si="1"/>
        <v>0</v>
      </c>
    </row>
    <row r="22" spans="1:6" x14ac:dyDescent="0.2">
      <c r="A22">
        <v>3</v>
      </c>
      <c r="E22">
        <f t="shared" ca="1" si="0"/>
        <v>1.8445015509811018</v>
      </c>
      <c r="F22" t="b">
        <f t="shared" ca="1" si="1"/>
        <v>0</v>
      </c>
    </row>
    <row r="23" spans="1:6" x14ac:dyDescent="0.2">
      <c r="A23">
        <v>1</v>
      </c>
      <c r="E23">
        <f t="shared" ref="E23:E66" ca="1" si="2">NORMINV(RAND(),1.889101,1.189723)</f>
        <v>2.3674242963652259</v>
      </c>
      <c r="F23" t="b">
        <f t="shared" ca="1" si="1"/>
        <v>0</v>
      </c>
    </row>
    <row r="24" spans="1:6" x14ac:dyDescent="0.2">
      <c r="A24">
        <v>1</v>
      </c>
      <c r="E24">
        <f ca="1">NORMINV(RAND(),1.889101,1.189723)</f>
        <v>3.069646849984927</v>
      </c>
      <c r="F24" t="b">
        <f t="shared" ca="1" si="1"/>
        <v>1</v>
      </c>
    </row>
    <row r="25" spans="1:6" x14ac:dyDescent="0.2">
      <c r="A25">
        <v>2</v>
      </c>
      <c r="E25">
        <f ca="1">NORMINV(RAND(),1.889101,1.189723)</f>
        <v>1.7684649930133258</v>
      </c>
      <c r="F25" t="b">
        <f t="shared" ca="1" si="1"/>
        <v>0</v>
      </c>
    </row>
    <row r="26" spans="1:6" x14ac:dyDescent="0.2">
      <c r="A26">
        <v>3</v>
      </c>
      <c r="E26">
        <f ca="1">NORMINV(RAND(),1.889101,1.189723)</f>
        <v>1.4731216283312725</v>
      </c>
      <c r="F26" t="b">
        <f t="shared" ca="1" si="1"/>
        <v>0</v>
      </c>
    </row>
    <row r="27" spans="1:6" x14ac:dyDescent="0.2">
      <c r="A27">
        <v>0</v>
      </c>
      <c r="E27">
        <f t="shared" ca="1" si="2"/>
        <v>1.4239180687315593</v>
      </c>
      <c r="F27" t="b">
        <f t="shared" ca="1" si="1"/>
        <v>0</v>
      </c>
    </row>
    <row r="28" spans="1:6" x14ac:dyDescent="0.2">
      <c r="A28">
        <v>2</v>
      </c>
      <c r="E28">
        <f ca="1">NORMINV(RAND(),1.889101,1.189723)</f>
        <v>0.14063602226915584</v>
      </c>
      <c r="F28" t="b">
        <f t="shared" ca="1" si="1"/>
        <v>0</v>
      </c>
    </row>
    <row r="29" spans="1:6" x14ac:dyDescent="0.2">
      <c r="A29">
        <v>3</v>
      </c>
      <c r="E29">
        <f ca="1">NORMINV(RAND(),1.889101,1.189723)</f>
        <v>2.2639727641720722</v>
      </c>
      <c r="F29" t="b">
        <f t="shared" ca="1" si="1"/>
        <v>0</v>
      </c>
    </row>
    <row r="30" spans="1:6" x14ac:dyDescent="0.2">
      <c r="A30">
        <v>0</v>
      </c>
      <c r="E30">
        <f ca="1">NORMINV(RAND(),1.889101,1.189723)</f>
        <v>1.952741489674136</v>
      </c>
      <c r="F30" t="b">
        <f t="shared" ca="1" si="1"/>
        <v>0</v>
      </c>
    </row>
    <row r="31" spans="1:6" x14ac:dyDescent="0.2">
      <c r="A31">
        <v>2</v>
      </c>
      <c r="E31">
        <f t="shared" ca="1" si="2"/>
        <v>0.81421857431121802</v>
      </c>
      <c r="F31" t="b">
        <f t="shared" ca="1" si="1"/>
        <v>0</v>
      </c>
    </row>
    <row r="32" spans="1:6" x14ac:dyDescent="0.2">
      <c r="A32">
        <v>4</v>
      </c>
      <c r="E32">
        <f t="shared" ca="1" si="2"/>
        <v>1.8012500569188115</v>
      </c>
      <c r="F32" t="b">
        <f t="shared" ca="1" si="1"/>
        <v>0</v>
      </c>
    </row>
    <row r="33" spans="1:6" x14ac:dyDescent="0.2">
      <c r="A33">
        <v>1</v>
      </c>
      <c r="E33">
        <f t="shared" ca="1" si="2"/>
        <v>2.3817034182930126</v>
      </c>
      <c r="F33" t="b">
        <f t="shared" ca="1" si="1"/>
        <v>0</v>
      </c>
    </row>
    <row r="34" spans="1:6" x14ac:dyDescent="0.2">
      <c r="A34">
        <v>2</v>
      </c>
      <c r="E34">
        <f t="shared" ca="1" si="2"/>
        <v>1.6284650621798151</v>
      </c>
      <c r="F34" t="b">
        <f t="shared" ca="1" si="1"/>
        <v>0</v>
      </c>
    </row>
    <row r="35" spans="1:6" x14ac:dyDescent="0.2">
      <c r="A35">
        <v>3</v>
      </c>
      <c r="E35">
        <f t="shared" ca="1" si="2"/>
        <v>1.6988602954441776</v>
      </c>
      <c r="F35" t="b">
        <f t="shared" ca="1" si="1"/>
        <v>0</v>
      </c>
    </row>
    <row r="36" spans="1:6" x14ac:dyDescent="0.2">
      <c r="A36">
        <v>2</v>
      </c>
      <c r="E36">
        <f t="shared" ca="1" si="2"/>
        <v>2.4395814691999798</v>
      </c>
      <c r="F36" t="b">
        <f t="shared" ca="1" si="1"/>
        <v>0</v>
      </c>
    </row>
    <row r="37" spans="1:6" x14ac:dyDescent="0.2">
      <c r="A37">
        <v>1</v>
      </c>
      <c r="E37">
        <f t="shared" ca="1" si="2"/>
        <v>0.83938168387362078</v>
      </c>
      <c r="F37" t="b">
        <f t="shared" ca="1" si="1"/>
        <v>0</v>
      </c>
    </row>
    <row r="38" spans="1:6" x14ac:dyDescent="0.2">
      <c r="A38">
        <v>3</v>
      </c>
      <c r="E38">
        <f t="shared" ca="1" si="2"/>
        <v>0.13556075235976572</v>
      </c>
      <c r="F38" t="b">
        <f t="shared" ca="1" si="1"/>
        <v>0</v>
      </c>
    </row>
    <row r="39" spans="1:6" x14ac:dyDescent="0.2">
      <c r="A39">
        <v>1</v>
      </c>
      <c r="E39">
        <f t="shared" ca="1" si="2"/>
        <v>1.7233812860400886</v>
      </c>
      <c r="F39" t="b">
        <f t="shared" ca="1" si="1"/>
        <v>0</v>
      </c>
    </row>
    <row r="40" spans="1:6" x14ac:dyDescent="0.2">
      <c r="A40">
        <v>3</v>
      </c>
      <c r="E40">
        <f t="shared" ca="1" si="2"/>
        <v>2.5457096480189074</v>
      </c>
      <c r="F40" t="b">
        <f t="shared" ca="1" si="1"/>
        <v>1</v>
      </c>
    </row>
    <row r="41" spans="1:6" x14ac:dyDescent="0.2">
      <c r="A41">
        <v>3</v>
      </c>
      <c r="E41">
        <f t="shared" ca="1" si="2"/>
        <v>-2.2221424329857742E-2</v>
      </c>
      <c r="F41" t="b">
        <f t="shared" ca="1" si="1"/>
        <v>0</v>
      </c>
    </row>
    <row r="42" spans="1:6" x14ac:dyDescent="0.2">
      <c r="A42">
        <v>1</v>
      </c>
      <c r="E42">
        <f t="shared" ca="1" si="2"/>
        <v>-0.2290602543221143</v>
      </c>
      <c r="F42" t="b">
        <f t="shared" ca="1" si="1"/>
        <v>0</v>
      </c>
    </row>
    <row r="43" spans="1:6" x14ac:dyDescent="0.2">
      <c r="A43">
        <v>2</v>
      </c>
      <c r="E43">
        <f t="shared" ca="1" si="2"/>
        <v>1.4965629135395715</v>
      </c>
      <c r="F43" t="b">
        <f t="shared" ca="1" si="1"/>
        <v>0</v>
      </c>
    </row>
    <row r="44" spans="1:6" x14ac:dyDescent="0.2">
      <c r="A44">
        <v>1</v>
      </c>
      <c r="E44">
        <f t="shared" ca="1" si="2"/>
        <v>1.7840059529264634</v>
      </c>
      <c r="F44" t="b">
        <f t="shared" ca="1" si="1"/>
        <v>0</v>
      </c>
    </row>
    <row r="45" spans="1:6" x14ac:dyDescent="0.2">
      <c r="A45">
        <v>0</v>
      </c>
      <c r="E45">
        <f t="shared" ca="1" si="2"/>
        <v>0.3199016427329584</v>
      </c>
      <c r="F45" t="b">
        <f t="shared" ca="1" si="1"/>
        <v>0</v>
      </c>
    </row>
    <row r="46" spans="1:6" x14ac:dyDescent="0.2">
      <c r="A46">
        <v>4</v>
      </c>
      <c r="E46">
        <f t="shared" ca="1" si="2"/>
        <v>2.5982683548895915</v>
      </c>
      <c r="F46" t="b">
        <f t="shared" ca="1" si="1"/>
        <v>1</v>
      </c>
    </row>
    <row r="47" spans="1:6" x14ac:dyDescent="0.2">
      <c r="A47">
        <v>1</v>
      </c>
      <c r="E47">
        <f t="shared" ca="1" si="2"/>
        <v>1.9539870422899328</v>
      </c>
      <c r="F47" t="b">
        <f t="shared" ca="1" si="1"/>
        <v>0</v>
      </c>
    </row>
    <row r="48" spans="1:6" x14ac:dyDescent="0.2">
      <c r="A48">
        <v>3</v>
      </c>
      <c r="E48">
        <f t="shared" ca="1" si="2"/>
        <v>0.8783946793516868</v>
      </c>
      <c r="F48" t="b">
        <f t="shared" ca="1" si="1"/>
        <v>0</v>
      </c>
    </row>
    <row r="49" spans="1:6" x14ac:dyDescent="0.2">
      <c r="A49">
        <v>3</v>
      </c>
      <c r="E49">
        <f t="shared" ca="1" si="2"/>
        <v>0.2617384568429626</v>
      </c>
      <c r="F49" t="b">
        <f t="shared" ca="1" si="1"/>
        <v>0</v>
      </c>
    </row>
    <row r="50" spans="1:6" x14ac:dyDescent="0.2">
      <c r="A50">
        <v>1</v>
      </c>
      <c r="E50">
        <f t="shared" ca="1" si="2"/>
        <v>3.1425465989728982</v>
      </c>
      <c r="F50" t="b">
        <f t="shared" ca="1" si="1"/>
        <v>1</v>
      </c>
    </row>
    <row r="51" spans="1:6" x14ac:dyDescent="0.2">
      <c r="A51">
        <v>1</v>
      </c>
      <c r="E51">
        <f t="shared" ca="1" si="2"/>
        <v>2.4148447070913068</v>
      </c>
      <c r="F51" t="b">
        <f t="shared" ca="1" si="1"/>
        <v>0</v>
      </c>
    </row>
    <row r="52" spans="1:6" x14ac:dyDescent="0.2">
      <c r="A52">
        <v>1</v>
      </c>
      <c r="E52">
        <f t="shared" ca="1" si="2"/>
        <v>2.8993491629937029</v>
      </c>
      <c r="F52" t="b">
        <f t="shared" ca="1" si="1"/>
        <v>1</v>
      </c>
    </row>
    <row r="53" spans="1:6" x14ac:dyDescent="0.2">
      <c r="A53">
        <v>3</v>
      </c>
      <c r="E53">
        <f t="shared" ca="1" si="2"/>
        <v>3.6854407751477032</v>
      </c>
      <c r="F53" t="b">
        <f t="shared" ca="1" si="1"/>
        <v>1</v>
      </c>
    </row>
    <row r="54" spans="1:6" x14ac:dyDescent="0.2">
      <c r="A54">
        <v>1</v>
      </c>
      <c r="E54">
        <f t="shared" ca="1" si="2"/>
        <v>1.5506959893887178</v>
      </c>
      <c r="F54" t="b">
        <f t="shared" ca="1" si="1"/>
        <v>0</v>
      </c>
    </row>
    <row r="55" spans="1:6" x14ac:dyDescent="0.2">
      <c r="A55">
        <v>2</v>
      </c>
      <c r="E55">
        <f t="shared" ca="1" si="2"/>
        <v>2.4115873460825559</v>
      </c>
      <c r="F55" t="b">
        <f t="shared" ca="1" si="1"/>
        <v>0</v>
      </c>
    </row>
    <row r="56" spans="1:6" x14ac:dyDescent="0.2">
      <c r="A56">
        <v>1</v>
      </c>
      <c r="E56">
        <f t="shared" ca="1" si="2"/>
        <v>2.3623767362953836</v>
      </c>
      <c r="F56" t="b">
        <f t="shared" ca="1" si="1"/>
        <v>0</v>
      </c>
    </row>
    <row r="57" spans="1:6" x14ac:dyDescent="0.2">
      <c r="A57">
        <v>2</v>
      </c>
      <c r="E57">
        <f t="shared" ca="1" si="2"/>
        <v>0.47729292073101526</v>
      </c>
      <c r="F57" t="b">
        <f t="shared" ca="1" si="1"/>
        <v>0</v>
      </c>
    </row>
    <row r="58" spans="1:6" x14ac:dyDescent="0.2">
      <c r="A58">
        <v>2</v>
      </c>
      <c r="E58">
        <f t="shared" ca="1" si="2"/>
        <v>0.39088427003106618</v>
      </c>
      <c r="F58" t="b">
        <f t="shared" ca="1" si="1"/>
        <v>0</v>
      </c>
    </row>
    <row r="59" spans="1:6" x14ac:dyDescent="0.2">
      <c r="A59">
        <v>3</v>
      </c>
      <c r="E59">
        <f t="shared" ca="1" si="2"/>
        <v>2.5805989360925246</v>
      </c>
      <c r="F59" t="b">
        <f t="shared" ca="1" si="1"/>
        <v>1</v>
      </c>
    </row>
    <row r="60" spans="1:6" x14ac:dyDescent="0.2">
      <c r="A60">
        <v>3</v>
      </c>
      <c r="E60">
        <f t="shared" ca="1" si="2"/>
        <v>3.6146598336725257</v>
      </c>
      <c r="F60" t="b">
        <f t="shared" ca="1" si="1"/>
        <v>1</v>
      </c>
    </row>
    <row r="61" spans="1:6" x14ac:dyDescent="0.2">
      <c r="A61">
        <v>4</v>
      </c>
      <c r="E61">
        <f t="shared" ca="1" si="2"/>
        <v>3.7531612071887075</v>
      </c>
      <c r="F61" t="b">
        <f t="shared" ca="1" si="1"/>
        <v>1</v>
      </c>
    </row>
    <row r="62" spans="1:6" x14ac:dyDescent="0.2">
      <c r="A62">
        <v>3</v>
      </c>
      <c r="E62">
        <f t="shared" ca="1" si="2"/>
        <v>2.3022224686667974</v>
      </c>
      <c r="F62" t="b">
        <f t="shared" ca="1" si="1"/>
        <v>0</v>
      </c>
    </row>
    <row r="63" spans="1:6" x14ac:dyDescent="0.2">
      <c r="A63">
        <v>1</v>
      </c>
      <c r="E63">
        <f t="shared" ca="1" si="2"/>
        <v>3.0142014087108757</v>
      </c>
      <c r="F63" t="b">
        <f t="shared" ca="1" si="1"/>
        <v>1</v>
      </c>
    </row>
    <row r="64" spans="1:6" x14ac:dyDescent="0.2">
      <c r="A64">
        <v>2</v>
      </c>
      <c r="E64">
        <f t="shared" ca="1" si="2"/>
        <v>1.0263191718909217</v>
      </c>
      <c r="F64" t="b">
        <f t="shared" ca="1" si="1"/>
        <v>0</v>
      </c>
    </row>
    <row r="65" spans="1:6" x14ac:dyDescent="0.2">
      <c r="A65">
        <v>1</v>
      </c>
      <c r="E65">
        <f t="shared" ca="1" si="2"/>
        <v>-1.3222926410519091</v>
      </c>
      <c r="F65" t="b">
        <f t="shared" ca="1" si="1"/>
        <v>0</v>
      </c>
    </row>
    <row r="66" spans="1:6" x14ac:dyDescent="0.2">
      <c r="A66">
        <v>0</v>
      </c>
      <c r="E66">
        <f t="shared" ca="1" si="2"/>
        <v>1.2492125863841164</v>
      </c>
      <c r="F66" t="b">
        <f t="shared" ca="1" si="1"/>
        <v>0</v>
      </c>
    </row>
    <row r="67" spans="1:6" x14ac:dyDescent="0.2">
      <c r="A67">
        <v>2</v>
      </c>
      <c r="E67">
        <f t="shared" ref="E67:E130" ca="1" si="3">NORMINV(RAND(),1.889101,1.189723)</f>
        <v>0.92302721657935194</v>
      </c>
      <c r="F67" t="b">
        <f t="shared" ref="F67:F130" ca="1" si="4">IF(E67&gt;=2.5, TRUE, FALSE)</f>
        <v>0</v>
      </c>
    </row>
    <row r="68" spans="1:6" x14ac:dyDescent="0.2">
      <c r="A68">
        <v>2</v>
      </c>
      <c r="E68">
        <f t="shared" ca="1" si="3"/>
        <v>0.90279583958461163</v>
      </c>
      <c r="F68" t="b">
        <f t="shared" ca="1" si="4"/>
        <v>0</v>
      </c>
    </row>
    <row r="69" spans="1:6" x14ac:dyDescent="0.2">
      <c r="A69">
        <v>1</v>
      </c>
      <c r="E69">
        <f t="shared" ca="1" si="3"/>
        <v>2.6074396567675171</v>
      </c>
      <c r="F69" t="b">
        <f t="shared" ca="1" si="4"/>
        <v>1</v>
      </c>
    </row>
    <row r="70" spans="1:6" x14ac:dyDescent="0.2">
      <c r="A70">
        <v>2</v>
      </c>
      <c r="E70">
        <f t="shared" ca="1" si="3"/>
        <v>2.6654034657293186</v>
      </c>
      <c r="F70" t="b">
        <f t="shared" ca="1" si="4"/>
        <v>1</v>
      </c>
    </row>
    <row r="71" spans="1:6" x14ac:dyDescent="0.2">
      <c r="A71">
        <v>1</v>
      </c>
      <c r="E71">
        <f t="shared" ca="1" si="3"/>
        <v>0.92767278306127043</v>
      </c>
      <c r="F71" t="b">
        <f t="shared" ca="1" si="4"/>
        <v>0</v>
      </c>
    </row>
    <row r="72" spans="1:6" x14ac:dyDescent="0.2">
      <c r="A72">
        <v>1</v>
      </c>
      <c r="E72">
        <f t="shared" ca="1" si="3"/>
        <v>1.527141496806379</v>
      </c>
      <c r="F72" t="b">
        <f t="shared" ca="1" si="4"/>
        <v>0</v>
      </c>
    </row>
    <row r="73" spans="1:6" x14ac:dyDescent="0.2">
      <c r="A73">
        <v>3</v>
      </c>
      <c r="E73">
        <f t="shared" ca="1" si="3"/>
        <v>2.5635501716298927</v>
      </c>
      <c r="F73" t="b">
        <f t="shared" ca="1" si="4"/>
        <v>1</v>
      </c>
    </row>
    <row r="74" spans="1:6" x14ac:dyDescent="0.2">
      <c r="A74">
        <v>3</v>
      </c>
      <c r="E74">
        <f t="shared" ca="1" si="3"/>
        <v>0.47331453205458662</v>
      </c>
      <c r="F74" t="b">
        <f t="shared" ca="1" si="4"/>
        <v>0</v>
      </c>
    </row>
    <row r="75" spans="1:6" x14ac:dyDescent="0.2">
      <c r="A75">
        <v>2</v>
      </c>
      <c r="E75">
        <f t="shared" ca="1" si="3"/>
        <v>2.3316405797158311</v>
      </c>
      <c r="F75" t="b">
        <f t="shared" ca="1" si="4"/>
        <v>0</v>
      </c>
    </row>
    <row r="76" spans="1:6" x14ac:dyDescent="0.2">
      <c r="A76">
        <v>1</v>
      </c>
      <c r="E76">
        <f t="shared" ca="1" si="3"/>
        <v>2.5304992052103543</v>
      </c>
      <c r="F76" t="b">
        <f t="shared" ca="1" si="4"/>
        <v>1</v>
      </c>
    </row>
    <row r="77" spans="1:6" x14ac:dyDescent="0.2">
      <c r="A77">
        <v>2</v>
      </c>
      <c r="E77">
        <f t="shared" ca="1" si="3"/>
        <v>1.5732383444409423</v>
      </c>
      <c r="F77" t="b">
        <f t="shared" ca="1" si="4"/>
        <v>0</v>
      </c>
    </row>
    <row r="78" spans="1:6" x14ac:dyDescent="0.2">
      <c r="A78">
        <v>3</v>
      </c>
      <c r="E78">
        <f t="shared" ca="1" si="3"/>
        <v>1.5092479355659369</v>
      </c>
      <c r="F78" t="b">
        <f t="shared" ca="1" si="4"/>
        <v>0</v>
      </c>
    </row>
    <row r="79" spans="1:6" x14ac:dyDescent="0.2">
      <c r="A79">
        <v>1</v>
      </c>
      <c r="E79">
        <f t="shared" ca="1" si="3"/>
        <v>2.7348028268072264</v>
      </c>
      <c r="F79" t="b">
        <f t="shared" ca="1" si="4"/>
        <v>1</v>
      </c>
    </row>
    <row r="80" spans="1:6" x14ac:dyDescent="0.2">
      <c r="A80">
        <v>1</v>
      </c>
      <c r="E80">
        <f t="shared" ca="1" si="3"/>
        <v>-0.53654878456864341</v>
      </c>
      <c r="F80" t="b">
        <f t="shared" ca="1" si="4"/>
        <v>0</v>
      </c>
    </row>
    <row r="81" spans="1:6" x14ac:dyDescent="0.2">
      <c r="A81">
        <v>1</v>
      </c>
      <c r="E81">
        <f t="shared" ca="1" si="3"/>
        <v>2.6245461465918836</v>
      </c>
      <c r="F81" t="b">
        <f t="shared" ca="1" si="4"/>
        <v>1</v>
      </c>
    </row>
    <row r="82" spans="1:6" x14ac:dyDescent="0.2">
      <c r="A82">
        <v>0</v>
      </c>
      <c r="E82">
        <f t="shared" ca="1" si="3"/>
        <v>2.6549633082881008</v>
      </c>
      <c r="F82" t="b">
        <f t="shared" ca="1" si="4"/>
        <v>1</v>
      </c>
    </row>
    <row r="83" spans="1:6" x14ac:dyDescent="0.2">
      <c r="A83">
        <v>0</v>
      </c>
      <c r="E83">
        <f t="shared" ca="1" si="3"/>
        <v>3.0175887191865343</v>
      </c>
      <c r="F83" t="b">
        <f t="shared" ca="1" si="4"/>
        <v>1</v>
      </c>
    </row>
    <row r="84" spans="1:6" x14ac:dyDescent="0.2">
      <c r="A84">
        <v>0</v>
      </c>
      <c r="E84">
        <f t="shared" ca="1" si="3"/>
        <v>2.6506789475370751</v>
      </c>
      <c r="F84" t="b">
        <f t="shared" ca="1" si="4"/>
        <v>1</v>
      </c>
    </row>
    <row r="85" spans="1:6" x14ac:dyDescent="0.2">
      <c r="A85">
        <v>1</v>
      </c>
      <c r="E85">
        <f t="shared" ca="1" si="3"/>
        <v>3.3698833153943548</v>
      </c>
      <c r="F85" t="b">
        <f t="shared" ca="1" si="4"/>
        <v>1</v>
      </c>
    </row>
    <row r="86" spans="1:6" x14ac:dyDescent="0.2">
      <c r="A86">
        <v>1</v>
      </c>
      <c r="E86">
        <f t="shared" ca="1" si="3"/>
        <v>3.9591512563095241</v>
      </c>
      <c r="F86" t="b">
        <f t="shared" ca="1" si="4"/>
        <v>1</v>
      </c>
    </row>
    <row r="87" spans="1:6" x14ac:dyDescent="0.2">
      <c r="A87">
        <v>0</v>
      </c>
      <c r="E87">
        <f t="shared" ca="1" si="3"/>
        <v>3.3479533042932741</v>
      </c>
      <c r="F87" t="b">
        <f t="shared" ca="1" si="4"/>
        <v>1</v>
      </c>
    </row>
    <row r="88" spans="1:6" x14ac:dyDescent="0.2">
      <c r="A88">
        <v>4</v>
      </c>
      <c r="E88">
        <f t="shared" ca="1" si="3"/>
        <v>0.81007912346552446</v>
      </c>
      <c r="F88" t="b">
        <f t="shared" ca="1" si="4"/>
        <v>0</v>
      </c>
    </row>
    <row r="89" spans="1:6" x14ac:dyDescent="0.2">
      <c r="A89">
        <v>3</v>
      </c>
      <c r="E89">
        <f t="shared" ca="1" si="3"/>
        <v>2.7978112403285742</v>
      </c>
      <c r="F89" t="b">
        <f t="shared" ca="1" si="4"/>
        <v>1</v>
      </c>
    </row>
    <row r="90" spans="1:6" x14ac:dyDescent="0.2">
      <c r="A90">
        <v>2</v>
      </c>
      <c r="E90">
        <f t="shared" ca="1" si="3"/>
        <v>3.167569073045819</v>
      </c>
      <c r="F90" t="b">
        <f t="shared" ca="1" si="4"/>
        <v>1</v>
      </c>
    </row>
    <row r="91" spans="1:6" x14ac:dyDescent="0.2">
      <c r="A91">
        <v>0</v>
      </c>
      <c r="E91">
        <f t="shared" ca="1" si="3"/>
        <v>2.1769546691505277</v>
      </c>
      <c r="F91" t="b">
        <f t="shared" ca="1" si="4"/>
        <v>0</v>
      </c>
    </row>
    <row r="92" spans="1:6" x14ac:dyDescent="0.2">
      <c r="A92">
        <v>1</v>
      </c>
      <c r="E92">
        <f t="shared" ca="1" si="3"/>
        <v>4.1071461041821449</v>
      </c>
      <c r="F92" t="b">
        <f t="shared" ca="1" si="4"/>
        <v>1</v>
      </c>
    </row>
    <row r="93" spans="1:6" x14ac:dyDescent="0.2">
      <c r="A93">
        <v>1</v>
      </c>
      <c r="E93">
        <f t="shared" ca="1" si="3"/>
        <v>1.8841711357905524</v>
      </c>
      <c r="F93" t="b">
        <f t="shared" ca="1" si="4"/>
        <v>0</v>
      </c>
    </row>
    <row r="94" spans="1:6" x14ac:dyDescent="0.2">
      <c r="A94">
        <v>2</v>
      </c>
      <c r="E94">
        <f t="shared" ca="1" si="3"/>
        <v>1.7451174883205078</v>
      </c>
      <c r="F94" t="b">
        <f t="shared" ca="1" si="4"/>
        <v>0</v>
      </c>
    </row>
    <row r="95" spans="1:6" x14ac:dyDescent="0.2">
      <c r="A95">
        <v>0</v>
      </c>
      <c r="E95">
        <f t="shared" ca="1" si="3"/>
        <v>1.7885532106185171</v>
      </c>
      <c r="F95" t="b">
        <f t="shared" ca="1" si="4"/>
        <v>0</v>
      </c>
    </row>
    <row r="96" spans="1:6" x14ac:dyDescent="0.2">
      <c r="A96">
        <v>3</v>
      </c>
      <c r="E96">
        <f t="shared" ca="1" si="3"/>
        <v>1.5367808165140655</v>
      </c>
      <c r="F96" t="b">
        <f t="shared" ca="1" si="4"/>
        <v>0</v>
      </c>
    </row>
    <row r="97" spans="1:6" x14ac:dyDescent="0.2">
      <c r="A97">
        <v>0</v>
      </c>
      <c r="E97">
        <f t="shared" ca="1" si="3"/>
        <v>3.0664559952326695</v>
      </c>
      <c r="F97" t="b">
        <f t="shared" ca="1" si="4"/>
        <v>1</v>
      </c>
    </row>
    <row r="98" spans="1:6" x14ac:dyDescent="0.2">
      <c r="A98">
        <v>2</v>
      </c>
      <c r="E98">
        <f t="shared" ca="1" si="3"/>
        <v>1.3325270069697186</v>
      </c>
      <c r="F98" t="b">
        <f t="shared" ca="1" si="4"/>
        <v>0</v>
      </c>
    </row>
    <row r="99" spans="1:6" x14ac:dyDescent="0.2">
      <c r="A99">
        <v>2</v>
      </c>
      <c r="E99">
        <f t="shared" ca="1" si="3"/>
        <v>3.0167370241834321</v>
      </c>
      <c r="F99" t="b">
        <f t="shared" ca="1" si="4"/>
        <v>1</v>
      </c>
    </row>
    <row r="100" spans="1:6" x14ac:dyDescent="0.2">
      <c r="A100">
        <v>0</v>
      </c>
      <c r="E100">
        <f t="shared" ca="1" si="3"/>
        <v>1.4455039206765372</v>
      </c>
      <c r="F100" t="b">
        <f t="shared" ca="1" si="4"/>
        <v>0</v>
      </c>
    </row>
    <row r="101" spans="1:6" x14ac:dyDescent="0.2">
      <c r="A101">
        <v>1</v>
      </c>
      <c r="E101">
        <f t="shared" ca="1" si="3"/>
        <v>0.72100549236018407</v>
      </c>
      <c r="F101" t="b">
        <f t="shared" ca="1" si="4"/>
        <v>0</v>
      </c>
    </row>
    <row r="102" spans="1:6" x14ac:dyDescent="0.2">
      <c r="A102">
        <v>3</v>
      </c>
      <c r="E102">
        <f t="shared" ca="1" si="3"/>
        <v>2.2320017078389931</v>
      </c>
      <c r="F102" t="b">
        <f t="shared" ca="1" si="4"/>
        <v>0</v>
      </c>
    </row>
    <row r="103" spans="1:6" x14ac:dyDescent="0.2">
      <c r="A103">
        <v>1</v>
      </c>
      <c r="E103">
        <f t="shared" ca="1" si="3"/>
        <v>1.7334897500522402</v>
      </c>
      <c r="F103" t="b">
        <f t="shared" ca="1" si="4"/>
        <v>0</v>
      </c>
    </row>
    <row r="104" spans="1:6" x14ac:dyDescent="0.2">
      <c r="A104">
        <v>1</v>
      </c>
      <c r="E104">
        <f t="shared" ca="1" si="3"/>
        <v>2.0686152671106823</v>
      </c>
      <c r="F104" t="b">
        <f t="shared" ca="1" si="4"/>
        <v>0</v>
      </c>
    </row>
    <row r="105" spans="1:6" x14ac:dyDescent="0.2">
      <c r="A105">
        <v>3</v>
      </c>
      <c r="E105">
        <f t="shared" ca="1" si="3"/>
        <v>1.989737937650929</v>
      </c>
      <c r="F105" t="b">
        <f t="shared" ca="1" si="4"/>
        <v>0</v>
      </c>
    </row>
    <row r="106" spans="1:6" x14ac:dyDescent="0.2">
      <c r="A106">
        <v>0</v>
      </c>
      <c r="E106">
        <f t="shared" ca="1" si="3"/>
        <v>1.4524032951808703</v>
      </c>
      <c r="F106" t="b">
        <f t="shared" ca="1" si="4"/>
        <v>0</v>
      </c>
    </row>
    <row r="107" spans="1:6" x14ac:dyDescent="0.2">
      <c r="A107">
        <v>4</v>
      </c>
      <c r="E107">
        <f t="shared" ca="1" si="3"/>
        <v>3.712102596706317</v>
      </c>
      <c r="F107" t="b">
        <f t="shared" ca="1" si="4"/>
        <v>1</v>
      </c>
    </row>
    <row r="108" spans="1:6" x14ac:dyDescent="0.2">
      <c r="A108">
        <v>3</v>
      </c>
      <c r="E108">
        <f t="shared" ca="1" si="3"/>
        <v>2.4094104277731034</v>
      </c>
      <c r="F108" t="b">
        <f t="shared" ca="1" si="4"/>
        <v>0</v>
      </c>
    </row>
    <row r="109" spans="1:6" x14ac:dyDescent="0.2">
      <c r="A109">
        <v>2</v>
      </c>
      <c r="E109">
        <f t="shared" ca="1" si="3"/>
        <v>0.89016182422953016</v>
      </c>
      <c r="F109" t="b">
        <f t="shared" ca="1" si="4"/>
        <v>0</v>
      </c>
    </row>
    <row r="110" spans="1:6" x14ac:dyDescent="0.2">
      <c r="A110">
        <v>0</v>
      </c>
      <c r="E110">
        <f t="shared" ca="1" si="3"/>
        <v>0.10444362706682497</v>
      </c>
      <c r="F110" t="b">
        <f t="shared" ca="1" si="4"/>
        <v>0</v>
      </c>
    </row>
    <row r="111" spans="1:6" x14ac:dyDescent="0.2">
      <c r="A111">
        <v>2</v>
      </c>
      <c r="E111">
        <f t="shared" ca="1" si="3"/>
        <v>2.59790792323688</v>
      </c>
      <c r="F111" t="b">
        <f t="shared" ca="1" si="4"/>
        <v>1</v>
      </c>
    </row>
    <row r="112" spans="1:6" x14ac:dyDescent="0.2">
      <c r="A112">
        <v>1</v>
      </c>
      <c r="E112">
        <f t="shared" ca="1" si="3"/>
        <v>3.4976330746421018</v>
      </c>
      <c r="F112" t="b">
        <f t="shared" ca="1" si="4"/>
        <v>1</v>
      </c>
    </row>
    <row r="113" spans="1:6" x14ac:dyDescent="0.2">
      <c r="A113">
        <v>2</v>
      </c>
      <c r="E113">
        <f t="shared" ca="1" si="3"/>
        <v>3.2366898676124052</v>
      </c>
      <c r="F113" t="b">
        <f t="shared" ca="1" si="4"/>
        <v>1</v>
      </c>
    </row>
    <row r="114" spans="1:6" x14ac:dyDescent="0.2">
      <c r="A114">
        <v>2</v>
      </c>
      <c r="E114">
        <f t="shared" ca="1" si="3"/>
        <v>2.1043449930504661</v>
      </c>
      <c r="F114" t="b">
        <f t="shared" ca="1" si="4"/>
        <v>0</v>
      </c>
    </row>
    <row r="115" spans="1:6" x14ac:dyDescent="0.2">
      <c r="A115">
        <v>4</v>
      </c>
      <c r="E115">
        <f t="shared" ca="1" si="3"/>
        <v>1.0550234422440039</v>
      </c>
      <c r="F115" t="b">
        <f t="shared" ca="1" si="4"/>
        <v>0</v>
      </c>
    </row>
    <row r="116" spans="1:6" x14ac:dyDescent="0.2">
      <c r="A116">
        <v>4</v>
      </c>
      <c r="E116">
        <f t="shared" ca="1" si="3"/>
        <v>1.4054909050027991</v>
      </c>
      <c r="F116" t="b">
        <f t="shared" ca="1" si="4"/>
        <v>0</v>
      </c>
    </row>
    <row r="117" spans="1:6" x14ac:dyDescent="0.2">
      <c r="A117">
        <v>2</v>
      </c>
      <c r="E117">
        <f t="shared" ca="1" si="3"/>
        <v>0.36016100382132077</v>
      </c>
      <c r="F117" t="b">
        <f t="shared" ca="1" si="4"/>
        <v>0</v>
      </c>
    </row>
    <row r="118" spans="1:6" x14ac:dyDescent="0.2">
      <c r="A118">
        <v>1</v>
      </c>
      <c r="E118">
        <f t="shared" ca="1" si="3"/>
        <v>2.4763801477323955</v>
      </c>
      <c r="F118" t="b">
        <f t="shared" ca="1" si="4"/>
        <v>0</v>
      </c>
    </row>
    <row r="119" spans="1:6" x14ac:dyDescent="0.2">
      <c r="A119">
        <v>3</v>
      </c>
      <c r="E119">
        <f t="shared" ca="1" si="3"/>
        <v>1.8725181915578497</v>
      </c>
      <c r="F119" t="b">
        <f t="shared" ca="1" si="4"/>
        <v>0</v>
      </c>
    </row>
    <row r="120" spans="1:6" x14ac:dyDescent="0.2">
      <c r="A120">
        <v>3</v>
      </c>
      <c r="E120">
        <f t="shared" ca="1" si="3"/>
        <v>-0.2936837208206311</v>
      </c>
      <c r="F120" t="b">
        <f t="shared" ca="1" si="4"/>
        <v>0</v>
      </c>
    </row>
    <row r="121" spans="1:6" x14ac:dyDescent="0.2">
      <c r="A121">
        <v>1</v>
      </c>
      <c r="E121">
        <f t="shared" ca="1" si="3"/>
        <v>-4.5734971387003442E-2</v>
      </c>
      <c r="F121" t="b">
        <f t="shared" ca="1" si="4"/>
        <v>0</v>
      </c>
    </row>
    <row r="122" spans="1:6" x14ac:dyDescent="0.2">
      <c r="A122">
        <v>1</v>
      </c>
      <c r="E122">
        <f t="shared" ca="1" si="3"/>
        <v>1.3800415766787943</v>
      </c>
      <c r="F122" t="b">
        <f t="shared" ca="1" si="4"/>
        <v>0</v>
      </c>
    </row>
    <row r="123" spans="1:6" x14ac:dyDescent="0.2">
      <c r="A123">
        <v>2</v>
      </c>
      <c r="E123">
        <f t="shared" ca="1" si="3"/>
        <v>2.1446514652788062</v>
      </c>
      <c r="F123" t="b">
        <f t="shared" ca="1" si="4"/>
        <v>0</v>
      </c>
    </row>
    <row r="124" spans="1:6" x14ac:dyDescent="0.2">
      <c r="A124">
        <v>2</v>
      </c>
      <c r="E124">
        <f t="shared" ca="1" si="3"/>
        <v>1.4467457018606247</v>
      </c>
      <c r="F124" t="b">
        <f t="shared" ca="1" si="4"/>
        <v>0</v>
      </c>
    </row>
    <row r="125" spans="1:6" x14ac:dyDescent="0.2">
      <c r="A125">
        <v>4</v>
      </c>
      <c r="E125">
        <f t="shared" ca="1" si="3"/>
        <v>0.47377220424466926</v>
      </c>
      <c r="F125" t="b">
        <f t="shared" ca="1" si="4"/>
        <v>0</v>
      </c>
    </row>
    <row r="126" spans="1:6" x14ac:dyDescent="0.2">
      <c r="A126">
        <v>1</v>
      </c>
      <c r="E126">
        <f t="shared" ca="1" si="3"/>
        <v>0.866577374006402</v>
      </c>
      <c r="F126" t="b">
        <f t="shared" ca="1" si="4"/>
        <v>0</v>
      </c>
    </row>
    <row r="127" spans="1:6" x14ac:dyDescent="0.2">
      <c r="A127">
        <v>3</v>
      </c>
      <c r="E127">
        <f t="shared" ca="1" si="3"/>
        <v>1.6092890227056178</v>
      </c>
      <c r="F127" t="b">
        <f t="shared" ca="1" si="4"/>
        <v>0</v>
      </c>
    </row>
    <row r="128" spans="1:6" x14ac:dyDescent="0.2">
      <c r="A128">
        <v>4</v>
      </c>
      <c r="E128">
        <f t="shared" ca="1" si="3"/>
        <v>2.4269789035458444</v>
      </c>
      <c r="F128" t="b">
        <f t="shared" ca="1" si="4"/>
        <v>0</v>
      </c>
    </row>
    <row r="129" spans="1:6" x14ac:dyDescent="0.2">
      <c r="A129">
        <v>2</v>
      </c>
      <c r="E129">
        <f t="shared" ca="1" si="3"/>
        <v>3.7882306659158527</v>
      </c>
      <c r="F129" t="b">
        <f t="shared" ca="1" si="4"/>
        <v>1</v>
      </c>
    </row>
    <row r="130" spans="1:6" x14ac:dyDescent="0.2">
      <c r="A130">
        <v>2</v>
      </c>
      <c r="E130">
        <f t="shared" ca="1" si="3"/>
        <v>1.2370777861858107</v>
      </c>
      <c r="F130" t="b">
        <f t="shared" ca="1" si="4"/>
        <v>0</v>
      </c>
    </row>
    <row r="131" spans="1:6" x14ac:dyDescent="0.2">
      <c r="A131">
        <v>2</v>
      </c>
      <c r="E131">
        <f t="shared" ref="E131:E194" ca="1" si="5">NORMINV(RAND(),1.889101,1.189723)</f>
        <v>4.1589267069855502</v>
      </c>
      <c r="F131" t="b">
        <f t="shared" ref="F131:F194" ca="1" si="6">IF(E131&gt;=2.5, TRUE, FALSE)</f>
        <v>1</v>
      </c>
    </row>
    <row r="132" spans="1:6" x14ac:dyDescent="0.2">
      <c r="A132">
        <v>2</v>
      </c>
      <c r="E132">
        <f t="shared" ca="1" si="5"/>
        <v>2.0635127272278333</v>
      </c>
      <c r="F132" t="b">
        <f t="shared" ca="1" si="6"/>
        <v>0</v>
      </c>
    </row>
    <row r="133" spans="1:6" x14ac:dyDescent="0.2">
      <c r="A133">
        <v>1</v>
      </c>
      <c r="E133">
        <f t="shared" ca="1" si="5"/>
        <v>2.7001443326381396</v>
      </c>
      <c r="F133" t="b">
        <f t="shared" ca="1" si="6"/>
        <v>1</v>
      </c>
    </row>
    <row r="134" spans="1:6" x14ac:dyDescent="0.2">
      <c r="A134">
        <v>2</v>
      </c>
      <c r="E134">
        <f t="shared" ca="1" si="5"/>
        <v>2.6986603147891253</v>
      </c>
      <c r="F134" t="b">
        <f t="shared" ca="1" si="6"/>
        <v>1</v>
      </c>
    </row>
    <row r="135" spans="1:6" x14ac:dyDescent="0.2">
      <c r="A135">
        <v>0</v>
      </c>
      <c r="E135">
        <f t="shared" ca="1" si="5"/>
        <v>0.53574462933504252</v>
      </c>
      <c r="F135" t="b">
        <f t="shared" ca="1" si="6"/>
        <v>0</v>
      </c>
    </row>
    <row r="136" spans="1:6" x14ac:dyDescent="0.2">
      <c r="A136">
        <v>0</v>
      </c>
      <c r="E136">
        <f t="shared" ca="1" si="5"/>
        <v>-0.60380167951567443</v>
      </c>
      <c r="F136" t="b">
        <f t="shared" ca="1" si="6"/>
        <v>0</v>
      </c>
    </row>
    <row r="137" spans="1:6" x14ac:dyDescent="0.2">
      <c r="A137">
        <v>4</v>
      </c>
      <c r="E137">
        <f t="shared" ca="1" si="5"/>
        <v>7.0902951009557791E-2</v>
      </c>
      <c r="F137" t="b">
        <f t="shared" ca="1" si="6"/>
        <v>0</v>
      </c>
    </row>
    <row r="138" spans="1:6" x14ac:dyDescent="0.2">
      <c r="A138">
        <v>1</v>
      </c>
      <c r="E138">
        <f t="shared" ca="1" si="5"/>
        <v>2.8126381297521226</v>
      </c>
      <c r="F138" t="b">
        <f t="shared" ca="1" si="6"/>
        <v>1</v>
      </c>
    </row>
    <row r="139" spans="1:6" x14ac:dyDescent="0.2">
      <c r="A139">
        <v>2</v>
      </c>
      <c r="E139">
        <f t="shared" ca="1" si="5"/>
        <v>2.2320917028760565</v>
      </c>
      <c r="F139" t="b">
        <f t="shared" ca="1" si="6"/>
        <v>0</v>
      </c>
    </row>
    <row r="140" spans="1:6" x14ac:dyDescent="0.2">
      <c r="A140">
        <v>1</v>
      </c>
      <c r="E140">
        <f t="shared" ca="1" si="5"/>
        <v>-0.54636392056622296</v>
      </c>
      <c r="F140" t="b">
        <f t="shared" ca="1" si="6"/>
        <v>0</v>
      </c>
    </row>
    <row r="141" spans="1:6" x14ac:dyDescent="0.2">
      <c r="A141">
        <v>2</v>
      </c>
      <c r="E141">
        <f t="shared" ca="1" si="5"/>
        <v>1.2822809179824186</v>
      </c>
      <c r="F141" t="b">
        <f t="shared" ca="1" si="6"/>
        <v>0</v>
      </c>
    </row>
    <row r="142" spans="1:6" x14ac:dyDescent="0.2">
      <c r="A142">
        <v>0</v>
      </c>
      <c r="E142">
        <f t="shared" ca="1" si="5"/>
        <v>1.6672944519515061</v>
      </c>
      <c r="F142" t="b">
        <f t="shared" ca="1" si="6"/>
        <v>0</v>
      </c>
    </row>
    <row r="143" spans="1:6" x14ac:dyDescent="0.2">
      <c r="A143">
        <v>3</v>
      </c>
      <c r="E143">
        <f t="shared" ca="1" si="5"/>
        <v>0.33487552400552079</v>
      </c>
      <c r="F143" t="b">
        <f t="shared" ca="1" si="6"/>
        <v>0</v>
      </c>
    </row>
    <row r="144" spans="1:6" x14ac:dyDescent="0.2">
      <c r="A144">
        <v>3</v>
      </c>
      <c r="E144">
        <f t="shared" ca="1" si="5"/>
        <v>-1.625935522996351</v>
      </c>
      <c r="F144" t="b">
        <f t="shared" ca="1" si="6"/>
        <v>0</v>
      </c>
    </row>
    <row r="145" spans="1:6" x14ac:dyDescent="0.2">
      <c r="A145">
        <v>4</v>
      </c>
      <c r="E145">
        <f t="shared" ca="1" si="5"/>
        <v>2.8166999273648843</v>
      </c>
      <c r="F145" t="b">
        <f t="shared" ca="1" si="6"/>
        <v>1</v>
      </c>
    </row>
    <row r="146" spans="1:6" x14ac:dyDescent="0.2">
      <c r="A146">
        <v>1</v>
      </c>
      <c r="E146">
        <f t="shared" ca="1" si="5"/>
        <v>2.3971723414725981</v>
      </c>
      <c r="F146" t="b">
        <f t="shared" ca="1" si="6"/>
        <v>0</v>
      </c>
    </row>
    <row r="147" spans="1:6" x14ac:dyDescent="0.2">
      <c r="A147">
        <v>3</v>
      </c>
      <c r="E147">
        <f t="shared" ca="1" si="5"/>
        <v>0.40911633330776742</v>
      </c>
      <c r="F147" t="b">
        <f t="shared" ca="1" si="6"/>
        <v>0</v>
      </c>
    </row>
    <row r="148" spans="1:6" x14ac:dyDescent="0.2">
      <c r="A148">
        <v>3</v>
      </c>
      <c r="E148">
        <f t="shared" ca="1" si="5"/>
        <v>2.4639982118269423</v>
      </c>
      <c r="F148" t="b">
        <f t="shared" ca="1" si="6"/>
        <v>0</v>
      </c>
    </row>
    <row r="149" spans="1:6" x14ac:dyDescent="0.2">
      <c r="A149">
        <v>2</v>
      </c>
      <c r="E149">
        <f t="shared" ca="1" si="5"/>
        <v>1.4191529561890341</v>
      </c>
      <c r="F149" t="b">
        <f t="shared" ca="1" si="6"/>
        <v>0</v>
      </c>
    </row>
    <row r="150" spans="1:6" x14ac:dyDescent="0.2">
      <c r="A150">
        <v>1</v>
      </c>
      <c r="E150">
        <f t="shared" ca="1" si="5"/>
        <v>2.2636670303000113</v>
      </c>
      <c r="F150" t="b">
        <f t="shared" ca="1" si="6"/>
        <v>0</v>
      </c>
    </row>
    <row r="151" spans="1:6" x14ac:dyDescent="0.2">
      <c r="A151">
        <v>1</v>
      </c>
      <c r="E151">
        <f t="shared" ca="1" si="5"/>
        <v>-1.0869872567347099</v>
      </c>
      <c r="F151" t="b">
        <f t="shared" ca="1" si="6"/>
        <v>0</v>
      </c>
    </row>
    <row r="152" spans="1:6" x14ac:dyDescent="0.2">
      <c r="A152">
        <v>2</v>
      </c>
      <c r="E152">
        <f t="shared" ca="1" si="5"/>
        <v>3.9283516224561232</v>
      </c>
      <c r="F152" t="b">
        <f t="shared" ca="1" si="6"/>
        <v>1</v>
      </c>
    </row>
    <row r="153" spans="1:6" x14ac:dyDescent="0.2">
      <c r="A153">
        <v>1</v>
      </c>
      <c r="E153">
        <f t="shared" ca="1" si="5"/>
        <v>1.7265204987545326</v>
      </c>
      <c r="F153" t="b">
        <f t="shared" ca="1" si="6"/>
        <v>0</v>
      </c>
    </row>
    <row r="154" spans="1:6" x14ac:dyDescent="0.2">
      <c r="A154">
        <v>0</v>
      </c>
      <c r="E154">
        <f t="shared" ca="1" si="5"/>
        <v>1.5723707932469617</v>
      </c>
      <c r="F154" t="b">
        <f t="shared" ca="1" si="6"/>
        <v>0</v>
      </c>
    </row>
    <row r="155" spans="1:6" x14ac:dyDescent="0.2">
      <c r="A155">
        <v>4</v>
      </c>
      <c r="E155">
        <f t="shared" ca="1" si="5"/>
        <v>2.6082714815531904</v>
      </c>
      <c r="F155" t="b">
        <f t="shared" ca="1" si="6"/>
        <v>1</v>
      </c>
    </row>
    <row r="156" spans="1:6" x14ac:dyDescent="0.2">
      <c r="A156">
        <v>4</v>
      </c>
      <c r="E156">
        <f t="shared" ca="1" si="5"/>
        <v>2.2228615658384934</v>
      </c>
      <c r="F156" t="b">
        <f t="shared" ca="1" si="6"/>
        <v>0</v>
      </c>
    </row>
    <row r="157" spans="1:6" x14ac:dyDescent="0.2">
      <c r="A157">
        <v>3</v>
      </c>
      <c r="E157">
        <f t="shared" ca="1" si="5"/>
        <v>2.3796916959892509</v>
      </c>
      <c r="F157" t="b">
        <f t="shared" ca="1" si="6"/>
        <v>0</v>
      </c>
    </row>
    <row r="158" spans="1:6" x14ac:dyDescent="0.2">
      <c r="A158">
        <v>3</v>
      </c>
      <c r="E158">
        <f t="shared" ca="1" si="5"/>
        <v>-0.80899081811037088</v>
      </c>
      <c r="F158" t="b">
        <f t="shared" ca="1" si="6"/>
        <v>0</v>
      </c>
    </row>
    <row r="159" spans="1:6" x14ac:dyDescent="0.2">
      <c r="A159">
        <v>3</v>
      </c>
      <c r="E159">
        <f t="shared" ca="1" si="5"/>
        <v>2.890327278050977</v>
      </c>
      <c r="F159" t="b">
        <f t="shared" ca="1" si="6"/>
        <v>1</v>
      </c>
    </row>
    <row r="160" spans="1:6" x14ac:dyDescent="0.2">
      <c r="A160">
        <v>1</v>
      </c>
      <c r="E160">
        <f t="shared" ca="1" si="5"/>
        <v>0.94100511545695975</v>
      </c>
      <c r="F160" t="b">
        <f t="shared" ca="1" si="6"/>
        <v>0</v>
      </c>
    </row>
    <row r="161" spans="1:6" x14ac:dyDescent="0.2">
      <c r="A161">
        <v>2</v>
      </c>
      <c r="E161">
        <f t="shared" ca="1" si="5"/>
        <v>2.2023887448151322</v>
      </c>
      <c r="F161" t="b">
        <f t="shared" ca="1" si="6"/>
        <v>0</v>
      </c>
    </row>
    <row r="162" spans="1:6" x14ac:dyDescent="0.2">
      <c r="A162">
        <v>1</v>
      </c>
      <c r="E162">
        <f t="shared" ca="1" si="5"/>
        <v>2.8429495911184373</v>
      </c>
      <c r="F162" t="b">
        <f t="shared" ca="1" si="6"/>
        <v>1</v>
      </c>
    </row>
    <row r="163" spans="1:6" x14ac:dyDescent="0.2">
      <c r="A163">
        <v>2</v>
      </c>
      <c r="E163">
        <f t="shared" ca="1" si="5"/>
        <v>2.1777694692820657</v>
      </c>
      <c r="F163" t="b">
        <f t="shared" ca="1" si="6"/>
        <v>0</v>
      </c>
    </row>
    <row r="164" spans="1:6" x14ac:dyDescent="0.2">
      <c r="A164">
        <v>2</v>
      </c>
      <c r="E164">
        <f t="shared" ca="1" si="5"/>
        <v>0.72860679190767108</v>
      </c>
      <c r="F164" t="b">
        <f t="shared" ca="1" si="6"/>
        <v>0</v>
      </c>
    </row>
    <row r="165" spans="1:6" x14ac:dyDescent="0.2">
      <c r="A165">
        <v>0</v>
      </c>
      <c r="E165">
        <f t="shared" ca="1" si="5"/>
        <v>0.89097811744360655</v>
      </c>
      <c r="F165" t="b">
        <f t="shared" ca="1" si="6"/>
        <v>0</v>
      </c>
    </row>
    <row r="166" spans="1:6" x14ac:dyDescent="0.2">
      <c r="A166">
        <v>1</v>
      </c>
      <c r="E166">
        <f t="shared" ca="1" si="5"/>
        <v>2.7040027754326226</v>
      </c>
      <c r="F166" t="b">
        <f t="shared" ca="1" si="6"/>
        <v>1</v>
      </c>
    </row>
    <row r="167" spans="1:6" x14ac:dyDescent="0.2">
      <c r="A167">
        <v>2</v>
      </c>
      <c r="E167">
        <f t="shared" ca="1" si="5"/>
        <v>2.2339051937912031</v>
      </c>
      <c r="F167" t="b">
        <f t="shared" ca="1" si="6"/>
        <v>0</v>
      </c>
    </row>
    <row r="168" spans="1:6" x14ac:dyDescent="0.2">
      <c r="A168">
        <v>2</v>
      </c>
      <c r="E168">
        <f t="shared" ca="1" si="5"/>
        <v>2.920180479863494</v>
      </c>
      <c r="F168" t="b">
        <f t="shared" ca="1" si="6"/>
        <v>1</v>
      </c>
    </row>
    <row r="169" spans="1:6" x14ac:dyDescent="0.2">
      <c r="A169">
        <v>1</v>
      </c>
      <c r="E169">
        <f t="shared" ca="1" si="5"/>
        <v>4.8212991532412683</v>
      </c>
      <c r="F169" t="b">
        <f t="shared" ca="1" si="6"/>
        <v>1</v>
      </c>
    </row>
    <row r="170" spans="1:6" x14ac:dyDescent="0.2">
      <c r="A170">
        <v>0</v>
      </c>
      <c r="E170">
        <f t="shared" ca="1" si="5"/>
        <v>3.0038220038520649</v>
      </c>
      <c r="F170" t="b">
        <f t="shared" ca="1" si="6"/>
        <v>1</v>
      </c>
    </row>
    <row r="171" spans="1:6" x14ac:dyDescent="0.2">
      <c r="A171">
        <v>3</v>
      </c>
      <c r="E171">
        <f t="shared" ca="1" si="5"/>
        <v>0.84257075921595947</v>
      </c>
      <c r="F171" t="b">
        <f t="shared" ca="1" si="6"/>
        <v>0</v>
      </c>
    </row>
    <row r="172" spans="1:6" x14ac:dyDescent="0.2">
      <c r="A172">
        <v>3</v>
      </c>
      <c r="E172">
        <f t="shared" ca="1" si="5"/>
        <v>3.1761241953983461</v>
      </c>
      <c r="F172" t="b">
        <f t="shared" ca="1" si="6"/>
        <v>1</v>
      </c>
    </row>
    <row r="173" spans="1:6" x14ac:dyDescent="0.2">
      <c r="A173">
        <v>4</v>
      </c>
      <c r="E173">
        <f t="shared" ca="1" si="5"/>
        <v>2.0543079494789911</v>
      </c>
      <c r="F173" t="b">
        <f t="shared" ca="1" si="6"/>
        <v>0</v>
      </c>
    </row>
    <row r="174" spans="1:6" x14ac:dyDescent="0.2">
      <c r="A174">
        <v>0</v>
      </c>
      <c r="E174">
        <f t="shared" ca="1" si="5"/>
        <v>1.9933484850062131</v>
      </c>
      <c r="F174" t="b">
        <f t="shared" ca="1" si="6"/>
        <v>0</v>
      </c>
    </row>
    <row r="175" spans="1:6" x14ac:dyDescent="0.2">
      <c r="A175">
        <v>3</v>
      </c>
      <c r="E175">
        <f t="shared" ca="1" si="5"/>
        <v>1.3246981389419865</v>
      </c>
      <c r="F175" t="b">
        <f t="shared" ca="1" si="6"/>
        <v>0</v>
      </c>
    </row>
    <row r="176" spans="1:6" x14ac:dyDescent="0.2">
      <c r="A176">
        <v>1</v>
      </c>
      <c r="E176">
        <f t="shared" ca="1" si="5"/>
        <v>1.4712037196345191</v>
      </c>
      <c r="F176" t="b">
        <f t="shared" ca="1" si="6"/>
        <v>0</v>
      </c>
    </row>
    <row r="177" spans="1:6" x14ac:dyDescent="0.2">
      <c r="A177">
        <v>2</v>
      </c>
      <c r="E177">
        <f t="shared" ca="1" si="5"/>
        <v>3.0762749736606483</v>
      </c>
      <c r="F177" t="b">
        <f t="shared" ca="1" si="6"/>
        <v>1</v>
      </c>
    </row>
    <row r="178" spans="1:6" x14ac:dyDescent="0.2">
      <c r="A178">
        <v>1</v>
      </c>
      <c r="E178">
        <f t="shared" ca="1" si="5"/>
        <v>2.5422753427526192</v>
      </c>
      <c r="F178" t="b">
        <f t="shared" ca="1" si="6"/>
        <v>1</v>
      </c>
    </row>
    <row r="179" spans="1:6" x14ac:dyDescent="0.2">
      <c r="A179">
        <v>1</v>
      </c>
      <c r="E179">
        <f t="shared" ca="1" si="5"/>
        <v>1.6066079454413513</v>
      </c>
      <c r="F179" t="b">
        <f t="shared" ca="1" si="6"/>
        <v>0</v>
      </c>
    </row>
    <row r="180" spans="1:6" x14ac:dyDescent="0.2">
      <c r="A180">
        <v>1</v>
      </c>
      <c r="E180">
        <f t="shared" ca="1" si="5"/>
        <v>3.0785887398353902</v>
      </c>
      <c r="F180" t="b">
        <f t="shared" ca="1" si="6"/>
        <v>1</v>
      </c>
    </row>
    <row r="181" spans="1:6" x14ac:dyDescent="0.2">
      <c r="A181">
        <v>4</v>
      </c>
      <c r="E181">
        <f t="shared" ca="1" si="5"/>
        <v>3.9173761160287368</v>
      </c>
      <c r="F181" t="b">
        <f t="shared" ca="1" si="6"/>
        <v>1</v>
      </c>
    </row>
    <row r="182" spans="1:6" x14ac:dyDescent="0.2">
      <c r="A182">
        <v>2</v>
      </c>
      <c r="E182">
        <f t="shared" ca="1" si="5"/>
        <v>1.5698510154656389</v>
      </c>
      <c r="F182" t="b">
        <f t="shared" ca="1" si="6"/>
        <v>0</v>
      </c>
    </row>
    <row r="183" spans="1:6" x14ac:dyDescent="0.2">
      <c r="A183">
        <v>3</v>
      </c>
      <c r="E183">
        <f t="shared" ca="1" si="5"/>
        <v>1.1055401769485822</v>
      </c>
      <c r="F183" t="b">
        <f t="shared" ca="1" si="6"/>
        <v>0</v>
      </c>
    </row>
    <row r="184" spans="1:6" x14ac:dyDescent="0.2">
      <c r="A184">
        <v>0</v>
      </c>
      <c r="E184">
        <f t="shared" ca="1" si="5"/>
        <v>2.8968078669819359</v>
      </c>
      <c r="F184" t="b">
        <f t="shared" ca="1" si="6"/>
        <v>1</v>
      </c>
    </row>
    <row r="185" spans="1:6" x14ac:dyDescent="0.2">
      <c r="A185">
        <v>1</v>
      </c>
      <c r="E185">
        <f t="shared" ca="1" si="5"/>
        <v>1.40302148769698</v>
      </c>
      <c r="F185" t="b">
        <f t="shared" ca="1" si="6"/>
        <v>0</v>
      </c>
    </row>
    <row r="186" spans="1:6" x14ac:dyDescent="0.2">
      <c r="A186">
        <v>1</v>
      </c>
      <c r="E186">
        <f t="shared" ca="1" si="5"/>
        <v>3.2150444865905863</v>
      </c>
      <c r="F186" t="b">
        <f t="shared" ca="1" si="6"/>
        <v>1</v>
      </c>
    </row>
    <row r="187" spans="1:6" x14ac:dyDescent="0.2">
      <c r="A187">
        <v>3</v>
      </c>
      <c r="E187">
        <f t="shared" ca="1" si="5"/>
        <v>0.86680534011583044</v>
      </c>
      <c r="F187" t="b">
        <f t="shared" ca="1" si="6"/>
        <v>0</v>
      </c>
    </row>
    <row r="188" spans="1:6" x14ac:dyDescent="0.2">
      <c r="A188">
        <v>3</v>
      </c>
      <c r="E188">
        <f t="shared" ca="1" si="5"/>
        <v>2.9648663710187844</v>
      </c>
      <c r="F188" t="b">
        <f t="shared" ca="1" si="6"/>
        <v>1</v>
      </c>
    </row>
    <row r="189" spans="1:6" x14ac:dyDescent="0.2">
      <c r="A189">
        <v>0</v>
      </c>
      <c r="E189">
        <f t="shared" ca="1" si="5"/>
        <v>2.5264378716117339</v>
      </c>
      <c r="F189" t="b">
        <f t="shared" ca="1" si="6"/>
        <v>1</v>
      </c>
    </row>
    <row r="190" spans="1:6" x14ac:dyDescent="0.2">
      <c r="A190">
        <v>1</v>
      </c>
      <c r="E190">
        <f t="shared" ca="1" si="5"/>
        <v>1.3841286778190407</v>
      </c>
      <c r="F190" t="b">
        <f t="shared" ca="1" si="6"/>
        <v>0</v>
      </c>
    </row>
    <row r="191" spans="1:6" x14ac:dyDescent="0.2">
      <c r="A191">
        <v>3</v>
      </c>
      <c r="E191">
        <f t="shared" ca="1" si="5"/>
        <v>1.9406539703647969</v>
      </c>
      <c r="F191" t="b">
        <f t="shared" ca="1" si="6"/>
        <v>0</v>
      </c>
    </row>
    <row r="192" spans="1:6" x14ac:dyDescent="0.2">
      <c r="A192">
        <v>4</v>
      </c>
      <c r="E192">
        <f t="shared" ca="1" si="5"/>
        <v>1.4998912837650245</v>
      </c>
      <c r="F192" t="b">
        <f t="shared" ca="1" si="6"/>
        <v>0</v>
      </c>
    </row>
    <row r="193" spans="1:6" x14ac:dyDescent="0.2">
      <c r="A193">
        <v>1</v>
      </c>
      <c r="E193">
        <f t="shared" ca="1" si="5"/>
        <v>1.941124691425496</v>
      </c>
      <c r="F193" t="b">
        <f t="shared" ca="1" si="6"/>
        <v>0</v>
      </c>
    </row>
    <row r="194" spans="1:6" x14ac:dyDescent="0.2">
      <c r="A194">
        <v>2</v>
      </c>
      <c r="E194">
        <f t="shared" ca="1" si="5"/>
        <v>1.7057118034287271</v>
      </c>
      <c r="F194" t="b">
        <f t="shared" ca="1" si="6"/>
        <v>0</v>
      </c>
    </row>
    <row r="195" spans="1:6" x14ac:dyDescent="0.2">
      <c r="A195">
        <v>2</v>
      </c>
      <c r="E195">
        <f t="shared" ref="E195:E258" ca="1" si="7">NORMINV(RAND(),1.889101,1.189723)</f>
        <v>2.258611993725451</v>
      </c>
      <c r="F195" t="b">
        <f t="shared" ref="F195:F258" ca="1" si="8">IF(E195&gt;=2.5, TRUE, FALSE)</f>
        <v>0</v>
      </c>
    </row>
    <row r="196" spans="1:6" x14ac:dyDescent="0.2">
      <c r="A196">
        <v>3</v>
      </c>
      <c r="E196">
        <f t="shared" ca="1" si="7"/>
        <v>1.2280832531785131</v>
      </c>
      <c r="F196" t="b">
        <f t="shared" ca="1" si="8"/>
        <v>0</v>
      </c>
    </row>
    <row r="197" spans="1:6" x14ac:dyDescent="0.2">
      <c r="A197">
        <v>0</v>
      </c>
      <c r="E197">
        <f t="shared" ca="1" si="7"/>
        <v>-0.89189484148889853</v>
      </c>
      <c r="F197" t="b">
        <f t="shared" ca="1" si="8"/>
        <v>0</v>
      </c>
    </row>
    <row r="198" spans="1:6" x14ac:dyDescent="0.2">
      <c r="A198">
        <v>2</v>
      </c>
      <c r="E198">
        <f t="shared" ca="1" si="7"/>
        <v>-1.0790982312054427</v>
      </c>
      <c r="F198" t="b">
        <f t="shared" ca="1" si="8"/>
        <v>0</v>
      </c>
    </row>
    <row r="199" spans="1:6" x14ac:dyDescent="0.2">
      <c r="A199">
        <v>0</v>
      </c>
      <c r="E199">
        <f t="shared" ca="1" si="7"/>
        <v>0.45552185783599897</v>
      </c>
      <c r="F199" t="b">
        <f t="shared" ca="1" si="8"/>
        <v>0</v>
      </c>
    </row>
    <row r="200" spans="1:6" x14ac:dyDescent="0.2">
      <c r="A200">
        <v>2</v>
      </c>
      <c r="E200">
        <f t="shared" ca="1" si="7"/>
        <v>1.0191953851257698</v>
      </c>
      <c r="F200" t="b">
        <f t="shared" ca="1" si="8"/>
        <v>0</v>
      </c>
    </row>
    <row r="201" spans="1:6" x14ac:dyDescent="0.2">
      <c r="A201">
        <v>1</v>
      </c>
      <c r="E201">
        <f t="shared" ca="1" si="7"/>
        <v>1.1510967290345078</v>
      </c>
      <c r="F201" t="b">
        <f t="shared" ca="1" si="8"/>
        <v>0</v>
      </c>
    </row>
    <row r="202" spans="1:6" x14ac:dyDescent="0.2">
      <c r="A202">
        <v>0</v>
      </c>
      <c r="E202">
        <f t="shared" ca="1" si="7"/>
        <v>0.3761175025679615</v>
      </c>
      <c r="F202" t="b">
        <f t="shared" ca="1" si="8"/>
        <v>0</v>
      </c>
    </row>
    <row r="203" spans="1:6" x14ac:dyDescent="0.2">
      <c r="A203">
        <v>0</v>
      </c>
      <c r="E203">
        <f t="shared" ca="1" si="7"/>
        <v>0.57999868896992601</v>
      </c>
      <c r="F203" t="b">
        <f t="shared" ca="1" si="8"/>
        <v>0</v>
      </c>
    </row>
    <row r="204" spans="1:6" x14ac:dyDescent="0.2">
      <c r="A204">
        <v>4</v>
      </c>
      <c r="E204">
        <f t="shared" ca="1" si="7"/>
        <v>2.9841533379285892</v>
      </c>
      <c r="F204" t="b">
        <f t="shared" ca="1" si="8"/>
        <v>1</v>
      </c>
    </row>
    <row r="205" spans="1:6" x14ac:dyDescent="0.2">
      <c r="A205">
        <v>1</v>
      </c>
      <c r="E205">
        <f t="shared" ca="1" si="7"/>
        <v>3.5428304370071499</v>
      </c>
      <c r="F205" t="b">
        <f t="shared" ca="1" si="8"/>
        <v>1</v>
      </c>
    </row>
    <row r="206" spans="1:6" x14ac:dyDescent="0.2">
      <c r="A206">
        <v>0</v>
      </c>
      <c r="E206">
        <f t="shared" ca="1" si="7"/>
        <v>4.5384137579850758</v>
      </c>
      <c r="F206" t="b">
        <f t="shared" ca="1" si="8"/>
        <v>1</v>
      </c>
    </row>
    <row r="207" spans="1:6" x14ac:dyDescent="0.2">
      <c r="A207">
        <v>1</v>
      </c>
      <c r="E207">
        <f t="shared" ca="1" si="7"/>
        <v>2.8613069313642696</v>
      </c>
      <c r="F207" t="b">
        <f t="shared" ca="1" si="8"/>
        <v>1</v>
      </c>
    </row>
    <row r="208" spans="1:6" x14ac:dyDescent="0.2">
      <c r="A208">
        <v>2</v>
      </c>
      <c r="E208">
        <f t="shared" ca="1" si="7"/>
        <v>2.6686294525979375</v>
      </c>
      <c r="F208" t="b">
        <f t="shared" ca="1" si="8"/>
        <v>1</v>
      </c>
    </row>
    <row r="209" spans="1:6" x14ac:dyDescent="0.2">
      <c r="A209">
        <v>2</v>
      </c>
      <c r="E209">
        <f t="shared" ca="1" si="7"/>
        <v>4.3969278993962142</v>
      </c>
      <c r="F209" t="b">
        <f t="shared" ca="1" si="8"/>
        <v>1</v>
      </c>
    </row>
    <row r="210" spans="1:6" x14ac:dyDescent="0.2">
      <c r="A210">
        <v>2</v>
      </c>
      <c r="E210">
        <f t="shared" ca="1" si="7"/>
        <v>0.98082117253500001</v>
      </c>
      <c r="F210" t="b">
        <f t="shared" ca="1" si="8"/>
        <v>0</v>
      </c>
    </row>
    <row r="211" spans="1:6" x14ac:dyDescent="0.2">
      <c r="A211">
        <v>2</v>
      </c>
      <c r="E211">
        <f t="shared" ca="1" si="7"/>
        <v>3.0684853778624923</v>
      </c>
      <c r="F211" t="b">
        <f t="shared" ca="1" si="8"/>
        <v>1</v>
      </c>
    </row>
    <row r="212" spans="1:6" x14ac:dyDescent="0.2">
      <c r="A212">
        <v>2</v>
      </c>
      <c r="E212">
        <f t="shared" ca="1" si="7"/>
        <v>2.0361106302579794</v>
      </c>
      <c r="F212" t="b">
        <f t="shared" ca="1" si="8"/>
        <v>0</v>
      </c>
    </row>
    <row r="213" spans="1:6" x14ac:dyDescent="0.2">
      <c r="A213">
        <v>2</v>
      </c>
      <c r="E213">
        <f t="shared" ca="1" si="7"/>
        <v>0.45214667695129518</v>
      </c>
      <c r="F213" t="b">
        <f t="shared" ca="1" si="8"/>
        <v>0</v>
      </c>
    </row>
    <row r="214" spans="1:6" x14ac:dyDescent="0.2">
      <c r="A214">
        <v>3</v>
      </c>
      <c r="E214">
        <f t="shared" ca="1" si="7"/>
        <v>3.2410352186174816</v>
      </c>
      <c r="F214" t="b">
        <f t="shared" ca="1" si="8"/>
        <v>1</v>
      </c>
    </row>
    <row r="215" spans="1:6" x14ac:dyDescent="0.2">
      <c r="A215">
        <v>3</v>
      </c>
      <c r="E215">
        <f t="shared" ca="1" si="7"/>
        <v>0.63690245992162442</v>
      </c>
      <c r="F215" t="b">
        <f t="shared" ca="1" si="8"/>
        <v>0</v>
      </c>
    </row>
    <row r="216" spans="1:6" x14ac:dyDescent="0.2">
      <c r="A216">
        <v>1</v>
      </c>
      <c r="E216">
        <f t="shared" ca="1" si="7"/>
        <v>2.3386327932985629</v>
      </c>
      <c r="F216" t="b">
        <f t="shared" ca="1" si="8"/>
        <v>0</v>
      </c>
    </row>
    <row r="217" spans="1:6" x14ac:dyDescent="0.2">
      <c r="A217">
        <v>0</v>
      </c>
      <c r="E217">
        <f t="shared" ca="1" si="7"/>
        <v>3.7438838764191473</v>
      </c>
      <c r="F217" t="b">
        <f t="shared" ca="1" si="8"/>
        <v>1</v>
      </c>
    </row>
    <row r="218" spans="1:6" x14ac:dyDescent="0.2">
      <c r="A218">
        <v>3</v>
      </c>
      <c r="E218">
        <f t="shared" ca="1" si="7"/>
        <v>1.5943373252096027</v>
      </c>
      <c r="F218" t="b">
        <f t="shared" ca="1" si="8"/>
        <v>0</v>
      </c>
    </row>
    <row r="219" spans="1:6" x14ac:dyDescent="0.2">
      <c r="A219">
        <v>2</v>
      </c>
      <c r="E219">
        <f t="shared" ca="1" si="7"/>
        <v>1.7358455044634529</v>
      </c>
      <c r="F219" t="b">
        <f t="shared" ca="1" si="8"/>
        <v>0</v>
      </c>
    </row>
    <row r="220" spans="1:6" x14ac:dyDescent="0.2">
      <c r="A220">
        <v>1</v>
      </c>
      <c r="E220">
        <f t="shared" ca="1" si="7"/>
        <v>3.955705882010685</v>
      </c>
      <c r="F220" t="b">
        <f t="shared" ca="1" si="8"/>
        <v>1</v>
      </c>
    </row>
    <row r="221" spans="1:6" x14ac:dyDescent="0.2">
      <c r="A221">
        <v>1</v>
      </c>
      <c r="E221">
        <f t="shared" ca="1" si="7"/>
        <v>1.1287603281218701</v>
      </c>
      <c r="F221" t="b">
        <f t="shared" ca="1" si="8"/>
        <v>0</v>
      </c>
    </row>
    <row r="222" spans="1:6" x14ac:dyDescent="0.2">
      <c r="A222">
        <v>2</v>
      </c>
      <c r="E222">
        <f t="shared" ca="1" si="7"/>
        <v>0.45017684129715874</v>
      </c>
      <c r="F222" t="b">
        <f t="shared" ca="1" si="8"/>
        <v>0</v>
      </c>
    </row>
    <row r="223" spans="1:6" x14ac:dyDescent="0.2">
      <c r="A223">
        <v>3</v>
      </c>
      <c r="E223">
        <f t="shared" ca="1" si="7"/>
        <v>3.8380204067330181</v>
      </c>
      <c r="F223" t="b">
        <f t="shared" ca="1" si="8"/>
        <v>1</v>
      </c>
    </row>
    <row r="224" spans="1:6" x14ac:dyDescent="0.2">
      <c r="A224">
        <v>2</v>
      </c>
      <c r="E224">
        <f t="shared" ca="1" si="7"/>
        <v>1.9937301499972651</v>
      </c>
      <c r="F224" t="b">
        <f t="shared" ca="1" si="8"/>
        <v>0</v>
      </c>
    </row>
    <row r="225" spans="1:6" x14ac:dyDescent="0.2">
      <c r="A225">
        <v>3</v>
      </c>
      <c r="E225">
        <f t="shared" ca="1" si="7"/>
        <v>1.7621499863496148</v>
      </c>
      <c r="F225" t="b">
        <f t="shared" ca="1" si="8"/>
        <v>0</v>
      </c>
    </row>
    <row r="226" spans="1:6" x14ac:dyDescent="0.2">
      <c r="A226">
        <v>3</v>
      </c>
      <c r="E226">
        <f t="shared" ca="1" si="7"/>
        <v>2.9374811022786735</v>
      </c>
      <c r="F226" t="b">
        <f t="shared" ca="1" si="8"/>
        <v>1</v>
      </c>
    </row>
    <row r="227" spans="1:6" x14ac:dyDescent="0.2">
      <c r="A227">
        <v>0</v>
      </c>
      <c r="E227">
        <f t="shared" ca="1" si="7"/>
        <v>3.3751892373026164</v>
      </c>
      <c r="F227" t="b">
        <f t="shared" ca="1" si="8"/>
        <v>1</v>
      </c>
    </row>
    <row r="228" spans="1:6" x14ac:dyDescent="0.2">
      <c r="A228">
        <v>1</v>
      </c>
      <c r="E228">
        <f t="shared" ca="1" si="7"/>
        <v>2.2461718265760235</v>
      </c>
      <c r="F228" t="b">
        <f t="shared" ca="1" si="8"/>
        <v>0</v>
      </c>
    </row>
    <row r="229" spans="1:6" x14ac:dyDescent="0.2">
      <c r="A229">
        <v>3</v>
      </c>
      <c r="E229">
        <f t="shared" ca="1" si="7"/>
        <v>-0.3868718068289263</v>
      </c>
      <c r="F229" t="b">
        <f t="shared" ca="1" si="8"/>
        <v>0</v>
      </c>
    </row>
    <row r="230" spans="1:6" x14ac:dyDescent="0.2">
      <c r="A230">
        <v>0</v>
      </c>
      <c r="E230">
        <f t="shared" ca="1" si="7"/>
        <v>2.2500133137229112</v>
      </c>
      <c r="F230" t="b">
        <f t="shared" ca="1" si="8"/>
        <v>0</v>
      </c>
    </row>
    <row r="231" spans="1:6" x14ac:dyDescent="0.2">
      <c r="A231">
        <v>4</v>
      </c>
      <c r="E231">
        <f t="shared" ca="1" si="7"/>
        <v>1.9671706858506677</v>
      </c>
      <c r="F231" t="b">
        <f t="shared" ca="1" si="8"/>
        <v>0</v>
      </c>
    </row>
    <row r="232" spans="1:6" x14ac:dyDescent="0.2">
      <c r="A232">
        <v>2</v>
      </c>
      <c r="E232">
        <f t="shared" ca="1" si="7"/>
        <v>0.82413077661791401</v>
      </c>
      <c r="F232" t="b">
        <f t="shared" ca="1" si="8"/>
        <v>0</v>
      </c>
    </row>
    <row r="233" spans="1:6" x14ac:dyDescent="0.2">
      <c r="A233">
        <v>1</v>
      </c>
      <c r="E233">
        <f t="shared" ca="1" si="7"/>
        <v>1.1716772978741727</v>
      </c>
      <c r="F233" t="b">
        <f t="shared" ca="1" si="8"/>
        <v>0</v>
      </c>
    </row>
    <row r="234" spans="1:6" x14ac:dyDescent="0.2">
      <c r="A234">
        <v>1</v>
      </c>
      <c r="E234">
        <f t="shared" ca="1" si="7"/>
        <v>2.240471602998348</v>
      </c>
      <c r="F234" t="b">
        <f t="shared" ca="1" si="8"/>
        <v>0</v>
      </c>
    </row>
    <row r="235" spans="1:6" x14ac:dyDescent="0.2">
      <c r="A235">
        <v>3</v>
      </c>
      <c r="E235">
        <f t="shared" ca="1" si="7"/>
        <v>1.7421323731439675</v>
      </c>
      <c r="F235" t="b">
        <f t="shared" ca="1" si="8"/>
        <v>0</v>
      </c>
    </row>
    <row r="236" spans="1:6" x14ac:dyDescent="0.2">
      <c r="A236">
        <v>1</v>
      </c>
      <c r="E236">
        <f t="shared" ca="1" si="7"/>
        <v>2.2191754123010949</v>
      </c>
      <c r="F236" t="b">
        <f t="shared" ca="1" si="8"/>
        <v>0</v>
      </c>
    </row>
    <row r="237" spans="1:6" x14ac:dyDescent="0.2">
      <c r="A237">
        <v>4</v>
      </c>
      <c r="E237">
        <f t="shared" ca="1" si="7"/>
        <v>1.5955419823398729</v>
      </c>
      <c r="F237" t="b">
        <f t="shared" ca="1" si="8"/>
        <v>0</v>
      </c>
    </row>
    <row r="238" spans="1:6" x14ac:dyDescent="0.2">
      <c r="A238">
        <v>1</v>
      </c>
      <c r="E238">
        <f t="shared" ca="1" si="7"/>
        <v>3.2477646179274817</v>
      </c>
      <c r="F238" t="b">
        <f t="shared" ca="1" si="8"/>
        <v>1</v>
      </c>
    </row>
    <row r="239" spans="1:6" x14ac:dyDescent="0.2">
      <c r="A239">
        <v>4</v>
      </c>
      <c r="E239">
        <f t="shared" ca="1" si="7"/>
        <v>2.4977038221887655</v>
      </c>
      <c r="F239" t="b">
        <f t="shared" ca="1" si="8"/>
        <v>0</v>
      </c>
    </row>
    <row r="240" spans="1:6" x14ac:dyDescent="0.2">
      <c r="A240">
        <v>4</v>
      </c>
      <c r="E240">
        <f t="shared" ca="1" si="7"/>
        <v>2.300547437714632</v>
      </c>
      <c r="F240" t="b">
        <f t="shared" ca="1" si="8"/>
        <v>0</v>
      </c>
    </row>
    <row r="241" spans="1:6" x14ac:dyDescent="0.2">
      <c r="A241">
        <v>3</v>
      </c>
      <c r="E241">
        <f t="shared" ca="1" si="7"/>
        <v>1.8213969730692021</v>
      </c>
      <c r="F241" t="b">
        <f t="shared" ca="1" si="8"/>
        <v>0</v>
      </c>
    </row>
    <row r="242" spans="1:6" x14ac:dyDescent="0.2">
      <c r="A242">
        <v>2</v>
      </c>
      <c r="E242">
        <f t="shared" ca="1" si="7"/>
        <v>3.5267697835461433</v>
      </c>
      <c r="F242" t="b">
        <f t="shared" ca="1" si="8"/>
        <v>1</v>
      </c>
    </row>
    <row r="243" spans="1:6" x14ac:dyDescent="0.2">
      <c r="A243">
        <v>2</v>
      </c>
      <c r="E243">
        <f t="shared" ca="1" si="7"/>
        <v>0.66786858622549206</v>
      </c>
      <c r="F243" t="b">
        <f t="shared" ca="1" si="8"/>
        <v>0</v>
      </c>
    </row>
    <row r="244" spans="1:6" x14ac:dyDescent="0.2">
      <c r="A244">
        <v>2</v>
      </c>
      <c r="E244">
        <f t="shared" ca="1" si="7"/>
        <v>1.9188649958406814</v>
      </c>
      <c r="F244" t="b">
        <f t="shared" ca="1" si="8"/>
        <v>0</v>
      </c>
    </row>
    <row r="245" spans="1:6" x14ac:dyDescent="0.2">
      <c r="A245">
        <v>1</v>
      </c>
      <c r="E245">
        <f t="shared" ca="1" si="7"/>
        <v>1.2905235035797653</v>
      </c>
      <c r="F245" t="b">
        <f t="shared" ca="1" si="8"/>
        <v>0</v>
      </c>
    </row>
    <row r="246" spans="1:6" x14ac:dyDescent="0.2">
      <c r="A246">
        <v>3</v>
      </c>
      <c r="E246">
        <f t="shared" ca="1" si="7"/>
        <v>2.8450125377762041</v>
      </c>
      <c r="F246" t="b">
        <f t="shared" ca="1" si="8"/>
        <v>1</v>
      </c>
    </row>
    <row r="247" spans="1:6" x14ac:dyDescent="0.2">
      <c r="A247">
        <v>1</v>
      </c>
      <c r="E247">
        <f t="shared" ca="1" si="7"/>
        <v>2.5146326010637714</v>
      </c>
      <c r="F247" t="b">
        <f t="shared" ca="1" si="8"/>
        <v>1</v>
      </c>
    </row>
    <row r="248" spans="1:6" x14ac:dyDescent="0.2">
      <c r="A248">
        <v>1</v>
      </c>
      <c r="E248">
        <f t="shared" ca="1" si="7"/>
        <v>0.72128464676182569</v>
      </c>
      <c r="F248" t="b">
        <f t="shared" ca="1" si="8"/>
        <v>0</v>
      </c>
    </row>
    <row r="249" spans="1:6" x14ac:dyDescent="0.2">
      <c r="A249">
        <v>2</v>
      </c>
      <c r="E249">
        <f t="shared" ca="1" si="7"/>
        <v>0.3636388144905045</v>
      </c>
      <c r="F249" t="b">
        <f t="shared" ca="1" si="8"/>
        <v>0</v>
      </c>
    </row>
    <row r="250" spans="1:6" x14ac:dyDescent="0.2">
      <c r="A250">
        <v>2</v>
      </c>
      <c r="E250">
        <f t="shared" ca="1" si="7"/>
        <v>-1.0919658988005621E-2</v>
      </c>
      <c r="F250" t="b">
        <f t="shared" ca="1" si="8"/>
        <v>0</v>
      </c>
    </row>
    <row r="251" spans="1:6" x14ac:dyDescent="0.2">
      <c r="A251">
        <v>2</v>
      </c>
      <c r="E251">
        <f t="shared" ca="1" si="7"/>
        <v>2.2088833503022007</v>
      </c>
      <c r="F251" t="b">
        <f t="shared" ca="1" si="8"/>
        <v>0</v>
      </c>
    </row>
    <row r="252" spans="1:6" x14ac:dyDescent="0.2">
      <c r="A252">
        <v>2</v>
      </c>
      <c r="E252">
        <f t="shared" ca="1" si="7"/>
        <v>2.2012087416308201</v>
      </c>
      <c r="F252" t="b">
        <f t="shared" ca="1" si="8"/>
        <v>0</v>
      </c>
    </row>
    <row r="253" spans="1:6" x14ac:dyDescent="0.2">
      <c r="A253">
        <v>1</v>
      </c>
      <c r="E253">
        <f t="shared" ca="1" si="7"/>
        <v>2.658272403628426</v>
      </c>
      <c r="F253" t="b">
        <f t="shared" ca="1" si="8"/>
        <v>1</v>
      </c>
    </row>
    <row r="254" spans="1:6" x14ac:dyDescent="0.2">
      <c r="A254">
        <v>1</v>
      </c>
      <c r="E254">
        <f t="shared" ca="1" si="7"/>
        <v>1.6914537833809005</v>
      </c>
      <c r="F254" t="b">
        <f t="shared" ca="1" si="8"/>
        <v>0</v>
      </c>
    </row>
    <row r="255" spans="1:6" x14ac:dyDescent="0.2">
      <c r="A255">
        <v>2</v>
      </c>
      <c r="E255">
        <f t="shared" ca="1" si="7"/>
        <v>1.1245161034153162</v>
      </c>
      <c r="F255" t="b">
        <f t="shared" ca="1" si="8"/>
        <v>0</v>
      </c>
    </row>
    <row r="256" spans="1:6" x14ac:dyDescent="0.2">
      <c r="A256">
        <v>2</v>
      </c>
      <c r="E256">
        <f t="shared" ca="1" si="7"/>
        <v>0.94282543466880786</v>
      </c>
      <c r="F256" t="b">
        <f t="shared" ca="1" si="8"/>
        <v>0</v>
      </c>
    </row>
    <row r="257" spans="1:6" x14ac:dyDescent="0.2">
      <c r="A257">
        <v>2</v>
      </c>
      <c r="E257">
        <f t="shared" ca="1" si="7"/>
        <v>1.9807366208878237</v>
      </c>
      <c r="F257" t="b">
        <f t="shared" ca="1" si="8"/>
        <v>0</v>
      </c>
    </row>
    <row r="258" spans="1:6" x14ac:dyDescent="0.2">
      <c r="A258">
        <v>1</v>
      </c>
      <c r="E258">
        <f t="shared" ca="1" si="7"/>
        <v>2.0061041010329101</v>
      </c>
      <c r="F258" t="b">
        <f t="shared" ca="1" si="8"/>
        <v>0</v>
      </c>
    </row>
    <row r="259" spans="1:6" x14ac:dyDescent="0.2">
      <c r="A259">
        <v>3</v>
      </c>
      <c r="E259">
        <f t="shared" ref="E259:E322" ca="1" si="9">NORMINV(RAND(),1.889101,1.189723)</f>
        <v>1.1976504114482327</v>
      </c>
      <c r="F259" t="b">
        <f t="shared" ref="F259:F322" ca="1" si="10">IF(E259&gt;=2.5, TRUE, FALSE)</f>
        <v>0</v>
      </c>
    </row>
    <row r="260" spans="1:6" x14ac:dyDescent="0.2">
      <c r="A260">
        <v>3</v>
      </c>
      <c r="E260">
        <f t="shared" ca="1" si="9"/>
        <v>-0.18723368867601287</v>
      </c>
      <c r="F260" t="b">
        <f t="shared" ca="1" si="10"/>
        <v>0</v>
      </c>
    </row>
    <row r="261" spans="1:6" x14ac:dyDescent="0.2">
      <c r="A261">
        <v>4</v>
      </c>
      <c r="E261">
        <f t="shared" ca="1" si="9"/>
        <v>2.1157999586543057</v>
      </c>
      <c r="F261" t="b">
        <f t="shared" ca="1" si="10"/>
        <v>0</v>
      </c>
    </row>
    <row r="262" spans="1:6" x14ac:dyDescent="0.2">
      <c r="A262">
        <v>4</v>
      </c>
      <c r="E262">
        <f t="shared" ca="1" si="9"/>
        <v>1.9130652381858539</v>
      </c>
      <c r="F262" t="b">
        <f t="shared" ca="1" si="10"/>
        <v>0</v>
      </c>
    </row>
    <row r="263" spans="1:6" x14ac:dyDescent="0.2">
      <c r="A263">
        <v>4</v>
      </c>
      <c r="E263">
        <f t="shared" ca="1" si="9"/>
        <v>2.4695058869902931</v>
      </c>
      <c r="F263" t="b">
        <f t="shared" ca="1" si="10"/>
        <v>0</v>
      </c>
    </row>
    <row r="264" spans="1:6" x14ac:dyDescent="0.2">
      <c r="A264">
        <v>4</v>
      </c>
      <c r="E264">
        <f t="shared" ca="1" si="9"/>
        <v>2.8211421084163169</v>
      </c>
      <c r="F264" t="b">
        <f t="shared" ca="1" si="10"/>
        <v>1</v>
      </c>
    </row>
    <row r="265" spans="1:6" x14ac:dyDescent="0.2">
      <c r="A265">
        <v>2</v>
      </c>
      <c r="E265">
        <f t="shared" ca="1" si="9"/>
        <v>1.9416585283501011</v>
      </c>
      <c r="F265" t="b">
        <f t="shared" ca="1" si="10"/>
        <v>0</v>
      </c>
    </row>
    <row r="266" spans="1:6" x14ac:dyDescent="0.2">
      <c r="A266">
        <v>0</v>
      </c>
      <c r="E266">
        <f t="shared" ca="1" si="9"/>
        <v>3.1773791333669279</v>
      </c>
      <c r="F266" t="b">
        <f t="shared" ca="1" si="10"/>
        <v>1</v>
      </c>
    </row>
    <row r="267" spans="1:6" x14ac:dyDescent="0.2">
      <c r="A267">
        <v>0</v>
      </c>
      <c r="E267">
        <f t="shared" ca="1" si="9"/>
        <v>4.3744122724919627</v>
      </c>
      <c r="F267" t="b">
        <f t="shared" ca="1" si="10"/>
        <v>1</v>
      </c>
    </row>
    <row r="268" spans="1:6" x14ac:dyDescent="0.2">
      <c r="A268">
        <v>1</v>
      </c>
      <c r="E268">
        <f t="shared" ca="1" si="9"/>
        <v>0.9230530213465421</v>
      </c>
      <c r="F268" t="b">
        <f t="shared" ca="1" si="10"/>
        <v>0</v>
      </c>
    </row>
    <row r="269" spans="1:6" x14ac:dyDescent="0.2">
      <c r="A269">
        <v>3</v>
      </c>
      <c r="E269">
        <f t="shared" ca="1" si="9"/>
        <v>1.9355086491674873</v>
      </c>
      <c r="F269" t="b">
        <f t="shared" ca="1" si="10"/>
        <v>0</v>
      </c>
    </row>
    <row r="270" spans="1:6" x14ac:dyDescent="0.2">
      <c r="A270">
        <v>1</v>
      </c>
      <c r="E270">
        <f t="shared" ca="1" si="9"/>
        <v>0.40203509354520839</v>
      </c>
      <c r="F270" t="b">
        <f t="shared" ca="1" si="10"/>
        <v>0</v>
      </c>
    </row>
    <row r="271" spans="1:6" x14ac:dyDescent="0.2">
      <c r="A271">
        <v>2</v>
      </c>
      <c r="E271">
        <f t="shared" ca="1" si="9"/>
        <v>1.5398034944584484</v>
      </c>
      <c r="F271" t="b">
        <f t="shared" ca="1" si="10"/>
        <v>0</v>
      </c>
    </row>
    <row r="272" spans="1:6" x14ac:dyDescent="0.2">
      <c r="A272">
        <v>2</v>
      </c>
      <c r="E272">
        <f t="shared" ca="1" si="9"/>
        <v>2.016412752408923</v>
      </c>
      <c r="F272" t="b">
        <f t="shared" ca="1" si="10"/>
        <v>0</v>
      </c>
    </row>
    <row r="273" spans="1:6" x14ac:dyDescent="0.2">
      <c r="A273">
        <v>0</v>
      </c>
      <c r="E273">
        <f t="shared" ca="1" si="9"/>
        <v>1.0831001526997692</v>
      </c>
      <c r="F273" t="b">
        <f t="shared" ca="1" si="10"/>
        <v>0</v>
      </c>
    </row>
    <row r="274" spans="1:6" x14ac:dyDescent="0.2">
      <c r="A274">
        <v>0</v>
      </c>
      <c r="E274">
        <f t="shared" ca="1" si="9"/>
        <v>0.93563914376718449</v>
      </c>
      <c r="F274" t="b">
        <f t="shared" ca="1" si="10"/>
        <v>0</v>
      </c>
    </row>
    <row r="275" spans="1:6" x14ac:dyDescent="0.2">
      <c r="A275">
        <v>0</v>
      </c>
      <c r="E275">
        <f t="shared" ca="1" si="9"/>
        <v>2.0936799715702423</v>
      </c>
      <c r="F275" t="b">
        <f t="shared" ca="1" si="10"/>
        <v>0</v>
      </c>
    </row>
    <row r="276" spans="1:6" x14ac:dyDescent="0.2">
      <c r="A276">
        <v>1</v>
      </c>
      <c r="E276">
        <f t="shared" ca="1" si="9"/>
        <v>1.4892696154493499</v>
      </c>
      <c r="F276" t="b">
        <f t="shared" ca="1" si="10"/>
        <v>0</v>
      </c>
    </row>
    <row r="277" spans="1:6" x14ac:dyDescent="0.2">
      <c r="A277">
        <v>1</v>
      </c>
      <c r="E277">
        <f t="shared" ca="1" si="9"/>
        <v>1.7403862867362352</v>
      </c>
      <c r="F277" t="b">
        <f t="shared" ca="1" si="10"/>
        <v>0</v>
      </c>
    </row>
    <row r="278" spans="1:6" x14ac:dyDescent="0.2">
      <c r="A278">
        <v>4</v>
      </c>
      <c r="E278">
        <f t="shared" ca="1" si="9"/>
        <v>4.3302755195665448</v>
      </c>
      <c r="F278" t="b">
        <f t="shared" ca="1" si="10"/>
        <v>1</v>
      </c>
    </row>
    <row r="279" spans="1:6" x14ac:dyDescent="0.2">
      <c r="A279">
        <v>3</v>
      </c>
      <c r="E279">
        <f t="shared" ca="1" si="9"/>
        <v>0.70256164171195667</v>
      </c>
      <c r="F279" t="b">
        <f t="shared" ca="1" si="10"/>
        <v>0</v>
      </c>
    </row>
    <row r="280" spans="1:6" x14ac:dyDescent="0.2">
      <c r="A280">
        <v>1</v>
      </c>
      <c r="E280">
        <f t="shared" ca="1" si="9"/>
        <v>-0.99875167213341842</v>
      </c>
      <c r="F280" t="b">
        <f t="shared" ca="1" si="10"/>
        <v>0</v>
      </c>
    </row>
    <row r="281" spans="1:6" x14ac:dyDescent="0.2">
      <c r="A281">
        <v>3</v>
      </c>
      <c r="E281">
        <f t="shared" ca="1" si="9"/>
        <v>3.2000932391697572</v>
      </c>
      <c r="F281" t="b">
        <f t="shared" ca="1" si="10"/>
        <v>1</v>
      </c>
    </row>
    <row r="282" spans="1:6" x14ac:dyDescent="0.2">
      <c r="A282">
        <v>4</v>
      </c>
      <c r="E282">
        <f t="shared" ca="1" si="9"/>
        <v>1.0167389282635133</v>
      </c>
      <c r="F282" t="b">
        <f t="shared" ca="1" si="10"/>
        <v>0</v>
      </c>
    </row>
    <row r="283" spans="1:6" x14ac:dyDescent="0.2">
      <c r="A283">
        <v>1</v>
      </c>
      <c r="E283">
        <f t="shared" ca="1" si="9"/>
        <v>1.310792183336648</v>
      </c>
      <c r="F283" t="b">
        <f t="shared" ca="1" si="10"/>
        <v>0</v>
      </c>
    </row>
    <row r="284" spans="1:6" x14ac:dyDescent="0.2">
      <c r="A284">
        <v>1</v>
      </c>
      <c r="E284">
        <f t="shared" ca="1" si="9"/>
        <v>2.4909347482023243</v>
      </c>
      <c r="F284" t="b">
        <f t="shared" ca="1" si="10"/>
        <v>0</v>
      </c>
    </row>
    <row r="285" spans="1:6" x14ac:dyDescent="0.2">
      <c r="A285">
        <v>0</v>
      </c>
      <c r="E285">
        <f t="shared" ca="1" si="9"/>
        <v>1.9931666935039529</v>
      </c>
      <c r="F285" t="b">
        <f t="shared" ca="1" si="10"/>
        <v>0</v>
      </c>
    </row>
    <row r="286" spans="1:6" x14ac:dyDescent="0.2">
      <c r="A286">
        <v>2</v>
      </c>
      <c r="E286">
        <f t="shared" ca="1" si="9"/>
        <v>2.82546748959723</v>
      </c>
      <c r="F286" t="b">
        <f t="shared" ca="1" si="10"/>
        <v>1</v>
      </c>
    </row>
    <row r="287" spans="1:6" x14ac:dyDescent="0.2">
      <c r="A287">
        <v>2</v>
      </c>
      <c r="E287">
        <f t="shared" ca="1" si="9"/>
        <v>4.1752594808911718</v>
      </c>
      <c r="F287" t="b">
        <f t="shared" ca="1" si="10"/>
        <v>1</v>
      </c>
    </row>
    <row r="288" spans="1:6" x14ac:dyDescent="0.2">
      <c r="A288">
        <v>2</v>
      </c>
      <c r="E288">
        <f t="shared" ca="1" si="9"/>
        <v>1.4245452633978262</v>
      </c>
      <c r="F288" t="b">
        <f t="shared" ca="1" si="10"/>
        <v>0</v>
      </c>
    </row>
    <row r="289" spans="1:6" x14ac:dyDescent="0.2">
      <c r="A289">
        <v>4</v>
      </c>
      <c r="E289">
        <f t="shared" ca="1" si="9"/>
        <v>-0.59776053507667926</v>
      </c>
      <c r="F289" t="b">
        <f t="shared" ca="1" si="10"/>
        <v>0</v>
      </c>
    </row>
    <row r="290" spans="1:6" x14ac:dyDescent="0.2">
      <c r="A290">
        <v>4</v>
      </c>
      <c r="E290">
        <f t="shared" ca="1" si="9"/>
        <v>2.6243111105211629</v>
      </c>
      <c r="F290" t="b">
        <f t="shared" ca="1" si="10"/>
        <v>1</v>
      </c>
    </row>
    <row r="291" spans="1:6" x14ac:dyDescent="0.2">
      <c r="A291">
        <v>3</v>
      </c>
      <c r="E291">
        <f t="shared" ca="1" si="9"/>
        <v>1.882114506676615</v>
      </c>
      <c r="F291" t="b">
        <f t="shared" ca="1" si="10"/>
        <v>0</v>
      </c>
    </row>
    <row r="292" spans="1:6" x14ac:dyDescent="0.2">
      <c r="A292">
        <v>1</v>
      </c>
      <c r="E292">
        <f t="shared" ca="1" si="9"/>
        <v>1.006231011626495</v>
      </c>
      <c r="F292" t="b">
        <f t="shared" ca="1" si="10"/>
        <v>0</v>
      </c>
    </row>
    <row r="293" spans="1:6" x14ac:dyDescent="0.2">
      <c r="A293">
        <v>3</v>
      </c>
      <c r="E293">
        <f t="shared" ca="1" si="9"/>
        <v>1.4638157218696737</v>
      </c>
      <c r="F293" t="b">
        <f t="shared" ca="1" si="10"/>
        <v>0</v>
      </c>
    </row>
    <row r="294" spans="1:6" x14ac:dyDescent="0.2">
      <c r="A294">
        <v>1</v>
      </c>
      <c r="E294">
        <f t="shared" ca="1" si="9"/>
        <v>2.5956171587225176</v>
      </c>
      <c r="F294" t="b">
        <f t="shared" ca="1" si="10"/>
        <v>1</v>
      </c>
    </row>
    <row r="295" spans="1:6" x14ac:dyDescent="0.2">
      <c r="A295">
        <v>2</v>
      </c>
      <c r="E295">
        <f t="shared" ca="1" si="9"/>
        <v>1.5330613830116921</v>
      </c>
      <c r="F295" t="b">
        <f t="shared" ca="1" si="10"/>
        <v>0</v>
      </c>
    </row>
    <row r="296" spans="1:6" x14ac:dyDescent="0.2">
      <c r="A296">
        <v>0</v>
      </c>
      <c r="E296">
        <f t="shared" ca="1" si="9"/>
        <v>0.88912528673437374</v>
      </c>
      <c r="F296" t="b">
        <f t="shared" ca="1" si="10"/>
        <v>0</v>
      </c>
    </row>
    <row r="297" spans="1:6" x14ac:dyDescent="0.2">
      <c r="A297">
        <v>3</v>
      </c>
      <c r="E297">
        <f t="shared" ca="1" si="9"/>
        <v>3.157586134230761</v>
      </c>
      <c r="F297" t="b">
        <f t="shared" ca="1" si="10"/>
        <v>1</v>
      </c>
    </row>
    <row r="298" spans="1:6" x14ac:dyDescent="0.2">
      <c r="A298">
        <v>2</v>
      </c>
      <c r="E298">
        <f t="shared" ca="1" si="9"/>
        <v>3.8346768495505921</v>
      </c>
      <c r="F298" t="b">
        <f t="shared" ca="1" si="10"/>
        <v>1</v>
      </c>
    </row>
    <row r="299" spans="1:6" x14ac:dyDescent="0.2">
      <c r="A299">
        <v>3</v>
      </c>
      <c r="E299">
        <f t="shared" ca="1" si="9"/>
        <v>2.8573108449560563</v>
      </c>
      <c r="F299" t="b">
        <f t="shared" ca="1" si="10"/>
        <v>1</v>
      </c>
    </row>
    <row r="300" spans="1:6" x14ac:dyDescent="0.2">
      <c r="A300">
        <v>1</v>
      </c>
      <c r="E300">
        <f t="shared" ca="1" si="9"/>
        <v>1.6106069620169503</v>
      </c>
      <c r="F300" t="b">
        <f t="shared" ca="1" si="10"/>
        <v>0</v>
      </c>
    </row>
    <row r="301" spans="1:6" x14ac:dyDescent="0.2">
      <c r="A301">
        <v>1</v>
      </c>
      <c r="E301">
        <f t="shared" ca="1" si="9"/>
        <v>3.4132920668472231</v>
      </c>
      <c r="F301" t="b">
        <f t="shared" ca="1" si="10"/>
        <v>1</v>
      </c>
    </row>
    <row r="302" spans="1:6" x14ac:dyDescent="0.2">
      <c r="A302">
        <v>2</v>
      </c>
      <c r="E302">
        <f t="shared" ca="1" si="9"/>
        <v>0.85279985720986473</v>
      </c>
      <c r="F302" t="b">
        <f t="shared" ca="1" si="10"/>
        <v>0</v>
      </c>
    </row>
    <row r="303" spans="1:6" x14ac:dyDescent="0.2">
      <c r="A303">
        <v>3</v>
      </c>
      <c r="E303">
        <f t="shared" ca="1" si="9"/>
        <v>3.2061817742751613</v>
      </c>
      <c r="F303" t="b">
        <f t="shared" ca="1" si="10"/>
        <v>1</v>
      </c>
    </row>
    <row r="304" spans="1:6" x14ac:dyDescent="0.2">
      <c r="A304">
        <v>2</v>
      </c>
      <c r="E304">
        <f t="shared" ca="1" si="9"/>
        <v>1.9209586806415544</v>
      </c>
      <c r="F304" t="b">
        <f t="shared" ca="1" si="10"/>
        <v>0</v>
      </c>
    </row>
    <row r="305" spans="1:6" x14ac:dyDescent="0.2">
      <c r="A305">
        <v>1</v>
      </c>
      <c r="E305">
        <f t="shared" ca="1" si="9"/>
        <v>0.70638457546141176</v>
      </c>
      <c r="F305" t="b">
        <f t="shared" ca="1" si="10"/>
        <v>0</v>
      </c>
    </row>
    <row r="306" spans="1:6" x14ac:dyDescent="0.2">
      <c r="A306">
        <v>3</v>
      </c>
      <c r="E306">
        <f t="shared" ca="1" si="9"/>
        <v>4.6183935088491905</v>
      </c>
      <c r="F306" t="b">
        <f t="shared" ca="1" si="10"/>
        <v>1</v>
      </c>
    </row>
    <row r="307" spans="1:6" x14ac:dyDescent="0.2">
      <c r="A307">
        <v>2</v>
      </c>
      <c r="E307">
        <f t="shared" ca="1" si="9"/>
        <v>2.4036164617031606</v>
      </c>
      <c r="F307" t="b">
        <f t="shared" ca="1" si="10"/>
        <v>0</v>
      </c>
    </row>
    <row r="308" spans="1:6" x14ac:dyDescent="0.2">
      <c r="A308">
        <v>1</v>
      </c>
      <c r="E308">
        <f t="shared" ca="1" si="9"/>
        <v>2.5963109545691672</v>
      </c>
      <c r="F308" t="b">
        <f t="shared" ca="1" si="10"/>
        <v>1</v>
      </c>
    </row>
    <row r="309" spans="1:6" x14ac:dyDescent="0.2">
      <c r="A309">
        <v>3</v>
      </c>
      <c r="E309">
        <f t="shared" ca="1" si="9"/>
        <v>0.80935467933940153</v>
      </c>
      <c r="F309" t="b">
        <f t="shared" ca="1" si="10"/>
        <v>0</v>
      </c>
    </row>
    <row r="310" spans="1:6" x14ac:dyDescent="0.2">
      <c r="A310">
        <v>2</v>
      </c>
      <c r="E310">
        <f t="shared" ca="1" si="9"/>
        <v>1.8526223162297872</v>
      </c>
      <c r="F310" t="b">
        <f t="shared" ca="1" si="10"/>
        <v>0</v>
      </c>
    </row>
    <row r="311" spans="1:6" x14ac:dyDescent="0.2">
      <c r="A311">
        <v>1</v>
      </c>
      <c r="E311">
        <f t="shared" ca="1" si="9"/>
        <v>1.4494099234232016</v>
      </c>
      <c r="F311" t="b">
        <f t="shared" ca="1" si="10"/>
        <v>0</v>
      </c>
    </row>
    <row r="312" spans="1:6" x14ac:dyDescent="0.2">
      <c r="A312">
        <v>2</v>
      </c>
      <c r="E312">
        <f t="shared" ca="1" si="9"/>
        <v>1.0352204638598481</v>
      </c>
      <c r="F312" t="b">
        <f t="shared" ca="1" si="10"/>
        <v>0</v>
      </c>
    </row>
    <row r="313" spans="1:6" x14ac:dyDescent="0.2">
      <c r="A313">
        <v>3</v>
      </c>
      <c r="E313">
        <f t="shared" ca="1" si="9"/>
        <v>2.0635952038285481</v>
      </c>
      <c r="F313" t="b">
        <f t="shared" ca="1" si="10"/>
        <v>0</v>
      </c>
    </row>
    <row r="314" spans="1:6" x14ac:dyDescent="0.2">
      <c r="A314">
        <v>3</v>
      </c>
      <c r="E314">
        <f t="shared" ca="1" si="9"/>
        <v>5.1511918283799716</v>
      </c>
      <c r="F314" t="b">
        <f t="shared" ca="1" si="10"/>
        <v>1</v>
      </c>
    </row>
    <row r="315" spans="1:6" x14ac:dyDescent="0.2">
      <c r="A315">
        <v>3</v>
      </c>
      <c r="E315">
        <f t="shared" ca="1" si="9"/>
        <v>1.2382658047980422</v>
      </c>
      <c r="F315" t="b">
        <f t="shared" ca="1" si="10"/>
        <v>0</v>
      </c>
    </row>
    <row r="316" spans="1:6" x14ac:dyDescent="0.2">
      <c r="A316">
        <v>2</v>
      </c>
      <c r="E316">
        <f t="shared" ca="1" si="9"/>
        <v>2.1040710452713514</v>
      </c>
      <c r="F316" t="b">
        <f t="shared" ca="1" si="10"/>
        <v>0</v>
      </c>
    </row>
    <row r="317" spans="1:6" x14ac:dyDescent="0.2">
      <c r="A317">
        <v>1</v>
      </c>
      <c r="E317">
        <f t="shared" ca="1" si="9"/>
        <v>1.9820719048782747</v>
      </c>
      <c r="F317" t="b">
        <f t="shared" ca="1" si="10"/>
        <v>0</v>
      </c>
    </row>
    <row r="318" spans="1:6" x14ac:dyDescent="0.2">
      <c r="A318">
        <v>3</v>
      </c>
      <c r="E318">
        <f t="shared" ca="1" si="9"/>
        <v>-0.24280755480837368</v>
      </c>
      <c r="F318" t="b">
        <f t="shared" ca="1" si="10"/>
        <v>0</v>
      </c>
    </row>
    <row r="319" spans="1:6" x14ac:dyDescent="0.2">
      <c r="A319">
        <v>0</v>
      </c>
      <c r="E319">
        <f t="shared" ca="1" si="9"/>
        <v>3.145785531106597</v>
      </c>
      <c r="F319" t="b">
        <f t="shared" ca="1" si="10"/>
        <v>1</v>
      </c>
    </row>
    <row r="320" spans="1:6" x14ac:dyDescent="0.2">
      <c r="A320">
        <v>3</v>
      </c>
      <c r="E320">
        <f t="shared" ca="1" si="9"/>
        <v>1.3962727827589363</v>
      </c>
      <c r="F320" t="b">
        <f t="shared" ca="1" si="10"/>
        <v>0</v>
      </c>
    </row>
    <row r="321" spans="1:6" x14ac:dyDescent="0.2">
      <c r="A321">
        <v>1</v>
      </c>
      <c r="E321">
        <f t="shared" ca="1" si="9"/>
        <v>1.1158025231513837</v>
      </c>
      <c r="F321" t="b">
        <f t="shared" ca="1" si="10"/>
        <v>0</v>
      </c>
    </row>
    <row r="322" spans="1:6" x14ac:dyDescent="0.2">
      <c r="A322">
        <v>0</v>
      </c>
      <c r="E322">
        <f t="shared" ca="1" si="9"/>
        <v>1.936882532164421</v>
      </c>
      <c r="F322" t="b">
        <f t="shared" ca="1" si="10"/>
        <v>0</v>
      </c>
    </row>
    <row r="323" spans="1:6" x14ac:dyDescent="0.2">
      <c r="A323">
        <v>2</v>
      </c>
      <c r="E323">
        <f t="shared" ref="E323:E386" ca="1" si="11">NORMINV(RAND(),1.889101,1.189723)</f>
        <v>2.5886593459167431</v>
      </c>
      <c r="F323" t="b">
        <f t="shared" ref="F323:F386" ca="1" si="12">IF(E323&gt;=2.5, TRUE, FALSE)</f>
        <v>1</v>
      </c>
    </row>
    <row r="324" spans="1:6" x14ac:dyDescent="0.2">
      <c r="A324">
        <v>2</v>
      </c>
      <c r="E324">
        <f t="shared" ca="1" si="11"/>
        <v>4.1346131415216751</v>
      </c>
      <c r="F324" t="b">
        <f t="shared" ca="1" si="12"/>
        <v>1</v>
      </c>
    </row>
    <row r="325" spans="1:6" x14ac:dyDescent="0.2">
      <c r="A325">
        <v>1</v>
      </c>
      <c r="E325">
        <f t="shared" ca="1" si="11"/>
        <v>1.748926618862735</v>
      </c>
      <c r="F325" t="b">
        <f t="shared" ca="1" si="12"/>
        <v>0</v>
      </c>
    </row>
    <row r="326" spans="1:6" x14ac:dyDescent="0.2">
      <c r="A326">
        <v>3</v>
      </c>
      <c r="E326">
        <f t="shared" ca="1" si="11"/>
        <v>0.36113422687123742</v>
      </c>
      <c r="F326" t="b">
        <f t="shared" ca="1" si="12"/>
        <v>0</v>
      </c>
    </row>
    <row r="327" spans="1:6" x14ac:dyDescent="0.2">
      <c r="A327">
        <v>3</v>
      </c>
      <c r="E327">
        <f t="shared" ca="1" si="11"/>
        <v>1.0178907412564877</v>
      </c>
      <c r="F327" t="b">
        <f t="shared" ca="1" si="12"/>
        <v>0</v>
      </c>
    </row>
    <row r="328" spans="1:6" x14ac:dyDescent="0.2">
      <c r="A328">
        <v>1</v>
      </c>
      <c r="E328">
        <f t="shared" ca="1" si="11"/>
        <v>2.8908752875681998</v>
      </c>
      <c r="F328" t="b">
        <f t="shared" ca="1" si="12"/>
        <v>1</v>
      </c>
    </row>
    <row r="329" spans="1:6" x14ac:dyDescent="0.2">
      <c r="A329">
        <v>3</v>
      </c>
      <c r="E329">
        <f t="shared" ca="1" si="11"/>
        <v>1.6007461292319163</v>
      </c>
      <c r="F329" t="b">
        <f t="shared" ca="1" si="12"/>
        <v>0</v>
      </c>
    </row>
    <row r="330" spans="1:6" x14ac:dyDescent="0.2">
      <c r="A330">
        <v>4</v>
      </c>
      <c r="E330">
        <f t="shared" ca="1" si="11"/>
        <v>0.5450118798665069</v>
      </c>
      <c r="F330" t="b">
        <f t="shared" ca="1" si="12"/>
        <v>0</v>
      </c>
    </row>
    <row r="331" spans="1:6" x14ac:dyDescent="0.2">
      <c r="A331">
        <v>4</v>
      </c>
      <c r="E331">
        <f t="shared" ca="1" si="11"/>
        <v>1.8181276090884309</v>
      </c>
      <c r="F331" t="b">
        <f t="shared" ca="1" si="12"/>
        <v>0</v>
      </c>
    </row>
    <row r="332" spans="1:6" x14ac:dyDescent="0.2">
      <c r="A332">
        <v>3</v>
      </c>
      <c r="E332">
        <f t="shared" ca="1" si="11"/>
        <v>0.34534037211092183</v>
      </c>
      <c r="F332" t="b">
        <f t="shared" ca="1" si="12"/>
        <v>0</v>
      </c>
    </row>
    <row r="333" spans="1:6" x14ac:dyDescent="0.2">
      <c r="A333">
        <v>1</v>
      </c>
      <c r="E333">
        <f t="shared" ca="1" si="11"/>
        <v>1.206543496494046</v>
      </c>
      <c r="F333" t="b">
        <f t="shared" ca="1" si="12"/>
        <v>0</v>
      </c>
    </row>
    <row r="334" spans="1:6" x14ac:dyDescent="0.2">
      <c r="A334">
        <v>3</v>
      </c>
      <c r="E334">
        <f t="shared" ca="1" si="11"/>
        <v>2.0267281507043107</v>
      </c>
      <c r="F334" t="b">
        <f t="shared" ca="1" si="12"/>
        <v>0</v>
      </c>
    </row>
    <row r="335" spans="1:6" x14ac:dyDescent="0.2">
      <c r="A335">
        <v>3</v>
      </c>
      <c r="E335">
        <f t="shared" ca="1" si="11"/>
        <v>1.0501462107613713</v>
      </c>
      <c r="F335" t="b">
        <f t="shared" ca="1" si="12"/>
        <v>0</v>
      </c>
    </row>
    <row r="336" spans="1:6" x14ac:dyDescent="0.2">
      <c r="A336">
        <v>4</v>
      </c>
      <c r="E336">
        <f t="shared" ca="1" si="11"/>
        <v>2.0465435936939671</v>
      </c>
      <c r="F336" t="b">
        <f t="shared" ca="1" si="12"/>
        <v>0</v>
      </c>
    </row>
    <row r="337" spans="1:6" x14ac:dyDescent="0.2">
      <c r="A337">
        <v>3</v>
      </c>
      <c r="E337">
        <f t="shared" ca="1" si="11"/>
        <v>0.48608474453115202</v>
      </c>
      <c r="F337" t="b">
        <f t="shared" ca="1" si="12"/>
        <v>0</v>
      </c>
    </row>
    <row r="338" spans="1:6" x14ac:dyDescent="0.2">
      <c r="A338">
        <v>1</v>
      </c>
      <c r="E338">
        <f t="shared" ca="1" si="11"/>
        <v>1.1666512993780045</v>
      </c>
      <c r="F338" t="b">
        <f t="shared" ca="1" si="12"/>
        <v>0</v>
      </c>
    </row>
    <row r="339" spans="1:6" x14ac:dyDescent="0.2">
      <c r="A339">
        <v>2</v>
      </c>
      <c r="E339">
        <f t="shared" ca="1" si="11"/>
        <v>2.8612780954350789</v>
      </c>
      <c r="F339" t="b">
        <f t="shared" ca="1" si="12"/>
        <v>1</v>
      </c>
    </row>
    <row r="340" spans="1:6" x14ac:dyDescent="0.2">
      <c r="A340">
        <v>1</v>
      </c>
      <c r="E340">
        <f t="shared" ca="1" si="11"/>
        <v>1.1429851383857759</v>
      </c>
      <c r="F340" t="b">
        <f t="shared" ca="1" si="12"/>
        <v>0</v>
      </c>
    </row>
    <row r="341" spans="1:6" x14ac:dyDescent="0.2">
      <c r="A341">
        <v>4</v>
      </c>
      <c r="E341">
        <f t="shared" ca="1" si="11"/>
        <v>0.60343995063429046</v>
      </c>
      <c r="F341" t="b">
        <f t="shared" ca="1" si="12"/>
        <v>0</v>
      </c>
    </row>
    <row r="342" spans="1:6" x14ac:dyDescent="0.2">
      <c r="A342">
        <v>2</v>
      </c>
      <c r="E342">
        <f t="shared" ca="1" si="11"/>
        <v>1.5053365223365458</v>
      </c>
      <c r="F342" t="b">
        <f t="shared" ca="1" si="12"/>
        <v>0</v>
      </c>
    </row>
    <row r="343" spans="1:6" x14ac:dyDescent="0.2">
      <c r="A343">
        <v>4</v>
      </c>
      <c r="E343">
        <f t="shared" ca="1" si="11"/>
        <v>1.7211096906564729</v>
      </c>
      <c r="F343" t="b">
        <f t="shared" ca="1" si="12"/>
        <v>0</v>
      </c>
    </row>
    <row r="344" spans="1:6" x14ac:dyDescent="0.2">
      <c r="A344">
        <v>4</v>
      </c>
      <c r="E344">
        <f t="shared" ca="1" si="11"/>
        <v>2.0776713551461099</v>
      </c>
      <c r="F344" t="b">
        <f t="shared" ca="1" si="12"/>
        <v>0</v>
      </c>
    </row>
    <row r="345" spans="1:6" x14ac:dyDescent="0.2">
      <c r="A345">
        <v>3</v>
      </c>
      <c r="E345">
        <f t="shared" ca="1" si="11"/>
        <v>1.7491839658010049</v>
      </c>
      <c r="F345" t="b">
        <f t="shared" ca="1" si="12"/>
        <v>0</v>
      </c>
    </row>
    <row r="346" spans="1:6" x14ac:dyDescent="0.2">
      <c r="A346">
        <v>2</v>
      </c>
      <c r="E346">
        <f t="shared" ca="1" si="11"/>
        <v>2.8968742739211906</v>
      </c>
      <c r="F346" t="b">
        <f t="shared" ca="1" si="12"/>
        <v>1</v>
      </c>
    </row>
    <row r="347" spans="1:6" x14ac:dyDescent="0.2">
      <c r="A347">
        <v>2</v>
      </c>
      <c r="E347">
        <f t="shared" ca="1" si="11"/>
        <v>1.347447724267925</v>
      </c>
      <c r="F347" t="b">
        <f t="shared" ca="1" si="12"/>
        <v>0</v>
      </c>
    </row>
    <row r="348" spans="1:6" x14ac:dyDescent="0.2">
      <c r="A348">
        <v>0</v>
      </c>
      <c r="E348">
        <f t="shared" ca="1" si="11"/>
        <v>-0.32315549227321738</v>
      </c>
      <c r="F348" t="b">
        <f t="shared" ca="1" si="12"/>
        <v>0</v>
      </c>
    </row>
    <row r="349" spans="1:6" x14ac:dyDescent="0.2">
      <c r="A349">
        <v>3</v>
      </c>
      <c r="E349">
        <f t="shared" ca="1" si="11"/>
        <v>-0.23611925251565835</v>
      </c>
      <c r="F349" t="b">
        <f t="shared" ca="1" si="12"/>
        <v>0</v>
      </c>
    </row>
    <row r="350" spans="1:6" x14ac:dyDescent="0.2">
      <c r="A350">
        <v>3</v>
      </c>
      <c r="E350">
        <f t="shared" ca="1" si="11"/>
        <v>2.4135557267454519</v>
      </c>
      <c r="F350" t="b">
        <f t="shared" ca="1" si="12"/>
        <v>0</v>
      </c>
    </row>
    <row r="351" spans="1:6" x14ac:dyDescent="0.2">
      <c r="A351">
        <v>2</v>
      </c>
      <c r="E351">
        <f t="shared" ca="1" si="11"/>
        <v>2.2243936125240023</v>
      </c>
      <c r="F351" t="b">
        <f t="shared" ca="1" si="12"/>
        <v>0</v>
      </c>
    </row>
    <row r="352" spans="1:6" x14ac:dyDescent="0.2">
      <c r="A352">
        <v>2</v>
      </c>
      <c r="E352">
        <f t="shared" ca="1" si="11"/>
        <v>2.0369910159556541</v>
      </c>
      <c r="F352" t="b">
        <f t="shared" ca="1" si="12"/>
        <v>0</v>
      </c>
    </row>
    <row r="353" spans="1:6" x14ac:dyDescent="0.2">
      <c r="A353">
        <v>2</v>
      </c>
      <c r="E353">
        <f t="shared" ca="1" si="11"/>
        <v>2.3834199816811199</v>
      </c>
      <c r="F353" t="b">
        <f t="shared" ca="1" si="12"/>
        <v>0</v>
      </c>
    </row>
    <row r="354" spans="1:6" x14ac:dyDescent="0.2">
      <c r="A354">
        <v>2</v>
      </c>
      <c r="E354">
        <f t="shared" ca="1" si="11"/>
        <v>5.6183804893766842E-2</v>
      </c>
      <c r="F354" t="b">
        <f t="shared" ca="1" si="12"/>
        <v>0</v>
      </c>
    </row>
    <row r="355" spans="1:6" x14ac:dyDescent="0.2">
      <c r="A355">
        <v>2</v>
      </c>
      <c r="E355">
        <f t="shared" ca="1" si="11"/>
        <v>1.268216343315467</v>
      </c>
      <c r="F355" t="b">
        <f t="shared" ca="1" si="12"/>
        <v>0</v>
      </c>
    </row>
    <row r="356" spans="1:6" x14ac:dyDescent="0.2">
      <c r="A356">
        <v>1</v>
      </c>
      <c r="E356">
        <f t="shared" ca="1" si="11"/>
        <v>2.4147921397572141</v>
      </c>
      <c r="F356" t="b">
        <f t="shared" ca="1" si="12"/>
        <v>0</v>
      </c>
    </row>
    <row r="357" spans="1:6" x14ac:dyDescent="0.2">
      <c r="A357">
        <v>3</v>
      </c>
      <c r="E357">
        <f t="shared" ca="1" si="11"/>
        <v>0.92910051983225683</v>
      </c>
      <c r="F357" t="b">
        <f t="shared" ca="1" si="12"/>
        <v>0</v>
      </c>
    </row>
    <row r="358" spans="1:6" x14ac:dyDescent="0.2">
      <c r="A358">
        <v>1</v>
      </c>
      <c r="E358">
        <f t="shared" ca="1" si="11"/>
        <v>-0.63383129646024217</v>
      </c>
      <c r="F358" t="b">
        <f t="shared" ca="1" si="12"/>
        <v>0</v>
      </c>
    </row>
    <row r="359" spans="1:6" x14ac:dyDescent="0.2">
      <c r="A359">
        <v>1</v>
      </c>
      <c r="E359">
        <f t="shared" ca="1" si="11"/>
        <v>2.4058609795378123</v>
      </c>
      <c r="F359" t="b">
        <f t="shared" ca="1" si="12"/>
        <v>0</v>
      </c>
    </row>
    <row r="360" spans="1:6" x14ac:dyDescent="0.2">
      <c r="A360">
        <v>1</v>
      </c>
      <c r="E360">
        <f t="shared" ca="1" si="11"/>
        <v>2.8342396266191368</v>
      </c>
      <c r="F360" t="b">
        <f t="shared" ca="1" si="12"/>
        <v>1</v>
      </c>
    </row>
    <row r="361" spans="1:6" x14ac:dyDescent="0.2">
      <c r="A361">
        <v>1</v>
      </c>
      <c r="E361">
        <f t="shared" ca="1" si="11"/>
        <v>2.3199908184635287</v>
      </c>
      <c r="F361" t="b">
        <f t="shared" ca="1" si="12"/>
        <v>0</v>
      </c>
    </row>
    <row r="362" spans="1:6" x14ac:dyDescent="0.2">
      <c r="A362">
        <v>0</v>
      </c>
      <c r="E362">
        <f t="shared" ca="1" si="11"/>
        <v>0.66158295722308869</v>
      </c>
      <c r="F362" t="b">
        <f t="shared" ca="1" si="12"/>
        <v>0</v>
      </c>
    </row>
    <row r="363" spans="1:6" x14ac:dyDescent="0.2">
      <c r="A363">
        <v>3</v>
      </c>
      <c r="E363">
        <f t="shared" ca="1" si="11"/>
        <v>1.4739481858789263</v>
      </c>
      <c r="F363" t="b">
        <f t="shared" ca="1" si="12"/>
        <v>0</v>
      </c>
    </row>
    <row r="364" spans="1:6" x14ac:dyDescent="0.2">
      <c r="A364">
        <v>1</v>
      </c>
      <c r="E364">
        <f t="shared" ca="1" si="11"/>
        <v>1.1524332340819319</v>
      </c>
      <c r="F364" t="b">
        <f t="shared" ca="1" si="12"/>
        <v>0</v>
      </c>
    </row>
    <row r="365" spans="1:6" x14ac:dyDescent="0.2">
      <c r="A365">
        <v>1</v>
      </c>
      <c r="E365">
        <f t="shared" ca="1" si="11"/>
        <v>1.3224367166177065</v>
      </c>
      <c r="F365" t="b">
        <f t="shared" ca="1" si="12"/>
        <v>0</v>
      </c>
    </row>
    <row r="366" spans="1:6" x14ac:dyDescent="0.2">
      <c r="A366">
        <v>1</v>
      </c>
      <c r="E366">
        <f t="shared" ca="1" si="11"/>
        <v>3.3879024893735821</v>
      </c>
      <c r="F366" t="b">
        <f t="shared" ca="1" si="12"/>
        <v>1</v>
      </c>
    </row>
    <row r="367" spans="1:6" x14ac:dyDescent="0.2">
      <c r="A367">
        <v>1</v>
      </c>
      <c r="E367">
        <f t="shared" ca="1" si="11"/>
        <v>3.0703375326800439</v>
      </c>
      <c r="F367" t="b">
        <f t="shared" ca="1" si="12"/>
        <v>1</v>
      </c>
    </row>
    <row r="368" spans="1:6" x14ac:dyDescent="0.2">
      <c r="A368">
        <v>4</v>
      </c>
      <c r="E368">
        <f t="shared" ca="1" si="11"/>
        <v>1.5721978462332356</v>
      </c>
      <c r="F368" t="b">
        <f t="shared" ca="1" si="12"/>
        <v>0</v>
      </c>
    </row>
    <row r="369" spans="1:6" x14ac:dyDescent="0.2">
      <c r="A369">
        <v>2</v>
      </c>
      <c r="E369">
        <f t="shared" ca="1" si="11"/>
        <v>2.9984215696098353</v>
      </c>
      <c r="F369" t="b">
        <f t="shared" ca="1" si="12"/>
        <v>1</v>
      </c>
    </row>
    <row r="370" spans="1:6" x14ac:dyDescent="0.2">
      <c r="A370">
        <v>2</v>
      </c>
      <c r="E370">
        <f t="shared" ca="1" si="11"/>
        <v>2.7913482344546954</v>
      </c>
      <c r="F370" t="b">
        <f t="shared" ca="1" si="12"/>
        <v>1</v>
      </c>
    </row>
    <row r="371" spans="1:6" x14ac:dyDescent="0.2">
      <c r="A371">
        <v>1</v>
      </c>
      <c r="E371">
        <f t="shared" ca="1" si="11"/>
        <v>3.1267204266958921</v>
      </c>
      <c r="F371" t="b">
        <f t="shared" ca="1" si="12"/>
        <v>1</v>
      </c>
    </row>
    <row r="372" spans="1:6" x14ac:dyDescent="0.2">
      <c r="A372">
        <v>1</v>
      </c>
      <c r="E372">
        <f t="shared" ca="1" si="11"/>
        <v>2.277272494257383</v>
      </c>
      <c r="F372" t="b">
        <f t="shared" ca="1" si="12"/>
        <v>0</v>
      </c>
    </row>
    <row r="373" spans="1:6" x14ac:dyDescent="0.2">
      <c r="A373">
        <v>0</v>
      </c>
      <c r="E373">
        <f t="shared" ca="1" si="11"/>
        <v>2.3303500268236537</v>
      </c>
      <c r="F373" t="b">
        <f t="shared" ca="1" si="12"/>
        <v>0</v>
      </c>
    </row>
    <row r="374" spans="1:6" x14ac:dyDescent="0.2">
      <c r="A374">
        <v>0</v>
      </c>
      <c r="E374">
        <f t="shared" ca="1" si="11"/>
        <v>3.1875789943272066</v>
      </c>
      <c r="F374" t="b">
        <f t="shared" ca="1" si="12"/>
        <v>1</v>
      </c>
    </row>
    <row r="375" spans="1:6" x14ac:dyDescent="0.2">
      <c r="A375">
        <v>3</v>
      </c>
      <c r="E375">
        <f t="shared" ca="1" si="11"/>
        <v>1.0103218494872117</v>
      </c>
      <c r="F375" t="b">
        <f t="shared" ca="1" si="12"/>
        <v>0</v>
      </c>
    </row>
    <row r="376" spans="1:6" x14ac:dyDescent="0.2">
      <c r="A376">
        <v>3</v>
      </c>
      <c r="E376">
        <f t="shared" ca="1" si="11"/>
        <v>1.5009334094869198</v>
      </c>
      <c r="F376" t="b">
        <f t="shared" ca="1" si="12"/>
        <v>0</v>
      </c>
    </row>
    <row r="377" spans="1:6" x14ac:dyDescent="0.2">
      <c r="A377">
        <v>1</v>
      </c>
      <c r="E377">
        <f t="shared" ca="1" si="11"/>
        <v>2.3437978355169435</v>
      </c>
      <c r="F377" t="b">
        <f t="shared" ca="1" si="12"/>
        <v>0</v>
      </c>
    </row>
    <row r="378" spans="1:6" x14ac:dyDescent="0.2">
      <c r="A378">
        <v>3</v>
      </c>
      <c r="E378">
        <f t="shared" ca="1" si="11"/>
        <v>2.7858446181594321</v>
      </c>
      <c r="F378" t="b">
        <f t="shared" ca="1" si="12"/>
        <v>1</v>
      </c>
    </row>
    <row r="379" spans="1:6" x14ac:dyDescent="0.2">
      <c r="A379">
        <v>0</v>
      </c>
      <c r="E379">
        <f t="shared" ca="1" si="11"/>
        <v>2.3274955282752554</v>
      </c>
      <c r="F379" t="b">
        <f t="shared" ca="1" si="12"/>
        <v>0</v>
      </c>
    </row>
    <row r="380" spans="1:6" x14ac:dyDescent="0.2">
      <c r="A380">
        <v>1</v>
      </c>
      <c r="E380">
        <f t="shared" ca="1" si="11"/>
        <v>2.9170701577484057</v>
      </c>
      <c r="F380" t="b">
        <f t="shared" ca="1" si="12"/>
        <v>1</v>
      </c>
    </row>
    <row r="381" spans="1:6" x14ac:dyDescent="0.2">
      <c r="A381">
        <v>3</v>
      </c>
      <c r="E381">
        <f t="shared" ca="1" si="11"/>
        <v>2.1496040526481037</v>
      </c>
      <c r="F381" t="b">
        <f t="shared" ca="1" si="12"/>
        <v>0</v>
      </c>
    </row>
    <row r="382" spans="1:6" x14ac:dyDescent="0.2">
      <c r="A382">
        <v>2</v>
      </c>
      <c r="E382">
        <f t="shared" ca="1" si="11"/>
        <v>0.86955770101108132</v>
      </c>
      <c r="F382" t="b">
        <f t="shared" ca="1" si="12"/>
        <v>0</v>
      </c>
    </row>
    <row r="383" spans="1:6" x14ac:dyDescent="0.2">
      <c r="A383">
        <v>0</v>
      </c>
      <c r="E383">
        <f t="shared" ca="1" si="11"/>
        <v>0.19229617781683306</v>
      </c>
      <c r="F383" t="b">
        <f t="shared" ca="1" si="12"/>
        <v>0</v>
      </c>
    </row>
    <row r="384" spans="1:6" x14ac:dyDescent="0.2">
      <c r="A384">
        <v>2</v>
      </c>
      <c r="E384">
        <f t="shared" ca="1" si="11"/>
        <v>1.2648487488591318</v>
      </c>
      <c r="F384" t="b">
        <f t="shared" ca="1" si="12"/>
        <v>0</v>
      </c>
    </row>
    <row r="385" spans="1:6" x14ac:dyDescent="0.2">
      <c r="A385">
        <v>2</v>
      </c>
      <c r="E385">
        <f t="shared" ca="1" si="11"/>
        <v>1.2269353265737601</v>
      </c>
      <c r="F385" t="b">
        <f t="shared" ca="1" si="12"/>
        <v>0</v>
      </c>
    </row>
    <row r="386" spans="1:6" x14ac:dyDescent="0.2">
      <c r="A386">
        <v>3</v>
      </c>
      <c r="E386">
        <f t="shared" ca="1" si="11"/>
        <v>3.2408861949901788</v>
      </c>
      <c r="F386" t="b">
        <f t="shared" ca="1" si="12"/>
        <v>1</v>
      </c>
    </row>
    <row r="387" spans="1:6" x14ac:dyDescent="0.2">
      <c r="A387">
        <v>1</v>
      </c>
      <c r="E387">
        <f t="shared" ref="E387:E450" ca="1" si="13">NORMINV(RAND(),1.889101,1.189723)</f>
        <v>3.2996254471296336</v>
      </c>
      <c r="F387" t="b">
        <f t="shared" ref="F387:F450" ca="1" si="14">IF(E387&gt;=2.5, TRUE, FALSE)</f>
        <v>1</v>
      </c>
    </row>
    <row r="388" spans="1:6" x14ac:dyDescent="0.2">
      <c r="A388">
        <v>4</v>
      </c>
      <c r="E388">
        <f t="shared" ca="1" si="13"/>
        <v>2.0396593810063335</v>
      </c>
      <c r="F388" t="b">
        <f t="shared" ca="1" si="14"/>
        <v>0</v>
      </c>
    </row>
    <row r="389" spans="1:6" x14ac:dyDescent="0.2">
      <c r="A389">
        <v>3</v>
      </c>
      <c r="E389">
        <f t="shared" ca="1" si="13"/>
        <v>1.2255771514342229</v>
      </c>
      <c r="F389" t="b">
        <f t="shared" ca="1" si="14"/>
        <v>0</v>
      </c>
    </row>
    <row r="390" spans="1:6" x14ac:dyDescent="0.2">
      <c r="A390">
        <v>1</v>
      </c>
      <c r="E390">
        <f t="shared" ca="1" si="13"/>
        <v>2.4088156112116597</v>
      </c>
      <c r="F390" t="b">
        <f t="shared" ca="1" si="14"/>
        <v>0</v>
      </c>
    </row>
    <row r="391" spans="1:6" x14ac:dyDescent="0.2">
      <c r="A391">
        <v>2</v>
      </c>
      <c r="E391">
        <f t="shared" ca="1" si="13"/>
        <v>1.8151140369223953</v>
      </c>
      <c r="F391" t="b">
        <f t="shared" ca="1" si="14"/>
        <v>0</v>
      </c>
    </row>
    <row r="392" spans="1:6" x14ac:dyDescent="0.2">
      <c r="A392">
        <v>0</v>
      </c>
      <c r="E392">
        <f t="shared" ca="1" si="13"/>
        <v>1.6662407820997172</v>
      </c>
      <c r="F392" t="b">
        <f t="shared" ca="1" si="14"/>
        <v>0</v>
      </c>
    </row>
    <row r="393" spans="1:6" x14ac:dyDescent="0.2">
      <c r="A393">
        <v>0</v>
      </c>
      <c r="E393">
        <f t="shared" ca="1" si="13"/>
        <v>1.5745162510798738</v>
      </c>
      <c r="F393" t="b">
        <f t="shared" ca="1" si="14"/>
        <v>0</v>
      </c>
    </row>
    <row r="394" spans="1:6" x14ac:dyDescent="0.2">
      <c r="A394">
        <v>4</v>
      </c>
      <c r="E394">
        <f t="shared" ca="1" si="13"/>
        <v>0.75505108128936449</v>
      </c>
      <c r="F394" t="b">
        <f t="shared" ca="1" si="14"/>
        <v>0</v>
      </c>
    </row>
    <row r="395" spans="1:6" x14ac:dyDescent="0.2">
      <c r="A395">
        <v>1</v>
      </c>
      <c r="E395">
        <f t="shared" ca="1" si="13"/>
        <v>2.4039801426585723</v>
      </c>
      <c r="F395" t="b">
        <f t="shared" ca="1" si="14"/>
        <v>0</v>
      </c>
    </row>
    <row r="396" spans="1:6" x14ac:dyDescent="0.2">
      <c r="A396">
        <v>3</v>
      </c>
      <c r="E396">
        <f t="shared" ca="1" si="13"/>
        <v>0.12090056111803782</v>
      </c>
      <c r="F396" t="b">
        <f t="shared" ca="1" si="14"/>
        <v>0</v>
      </c>
    </row>
    <row r="397" spans="1:6" x14ac:dyDescent="0.2">
      <c r="A397">
        <v>3</v>
      </c>
      <c r="E397">
        <f t="shared" ca="1" si="13"/>
        <v>2.3356892298680139</v>
      </c>
      <c r="F397" t="b">
        <f t="shared" ca="1" si="14"/>
        <v>0</v>
      </c>
    </row>
    <row r="398" spans="1:6" x14ac:dyDescent="0.2">
      <c r="A398">
        <v>3</v>
      </c>
      <c r="E398">
        <f t="shared" ca="1" si="13"/>
        <v>0.79200087791801188</v>
      </c>
      <c r="F398" t="b">
        <f t="shared" ca="1" si="14"/>
        <v>0</v>
      </c>
    </row>
    <row r="399" spans="1:6" x14ac:dyDescent="0.2">
      <c r="A399">
        <v>2</v>
      </c>
      <c r="E399">
        <f t="shared" ca="1" si="13"/>
        <v>0.59097515218894947</v>
      </c>
      <c r="F399" t="b">
        <f t="shared" ca="1" si="14"/>
        <v>0</v>
      </c>
    </row>
    <row r="400" spans="1:6" x14ac:dyDescent="0.2">
      <c r="A400">
        <v>1</v>
      </c>
      <c r="E400">
        <f t="shared" ca="1" si="13"/>
        <v>1.527381873542802</v>
      </c>
      <c r="F400" t="b">
        <f t="shared" ca="1" si="14"/>
        <v>0</v>
      </c>
    </row>
    <row r="401" spans="1:6" x14ac:dyDescent="0.2">
      <c r="A401">
        <v>1</v>
      </c>
      <c r="E401">
        <f t="shared" ca="1" si="13"/>
        <v>2.5514324381779558</v>
      </c>
      <c r="F401" t="b">
        <f t="shared" ca="1" si="14"/>
        <v>1</v>
      </c>
    </row>
    <row r="402" spans="1:6" x14ac:dyDescent="0.2">
      <c r="A402">
        <v>1</v>
      </c>
      <c r="E402">
        <f t="shared" ca="1" si="13"/>
        <v>1.3471198939589621</v>
      </c>
      <c r="F402" t="b">
        <f t="shared" ca="1" si="14"/>
        <v>0</v>
      </c>
    </row>
    <row r="403" spans="1:6" x14ac:dyDescent="0.2">
      <c r="A403">
        <v>3</v>
      </c>
      <c r="E403">
        <f t="shared" ca="1" si="13"/>
        <v>0.67951866707719311</v>
      </c>
      <c r="F403" t="b">
        <f t="shared" ca="1" si="14"/>
        <v>0</v>
      </c>
    </row>
    <row r="404" spans="1:6" x14ac:dyDescent="0.2">
      <c r="A404">
        <v>1</v>
      </c>
      <c r="E404">
        <f t="shared" ca="1" si="13"/>
        <v>3.1221791858820076</v>
      </c>
      <c r="F404" t="b">
        <f t="shared" ca="1" si="14"/>
        <v>1</v>
      </c>
    </row>
    <row r="405" spans="1:6" x14ac:dyDescent="0.2">
      <c r="A405">
        <v>0</v>
      </c>
      <c r="E405">
        <f t="shared" ca="1" si="13"/>
        <v>2.3280532106470444</v>
      </c>
      <c r="F405" t="b">
        <f t="shared" ca="1" si="14"/>
        <v>0</v>
      </c>
    </row>
    <row r="406" spans="1:6" x14ac:dyDescent="0.2">
      <c r="A406">
        <v>1</v>
      </c>
      <c r="E406">
        <f t="shared" ca="1" si="13"/>
        <v>6.6044567526520046</v>
      </c>
      <c r="F406" t="b">
        <f t="shared" ca="1" si="14"/>
        <v>1</v>
      </c>
    </row>
    <row r="407" spans="1:6" x14ac:dyDescent="0.2">
      <c r="A407">
        <v>2</v>
      </c>
      <c r="E407">
        <f t="shared" ca="1" si="13"/>
        <v>2.5911147904152392</v>
      </c>
      <c r="F407" t="b">
        <f t="shared" ca="1" si="14"/>
        <v>1</v>
      </c>
    </row>
    <row r="408" spans="1:6" x14ac:dyDescent="0.2">
      <c r="A408">
        <v>2</v>
      </c>
      <c r="E408">
        <f t="shared" ca="1" si="13"/>
        <v>1.9607050609977343</v>
      </c>
      <c r="F408" t="b">
        <f t="shared" ca="1" si="14"/>
        <v>0</v>
      </c>
    </row>
    <row r="409" spans="1:6" x14ac:dyDescent="0.2">
      <c r="A409">
        <v>3</v>
      </c>
      <c r="E409">
        <f t="shared" ca="1" si="13"/>
        <v>1.9164718577844029</v>
      </c>
      <c r="F409" t="b">
        <f t="shared" ca="1" si="14"/>
        <v>0</v>
      </c>
    </row>
    <row r="410" spans="1:6" x14ac:dyDescent="0.2">
      <c r="A410">
        <v>1</v>
      </c>
      <c r="E410">
        <f t="shared" ca="1" si="13"/>
        <v>3.1613249310561931</v>
      </c>
      <c r="F410" t="b">
        <f t="shared" ca="1" si="14"/>
        <v>1</v>
      </c>
    </row>
    <row r="411" spans="1:6" x14ac:dyDescent="0.2">
      <c r="A411">
        <v>3</v>
      </c>
      <c r="E411">
        <f t="shared" ca="1" si="13"/>
        <v>3.0444403695760469</v>
      </c>
      <c r="F411" t="b">
        <f t="shared" ca="1" si="14"/>
        <v>1</v>
      </c>
    </row>
    <row r="412" spans="1:6" x14ac:dyDescent="0.2">
      <c r="A412">
        <v>2</v>
      </c>
      <c r="E412">
        <f t="shared" ca="1" si="13"/>
        <v>2.8021014889026552</v>
      </c>
      <c r="F412" t="b">
        <f t="shared" ca="1" si="14"/>
        <v>1</v>
      </c>
    </row>
    <row r="413" spans="1:6" x14ac:dyDescent="0.2">
      <c r="A413">
        <v>0</v>
      </c>
      <c r="E413">
        <f t="shared" ca="1" si="13"/>
        <v>2.153731499636272</v>
      </c>
      <c r="F413" t="b">
        <f t="shared" ca="1" si="14"/>
        <v>0</v>
      </c>
    </row>
    <row r="414" spans="1:6" x14ac:dyDescent="0.2">
      <c r="A414">
        <v>3</v>
      </c>
      <c r="E414">
        <f t="shared" ca="1" si="13"/>
        <v>-0.45614578524969107</v>
      </c>
      <c r="F414" t="b">
        <f t="shared" ca="1" si="14"/>
        <v>0</v>
      </c>
    </row>
    <row r="415" spans="1:6" x14ac:dyDescent="0.2">
      <c r="A415">
        <v>4</v>
      </c>
      <c r="E415">
        <f t="shared" ca="1" si="13"/>
        <v>-1.5619141116384612</v>
      </c>
      <c r="F415" t="b">
        <f t="shared" ca="1" si="14"/>
        <v>0</v>
      </c>
    </row>
    <row r="416" spans="1:6" x14ac:dyDescent="0.2">
      <c r="A416">
        <v>1</v>
      </c>
      <c r="E416">
        <f t="shared" ca="1" si="13"/>
        <v>2.2028224705167845</v>
      </c>
      <c r="F416" t="b">
        <f t="shared" ca="1" si="14"/>
        <v>0</v>
      </c>
    </row>
    <row r="417" spans="1:6" x14ac:dyDescent="0.2">
      <c r="A417">
        <v>2</v>
      </c>
      <c r="E417">
        <f t="shared" ca="1" si="13"/>
        <v>0.41816905511231828</v>
      </c>
      <c r="F417" t="b">
        <f t="shared" ca="1" si="14"/>
        <v>0</v>
      </c>
    </row>
    <row r="418" spans="1:6" x14ac:dyDescent="0.2">
      <c r="A418">
        <v>0</v>
      </c>
      <c r="E418">
        <f t="shared" ca="1" si="13"/>
        <v>2.2338038276427454</v>
      </c>
      <c r="F418" t="b">
        <f t="shared" ca="1" si="14"/>
        <v>0</v>
      </c>
    </row>
    <row r="419" spans="1:6" x14ac:dyDescent="0.2">
      <c r="A419">
        <v>2</v>
      </c>
      <c r="E419">
        <f t="shared" ca="1" si="13"/>
        <v>0.32142459813432489</v>
      </c>
      <c r="F419" t="b">
        <f t="shared" ca="1" si="14"/>
        <v>0</v>
      </c>
    </row>
    <row r="420" spans="1:6" x14ac:dyDescent="0.2">
      <c r="A420">
        <v>2</v>
      </c>
      <c r="E420">
        <f t="shared" ca="1" si="13"/>
        <v>3.7445227987423255</v>
      </c>
      <c r="F420" t="b">
        <f t="shared" ca="1" si="14"/>
        <v>1</v>
      </c>
    </row>
    <row r="421" spans="1:6" x14ac:dyDescent="0.2">
      <c r="A421">
        <v>4</v>
      </c>
      <c r="E421">
        <f t="shared" ca="1" si="13"/>
        <v>2.185410781229074</v>
      </c>
      <c r="F421" t="b">
        <f t="shared" ca="1" si="14"/>
        <v>0</v>
      </c>
    </row>
    <row r="422" spans="1:6" x14ac:dyDescent="0.2">
      <c r="A422">
        <v>4</v>
      </c>
      <c r="E422">
        <f t="shared" ca="1" si="13"/>
        <v>1.5320025450919821</v>
      </c>
      <c r="F422" t="b">
        <f t="shared" ca="1" si="14"/>
        <v>0</v>
      </c>
    </row>
    <row r="423" spans="1:6" x14ac:dyDescent="0.2">
      <c r="A423">
        <v>2</v>
      </c>
      <c r="E423">
        <f t="shared" ca="1" si="13"/>
        <v>1.8377772857925543</v>
      </c>
      <c r="F423" t="b">
        <f t="shared" ca="1" si="14"/>
        <v>0</v>
      </c>
    </row>
    <row r="424" spans="1:6" x14ac:dyDescent="0.2">
      <c r="A424">
        <v>4</v>
      </c>
      <c r="E424">
        <f t="shared" ca="1" si="13"/>
        <v>1.1327375961318968</v>
      </c>
      <c r="F424" t="b">
        <f t="shared" ca="1" si="14"/>
        <v>0</v>
      </c>
    </row>
    <row r="425" spans="1:6" x14ac:dyDescent="0.2">
      <c r="A425">
        <v>3</v>
      </c>
      <c r="E425">
        <f t="shared" ca="1" si="13"/>
        <v>0.86209558426765276</v>
      </c>
      <c r="F425" t="b">
        <f t="shared" ca="1" si="14"/>
        <v>0</v>
      </c>
    </row>
    <row r="426" spans="1:6" x14ac:dyDescent="0.2">
      <c r="A426">
        <v>1</v>
      </c>
      <c r="E426">
        <f t="shared" ca="1" si="13"/>
        <v>0.92199735462688748</v>
      </c>
      <c r="F426" t="b">
        <f t="shared" ca="1" si="14"/>
        <v>0</v>
      </c>
    </row>
    <row r="427" spans="1:6" x14ac:dyDescent="0.2">
      <c r="A427">
        <v>3</v>
      </c>
      <c r="E427">
        <f t="shared" ca="1" si="13"/>
        <v>0.20247622755861716</v>
      </c>
      <c r="F427" t="b">
        <f t="shared" ca="1" si="14"/>
        <v>0</v>
      </c>
    </row>
    <row r="428" spans="1:6" x14ac:dyDescent="0.2">
      <c r="A428">
        <v>2</v>
      </c>
      <c r="E428">
        <f t="shared" ca="1" si="13"/>
        <v>1.5743722414390902</v>
      </c>
      <c r="F428" t="b">
        <f t="shared" ca="1" si="14"/>
        <v>0</v>
      </c>
    </row>
    <row r="429" spans="1:6" x14ac:dyDescent="0.2">
      <c r="A429">
        <v>1</v>
      </c>
      <c r="E429">
        <f t="shared" ca="1" si="13"/>
        <v>3.130825940622469</v>
      </c>
      <c r="F429" t="b">
        <f t="shared" ca="1" si="14"/>
        <v>1</v>
      </c>
    </row>
    <row r="430" spans="1:6" x14ac:dyDescent="0.2">
      <c r="A430">
        <v>2</v>
      </c>
      <c r="E430">
        <f t="shared" ca="1" si="13"/>
        <v>1.3804821177143651</v>
      </c>
      <c r="F430" t="b">
        <f t="shared" ca="1" si="14"/>
        <v>0</v>
      </c>
    </row>
    <row r="431" spans="1:6" x14ac:dyDescent="0.2">
      <c r="A431">
        <v>3</v>
      </c>
      <c r="E431">
        <f t="shared" ca="1" si="13"/>
        <v>2.5502485181419221</v>
      </c>
      <c r="F431" t="b">
        <f t="shared" ca="1" si="14"/>
        <v>1</v>
      </c>
    </row>
    <row r="432" spans="1:6" x14ac:dyDescent="0.2">
      <c r="A432">
        <v>1</v>
      </c>
      <c r="E432">
        <f t="shared" ca="1" si="13"/>
        <v>1.717749068672888</v>
      </c>
      <c r="F432" t="b">
        <f t="shared" ca="1" si="14"/>
        <v>0</v>
      </c>
    </row>
    <row r="433" spans="1:6" x14ac:dyDescent="0.2">
      <c r="A433">
        <v>3</v>
      </c>
      <c r="E433">
        <f t="shared" ca="1" si="13"/>
        <v>2.6960420694522909</v>
      </c>
      <c r="F433" t="b">
        <f t="shared" ca="1" si="14"/>
        <v>1</v>
      </c>
    </row>
    <row r="434" spans="1:6" x14ac:dyDescent="0.2">
      <c r="A434">
        <v>2</v>
      </c>
      <c r="E434">
        <f t="shared" ca="1" si="13"/>
        <v>2.5049278299490156</v>
      </c>
      <c r="F434" t="b">
        <f t="shared" ca="1" si="14"/>
        <v>1</v>
      </c>
    </row>
    <row r="435" spans="1:6" x14ac:dyDescent="0.2">
      <c r="A435">
        <v>2</v>
      </c>
      <c r="E435">
        <f t="shared" ca="1" si="13"/>
        <v>1.2975566987940121</v>
      </c>
      <c r="F435" t="b">
        <f t="shared" ca="1" si="14"/>
        <v>0</v>
      </c>
    </row>
    <row r="436" spans="1:6" x14ac:dyDescent="0.2">
      <c r="A436">
        <v>2</v>
      </c>
      <c r="E436">
        <f t="shared" ca="1" si="13"/>
        <v>0.80529362594664078</v>
      </c>
      <c r="F436" t="b">
        <f t="shared" ca="1" si="14"/>
        <v>0</v>
      </c>
    </row>
    <row r="437" spans="1:6" x14ac:dyDescent="0.2">
      <c r="A437">
        <v>4</v>
      </c>
      <c r="E437">
        <f t="shared" ca="1" si="13"/>
        <v>1.815934412127171</v>
      </c>
      <c r="F437" t="b">
        <f t="shared" ca="1" si="14"/>
        <v>0</v>
      </c>
    </row>
    <row r="438" spans="1:6" x14ac:dyDescent="0.2">
      <c r="A438">
        <v>4</v>
      </c>
      <c r="E438">
        <f t="shared" ca="1" si="13"/>
        <v>3.6028475352107163</v>
      </c>
      <c r="F438" t="b">
        <f t="shared" ca="1" si="14"/>
        <v>1</v>
      </c>
    </row>
    <row r="439" spans="1:6" x14ac:dyDescent="0.2">
      <c r="A439">
        <v>2</v>
      </c>
      <c r="E439">
        <f t="shared" ca="1" si="13"/>
        <v>3.2119008626172567</v>
      </c>
      <c r="F439" t="b">
        <f t="shared" ca="1" si="14"/>
        <v>1</v>
      </c>
    </row>
    <row r="440" spans="1:6" x14ac:dyDescent="0.2">
      <c r="A440">
        <v>4</v>
      </c>
      <c r="E440">
        <f t="shared" ca="1" si="13"/>
        <v>0.11740902258364305</v>
      </c>
      <c r="F440" t="b">
        <f t="shared" ca="1" si="14"/>
        <v>0</v>
      </c>
    </row>
    <row r="441" spans="1:6" x14ac:dyDescent="0.2">
      <c r="A441">
        <v>3</v>
      </c>
      <c r="E441">
        <f t="shared" ca="1" si="13"/>
        <v>3.8691150423487555</v>
      </c>
      <c r="F441" t="b">
        <f t="shared" ca="1" si="14"/>
        <v>1</v>
      </c>
    </row>
    <row r="442" spans="1:6" x14ac:dyDescent="0.2">
      <c r="A442">
        <v>2</v>
      </c>
      <c r="E442">
        <f t="shared" ca="1" si="13"/>
        <v>1.4691327192736163</v>
      </c>
      <c r="F442" t="b">
        <f t="shared" ca="1" si="14"/>
        <v>0</v>
      </c>
    </row>
    <row r="443" spans="1:6" x14ac:dyDescent="0.2">
      <c r="A443">
        <v>2</v>
      </c>
      <c r="E443">
        <f t="shared" ca="1" si="13"/>
        <v>1.2915857178211012</v>
      </c>
      <c r="F443" t="b">
        <f t="shared" ca="1" si="14"/>
        <v>0</v>
      </c>
    </row>
    <row r="444" spans="1:6" x14ac:dyDescent="0.2">
      <c r="A444">
        <v>0</v>
      </c>
      <c r="E444">
        <f t="shared" ca="1" si="13"/>
        <v>3.0233730065817168</v>
      </c>
      <c r="F444" t="b">
        <f t="shared" ca="1" si="14"/>
        <v>1</v>
      </c>
    </row>
    <row r="445" spans="1:6" x14ac:dyDescent="0.2">
      <c r="A445">
        <v>0</v>
      </c>
      <c r="E445">
        <f t="shared" ca="1" si="13"/>
        <v>0.56251820166790578</v>
      </c>
      <c r="F445" t="b">
        <f t="shared" ca="1" si="14"/>
        <v>0</v>
      </c>
    </row>
    <row r="446" spans="1:6" x14ac:dyDescent="0.2">
      <c r="A446">
        <v>3</v>
      </c>
      <c r="E446">
        <f t="shared" ca="1" si="13"/>
        <v>2.4589339071943184</v>
      </c>
      <c r="F446" t="b">
        <f t="shared" ca="1" si="14"/>
        <v>0</v>
      </c>
    </row>
    <row r="447" spans="1:6" x14ac:dyDescent="0.2">
      <c r="A447">
        <v>3</v>
      </c>
      <c r="E447">
        <f t="shared" ca="1" si="13"/>
        <v>1.7163696831316713</v>
      </c>
      <c r="F447" t="b">
        <f t="shared" ca="1" si="14"/>
        <v>0</v>
      </c>
    </row>
    <row r="448" spans="1:6" x14ac:dyDescent="0.2">
      <c r="A448">
        <v>1</v>
      </c>
      <c r="E448">
        <f t="shared" ca="1" si="13"/>
        <v>0.99446427785172986</v>
      </c>
      <c r="F448" t="b">
        <f t="shared" ca="1" si="14"/>
        <v>0</v>
      </c>
    </row>
    <row r="449" spans="1:6" x14ac:dyDescent="0.2">
      <c r="A449">
        <v>1</v>
      </c>
      <c r="E449">
        <f t="shared" ca="1" si="13"/>
        <v>1.6639662715551551</v>
      </c>
      <c r="F449" t="b">
        <f t="shared" ca="1" si="14"/>
        <v>0</v>
      </c>
    </row>
    <row r="450" spans="1:6" x14ac:dyDescent="0.2">
      <c r="A450">
        <v>3</v>
      </c>
      <c r="E450">
        <f t="shared" ca="1" si="13"/>
        <v>1.3394926568337913</v>
      </c>
      <c r="F450" t="b">
        <f t="shared" ca="1" si="14"/>
        <v>0</v>
      </c>
    </row>
    <row r="451" spans="1:6" x14ac:dyDescent="0.2">
      <c r="A451">
        <v>3</v>
      </c>
      <c r="E451">
        <f t="shared" ref="E451:E514" ca="1" si="15">NORMINV(RAND(),1.889101,1.189723)</f>
        <v>0.67240721559510663</v>
      </c>
      <c r="F451" t="b">
        <f t="shared" ref="F451:F514" ca="1" si="16">IF(E451&gt;=2.5, TRUE, FALSE)</f>
        <v>0</v>
      </c>
    </row>
    <row r="452" spans="1:6" x14ac:dyDescent="0.2">
      <c r="A452">
        <v>3</v>
      </c>
      <c r="E452">
        <f t="shared" ca="1" si="15"/>
        <v>3.0966703706080914</v>
      </c>
      <c r="F452" t="b">
        <f t="shared" ca="1" si="16"/>
        <v>1</v>
      </c>
    </row>
    <row r="453" spans="1:6" x14ac:dyDescent="0.2">
      <c r="A453">
        <v>1</v>
      </c>
      <c r="E453">
        <f t="shared" ca="1" si="15"/>
        <v>3.984588683550081</v>
      </c>
      <c r="F453" t="b">
        <f t="shared" ca="1" si="16"/>
        <v>1</v>
      </c>
    </row>
    <row r="454" spans="1:6" x14ac:dyDescent="0.2">
      <c r="A454">
        <v>2</v>
      </c>
      <c r="E454">
        <f t="shared" ca="1" si="15"/>
        <v>2.3277493301803074</v>
      </c>
      <c r="F454" t="b">
        <f t="shared" ca="1" si="16"/>
        <v>0</v>
      </c>
    </row>
    <row r="455" spans="1:6" x14ac:dyDescent="0.2">
      <c r="A455">
        <v>2</v>
      </c>
      <c r="E455">
        <f t="shared" ca="1" si="15"/>
        <v>1.5500768922063328</v>
      </c>
      <c r="F455" t="b">
        <f t="shared" ca="1" si="16"/>
        <v>0</v>
      </c>
    </row>
    <row r="456" spans="1:6" x14ac:dyDescent="0.2">
      <c r="A456">
        <v>1</v>
      </c>
      <c r="E456">
        <f t="shared" ca="1" si="15"/>
        <v>2.260059317143019</v>
      </c>
      <c r="F456" t="b">
        <f t="shared" ca="1" si="16"/>
        <v>0</v>
      </c>
    </row>
    <row r="457" spans="1:6" x14ac:dyDescent="0.2">
      <c r="A457">
        <v>1</v>
      </c>
      <c r="E457">
        <f t="shared" ca="1" si="15"/>
        <v>0.33154795606425802</v>
      </c>
      <c r="F457" t="b">
        <f t="shared" ca="1" si="16"/>
        <v>0</v>
      </c>
    </row>
    <row r="458" spans="1:6" x14ac:dyDescent="0.2">
      <c r="A458">
        <v>4</v>
      </c>
      <c r="E458">
        <f t="shared" ca="1" si="15"/>
        <v>3.1497106598143567</v>
      </c>
      <c r="F458" t="b">
        <f t="shared" ca="1" si="16"/>
        <v>1</v>
      </c>
    </row>
    <row r="459" spans="1:6" x14ac:dyDescent="0.2">
      <c r="A459">
        <v>2</v>
      </c>
      <c r="E459">
        <f t="shared" ca="1" si="15"/>
        <v>2.6685812484999847</v>
      </c>
      <c r="F459" t="b">
        <f t="shared" ca="1" si="16"/>
        <v>1</v>
      </c>
    </row>
    <row r="460" spans="1:6" x14ac:dyDescent="0.2">
      <c r="A460">
        <v>4</v>
      </c>
      <c r="E460">
        <f t="shared" ca="1" si="15"/>
        <v>2.3600774154596764</v>
      </c>
      <c r="F460" t="b">
        <f t="shared" ca="1" si="16"/>
        <v>0</v>
      </c>
    </row>
    <row r="461" spans="1:6" x14ac:dyDescent="0.2">
      <c r="A461">
        <v>2</v>
      </c>
      <c r="E461">
        <f t="shared" ca="1" si="15"/>
        <v>-8.5679664742309258E-2</v>
      </c>
      <c r="F461" t="b">
        <f t="shared" ca="1" si="16"/>
        <v>0</v>
      </c>
    </row>
    <row r="462" spans="1:6" x14ac:dyDescent="0.2">
      <c r="A462">
        <v>1</v>
      </c>
      <c r="E462">
        <f t="shared" ca="1" si="15"/>
        <v>0.60896452173741533</v>
      </c>
      <c r="F462" t="b">
        <f t="shared" ca="1" si="16"/>
        <v>0</v>
      </c>
    </row>
    <row r="463" spans="1:6" x14ac:dyDescent="0.2">
      <c r="A463">
        <v>3</v>
      </c>
      <c r="E463">
        <f t="shared" ca="1" si="15"/>
        <v>2.162561578645358</v>
      </c>
      <c r="F463" t="b">
        <f t="shared" ca="1" si="16"/>
        <v>0</v>
      </c>
    </row>
    <row r="464" spans="1:6" x14ac:dyDescent="0.2">
      <c r="A464">
        <v>4</v>
      </c>
      <c r="E464">
        <f t="shared" ca="1" si="15"/>
        <v>3.6152742833425053</v>
      </c>
      <c r="F464" t="b">
        <f t="shared" ca="1" si="16"/>
        <v>1</v>
      </c>
    </row>
    <row r="465" spans="1:6" x14ac:dyDescent="0.2">
      <c r="A465">
        <v>1</v>
      </c>
      <c r="E465">
        <f t="shared" ca="1" si="15"/>
        <v>1.6785226579143151</v>
      </c>
      <c r="F465" t="b">
        <f t="shared" ca="1" si="16"/>
        <v>0</v>
      </c>
    </row>
    <row r="466" spans="1:6" x14ac:dyDescent="0.2">
      <c r="A466">
        <v>3</v>
      </c>
      <c r="E466">
        <f t="shared" ca="1" si="15"/>
        <v>1.234156303680805</v>
      </c>
      <c r="F466" t="b">
        <f t="shared" ca="1" si="16"/>
        <v>0</v>
      </c>
    </row>
    <row r="467" spans="1:6" x14ac:dyDescent="0.2">
      <c r="A467">
        <v>4</v>
      </c>
      <c r="E467">
        <f t="shared" ca="1" si="15"/>
        <v>1.3568185662476344</v>
      </c>
      <c r="F467" t="b">
        <f t="shared" ca="1" si="16"/>
        <v>0</v>
      </c>
    </row>
    <row r="468" spans="1:6" x14ac:dyDescent="0.2">
      <c r="A468">
        <v>4</v>
      </c>
      <c r="E468">
        <f t="shared" ca="1" si="15"/>
        <v>1.0272141879272856</v>
      </c>
      <c r="F468" t="b">
        <f t="shared" ca="1" si="16"/>
        <v>0</v>
      </c>
    </row>
    <row r="469" spans="1:6" x14ac:dyDescent="0.2">
      <c r="A469">
        <v>1</v>
      </c>
      <c r="E469">
        <f t="shared" ca="1" si="15"/>
        <v>2.0726055681715585</v>
      </c>
      <c r="F469" t="b">
        <f t="shared" ca="1" si="16"/>
        <v>0</v>
      </c>
    </row>
    <row r="470" spans="1:6" x14ac:dyDescent="0.2">
      <c r="A470">
        <v>2</v>
      </c>
      <c r="E470">
        <f t="shared" ca="1" si="15"/>
        <v>3.0070803605791268</v>
      </c>
      <c r="F470" t="b">
        <f t="shared" ca="1" si="16"/>
        <v>1</v>
      </c>
    </row>
    <row r="471" spans="1:6" x14ac:dyDescent="0.2">
      <c r="A471">
        <v>1</v>
      </c>
      <c r="E471">
        <f t="shared" ca="1" si="15"/>
        <v>3.4241970919896767</v>
      </c>
      <c r="F471" t="b">
        <f t="shared" ca="1" si="16"/>
        <v>1</v>
      </c>
    </row>
    <row r="472" spans="1:6" x14ac:dyDescent="0.2">
      <c r="A472">
        <v>1</v>
      </c>
      <c r="E472">
        <f t="shared" ca="1" si="15"/>
        <v>4.3822828054536567</v>
      </c>
      <c r="F472" t="b">
        <f t="shared" ca="1" si="16"/>
        <v>1</v>
      </c>
    </row>
    <row r="473" spans="1:6" x14ac:dyDescent="0.2">
      <c r="A473">
        <v>1</v>
      </c>
      <c r="E473">
        <f t="shared" ca="1" si="15"/>
        <v>2.9699459049967416</v>
      </c>
      <c r="F473" t="b">
        <f t="shared" ca="1" si="16"/>
        <v>1</v>
      </c>
    </row>
    <row r="474" spans="1:6" x14ac:dyDescent="0.2">
      <c r="A474">
        <v>3</v>
      </c>
      <c r="E474">
        <f t="shared" ca="1" si="15"/>
        <v>0.76346625169334859</v>
      </c>
      <c r="F474" t="b">
        <f t="shared" ca="1" si="16"/>
        <v>0</v>
      </c>
    </row>
    <row r="475" spans="1:6" x14ac:dyDescent="0.2">
      <c r="A475">
        <v>1</v>
      </c>
      <c r="E475">
        <f t="shared" ca="1" si="15"/>
        <v>0.75733950553156748</v>
      </c>
      <c r="F475" t="b">
        <f t="shared" ca="1" si="16"/>
        <v>0</v>
      </c>
    </row>
    <row r="476" spans="1:6" x14ac:dyDescent="0.2">
      <c r="A476">
        <v>3</v>
      </c>
      <c r="E476">
        <f t="shared" ca="1" si="15"/>
        <v>5.5907833133330005</v>
      </c>
      <c r="F476" t="b">
        <f t="shared" ca="1" si="16"/>
        <v>1</v>
      </c>
    </row>
    <row r="477" spans="1:6" x14ac:dyDescent="0.2">
      <c r="A477">
        <v>1</v>
      </c>
      <c r="E477">
        <f t="shared" ca="1" si="15"/>
        <v>1.0863793718292025</v>
      </c>
      <c r="F477" t="b">
        <f t="shared" ca="1" si="16"/>
        <v>0</v>
      </c>
    </row>
    <row r="478" spans="1:6" x14ac:dyDescent="0.2">
      <c r="A478">
        <v>2</v>
      </c>
      <c r="E478">
        <f t="shared" ca="1" si="15"/>
        <v>1.0515679682789094</v>
      </c>
      <c r="F478" t="b">
        <f t="shared" ca="1" si="16"/>
        <v>0</v>
      </c>
    </row>
    <row r="479" spans="1:6" x14ac:dyDescent="0.2">
      <c r="A479">
        <v>1</v>
      </c>
      <c r="E479">
        <f t="shared" ca="1" si="15"/>
        <v>5.1545813057365102</v>
      </c>
      <c r="F479" t="b">
        <f t="shared" ca="1" si="16"/>
        <v>1</v>
      </c>
    </row>
    <row r="480" spans="1:6" x14ac:dyDescent="0.2">
      <c r="A480">
        <v>4</v>
      </c>
      <c r="E480">
        <f t="shared" ca="1" si="15"/>
        <v>3.4088476276279245</v>
      </c>
      <c r="F480" t="b">
        <f t="shared" ca="1" si="16"/>
        <v>1</v>
      </c>
    </row>
    <row r="481" spans="1:6" x14ac:dyDescent="0.2">
      <c r="A481">
        <v>2</v>
      </c>
      <c r="E481">
        <f t="shared" ca="1" si="15"/>
        <v>2.3410658593891802</v>
      </c>
      <c r="F481" t="b">
        <f t="shared" ca="1" si="16"/>
        <v>0</v>
      </c>
    </row>
    <row r="482" spans="1:6" x14ac:dyDescent="0.2">
      <c r="A482">
        <v>0</v>
      </c>
      <c r="E482">
        <f t="shared" ca="1" si="15"/>
        <v>0.63852772545557057</v>
      </c>
      <c r="F482" t="b">
        <f t="shared" ca="1" si="16"/>
        <v>0</v>
      </c>
    </row>
    <row r="483" spans="1:6" x14ac:dyDescent="0.2">
      <c r="A483">
        <v>3</v>
      </c>
      <c r="E483">
        <f t="shared" ca="1" si="15"/>
        <v>0.28100688098789761</v>
      </c>
      <c r="F483" t="b">
        <f t="shared" ca="1" si="16"/>
        <v>0</v>
      </c>
    </row>
    <row r="484" spans="1:6" x14ac:dyDescent="0.2">
      <c r="A484">
        <v>0</v>
      </c>
      <c r="E484">
        <f t="shared" ca="1" si="15"/>
        <v>2.6719631529472889</v>
      </c>
      <c r="F484" t="b">
        <f t="shared" ca="1" si="16"/>
        <v>1</v>
      </c>
    </row>
    <row r="485" spans="1:6" x14ac:dyDescent="0.2">
      <c r="A485">
        <v>1</v>
      </c>
      <c r="E485">
        <f t="shared" ca="1" si="15"/>
        <v>0.51959746661444028</v>
      </c>
      <c r="F485" t="b">
        <f t="shared" ca="1" si="16"/>
        <v>0</v>
      </c>
    </row>
    <row r="486" spans="1:6" x14ac:dyDescent="0.2">
      <c r="A486">
        <v>3</v>
      </c>
      <c r="E486">
        <f t="shared" ca="1" si="15"/>
        <v>3.1449614339692635</v>
      </c>
      <c r="F486" t="b">
        <f t="shared" ca="1" si="16"/>
        <v>1</v>
      </c>
    </row>
    <row r="487" spans="1:6" x14ac:dyDescent="0.2">
      <c r="A487">
        <v>0</v>
      </c>
      <c r="E487">
        <f t="shared" ca="1" si="15"/>
        <v>2.1343258300606047</v>
      </c>
      <c r="F487" t="b">
        <f t="shared" ca="1" si="16"/>
        <v>0</v>
      </c>
    </row>
    <row r="488" spans="1:6" x14ac:dyDescent="0.2">
      <c r="A488">
        <v>3</v>
      </c>
      <c r="E488">
        <f t="shared" ca="1" si="15"/>
        <v>1.0425217631504864</v>
      </c>
      <c r="F488" t="b">
        <f t="shared" ca="1" si="16"/>
        <v>0</v>
      </c>
    </row>
    <row r="489" spans="1:6" x14ac:dyDescent="0.2">
      <c r="A489">
        <v>1</v>
      </c>
      <c r="E489">
        <f t="shared" ca="1" si="15"/>
        <v>0.86118032369382669</v>
      </c>
      <c r="F489" t="b">
        <f t="shared" ca="1" si="16"/>
        <v>0</v>
      </c>
    </row>
    <row r="490" spans="1:6" x14ac:dyDescent="0.2">
      <c r="A490">
        <v>2</v>
      </c>
      <c r="E490">
        <f t="shared" ca="1" si="15"/>
        <v>4.0930260392069284</v>
      </c>
      <c r="F490" t="b">
        <f t="shared" ca="1" si="16"/>
        <v>1</v>
      </c>
    </row>
    <row r="491" spans="1:6" x14ac:dyDescent="0.2">
      <c r="A491">
        <v>1</v>
      </c>
      <c r="E491">
        <f t="shared" ca="1" si="15"/>
        <v>1.7712429661324149</v>
      </c>
      <c r="F491" t="b">
        <f t="shared" ca="1" si="16"/>
        <v>0</v>
      </c>
    </row>
    <row r="492" spans="1:6" x14ac:dyDescent="0.2">
      <c r="A492">
        <v>4</v>
      </c>
      <c r="E492">
        <f t="shared" ca="1" si="15"/>
        <v>0.78110771805298218</v>
      </c>
      <c r="F492" t="b">
        <f t="shared" ca="1" si="16"/>
        <v>0</v>
      </c>
    </row>
    <row r="493" spans="1:6" x14ac:dyDescent="0.2">
      <c r="A493">
        <v>1</v>
      </c>
      <c r="E493">
        <f t="shared" ca="1" si="15"/>
        <v>2.0175080473628992</v>
      </c>
      <c r="F493" t="b">
        <f t="shared" ca="1" si="16"/>
        <v>0</v>
      </c>
    </row>
    <row r="494" spans="1:6" x14ac:dyDescent="0.2">
      <c r="A494">
        <v>1</v>
      </c>
      <c r="E494">
        <f t="shared" ca="1" si="15"/>
        <v>2.9896345119651437</v>
      </c>
      <c r="F494" t="b">
        <f t="shared" ca="1" si="16"/>
        <v>1</v>
      </c>
    </row>
    <row r="495" spans="1:6" x14ac:dyDescent="0.2">
      <c r="A495">
        <v>1</v>
      </c>
      <c r="E495">
        <f t="shared" ca="1" si="15"/>
        <v>1.3021944698913903</v>
      </c>
      <c r="F495" t="b">
        <f t="shared" ca="1" si="16"/>
        <v>0</v>
      </c>
    </row>
    <row r="496" spans="1:6" x14ac:dyDescent="0.2">
      <c r="A496">
        <v>2</v>
      </c>
      <c r="E496">
        <f t="shared" ca="1" si="15"/>
        <v>1.7737550002479523</v>
      </c>
      <c r="F496" t="b">
        <f t="shared" ca="1" si="16"/>
        <v>0</v>
      </c>
    </row>
    <row r="497" spans="1:6" x14ac:dyDescent="0.2">
      <c r="A497">
        <v>3</v>
      </c>
      <c r="E497">
        <f t="shared" ca="1" si="15"/>
        <v>1.4640341936173884</v>
      </c>
      <c r="F497" t="b">
        <f t="shared" ca="1" si="16"/>
        <v>0</v>
      </c>
    </row>
    <row r="498" spans="1:6" x14ac:dyDescent="0.2">
      <c r="A498">
        <v>3</v>
      </c>
      <c r="E498">
        <f t="shared" ca="1" si="15"/>
        <v>2.7586420078249425</v>
      </c>
      <c r="F498" t="b">
        <f t="shared" ca="1" si="16"/>
        <v>1</v>
      </c>
    </row>
    <row r="499" spans="1:6" x14ac:dyDescent="0.2">
      <c r="A499">
        <v>2</v>
      </c>
      <c r="E499">
        <f t="shared" ca="1" si="15"/>
        <v>1.9005587719559276</v>
      </c>
      <c r="F499" t="b">
        <f t="shared" ca="1" si="16"/>
        <v>0</v>
      </c>
    </row>
    <row r="500" spans="1:6" x14ac:dyDescent="0.2">
      <c r="A500">
        <v>2</v>
      </c>
      <c r="E500">
        <f t="shared" ca="1" si="15"/>
        <v>3.688810026519052</v>
      </c>
      <c r="F500" t="b">
        <f t="shared" ca="1" si="16"/>
        <v>1</v>
      </c>
    </row>
    <row r="501" spans="1:6" x14ac:dyDescent="0.2">
      <c r="A501">
        <v>1</v>
      </c>
      <c r="E501">
        <f t="shared" ca="1" si="15"/>
        <v>-0.31831799613087841</v>
      </c>
      <c r="F501" t="b">
        <f t="shared" ca="1" si="16"/>
        <v>0</v>
      </c>
    </row>
    <row r="502" spans="1:6" x14ac:dyDescent="0.2">
      <c r="A502">
        <v>1</v>
      </c>
      <c r="E502">
        <f t="shared" ca="1" si="15"/>
        <v>3.1790153543253483</v>
      </c>
      <c r="F502" t="b">
        <f t="shared" ca="1" si="16"/>
        <v>1</v>
      </c>
    </row>
    <row r="503" spans="1:6" x14ac:dyDescent="0.2">
      <c r="A503">
        <v>3</v>
      </c>
      <c r="E503">
        <f t="shared" ca="1" si="15"/>
        <v>0.55390178020343739</v>
      </c>
      <c r="F503" t="b">
        <f t="shared" ca="1" si="16"/>
        <v>0</v>
      </c>
    </row>
    <row r="504" spans="1:6" x14ac:dyDescent="0.2">
      <c r="A504">
        <v>3</v>
      </c>
      <c r="E504">
        <f t="shared" ca="1" si="15"/>
        <v>2.1810954580500259</v>
      </c>
      <c r="F504" t="b">
        <f t="shared" ca="1" si="16"/>
        <v>0</v>
      </c>
    </row>
    <row r="505" spans="1:6" x14ac:dyDescent="0.2">
      <c r="A505">
        <v>1</v>
      </c>
      <c r="E505">
        <f t="shared" ca="1" si="15"/>
        <v>0.64935860777067922</v>
      </c>
      <c r="F505" t="b">
        <f t="shared" ca="1" si="16"/>
        <v>0</v>
      </c>
    </row>
    <row r="506" spans="1:6" x14ac:dyDescent="0.2">
      <c r="A506">
        <v>4</v>
      </c>
      <c r="E506">
        <f t="shared" ca="1" si="15"/>
        <v>2.2234653518015466</v>
      </c>
      <c r="F506" t="b">
        <f t="shared" ca="1" si="16"/>
        <v>0</v>
      </c>
    </row>
    <row r="507" spans="1:6" x14ac:dyDescent="0.2">
      <c r="A507">
        <v>1</v>
      </c>
      <c r="E507">
        <f t="shared" ca="1" si="15"/>
        <v>1.322055026666328</v>
      </c>
      <c r="F507" t="b">
        <f t="shared" ca="1" si="16"/>
        <v>0</v>
      </c>
    </row>
    <row r="508" spans="1:6" x14ac:dyDescent="0.2">
      <c r="A508">
        <v>2</v>
      </c>
      <c r="E508">
        <f t="shared" ca="1" si="15"/>
        <v>1.7432426546150439</v>
      </c>
      <c r="F508" t="b">
        <f t="shared" ca="1" si="16"/>
        <v>0</v>
      </c>
    </row>
    <row r="509" spans="1:6" x14ac:dyDescent="0.2">
      <c r="A509">
        <v>3</v>
      </c>
      <c r="E509">
        <f t="shared" ca="1" si="15"/>
        <v>1.8214376055608392</v>
      </c>
      <c r="F509" t="b">
        <f t="shared" ca="1" si="16"/>
        <v>0</v>
      </c>
    </row>
    <row r="510" spans="1:6" x14ac:dyDescent="0.2">
      <c r="A510">
        <v>0</v>
      </c>
      <c r="E510">
        <f t="shared" ca="1" si="15"/>
        <v>2.4423552616976938</v>
      </c>
      <c r="F510" t="b">
        <f t="shared" ca="1" si="16"/>
        <v>0</v>
      </c>
    </row>
    <row r="511" spans="1:6" x14ac:dyDescent="0.2">
      <c r="A511">
        <v>2</v>
      </c>
      <c r="E511">
        <f t="shared" ca="1" si="15"/>
        <v>2.2636269013458485</v>
      </c>
      <c r="F511" t="b">
        <f t="shared" ca="1" si="16"/>
        <v>0</v>
      </c>
    </row>
    <row r="512" spans="1:6" x14ac:dyDescent="0.2">
      <c r="A512">
        <v>0</v>
      </c>
      <c r="E512">
        <f t="shared" ca="1" si="15"/>
        <v>1.3135079617556786</v>
      </c>
      <c r="F512" t="b">
        <f t="shared" ca="1" si="16"/>
        <v>0</v>
      </c>
    </row>
    <row r="513" spans="1:6" x14ac:dyDescent="0.2">
      <c r="A513">
        <v>1</v>
      </c>
      <c r="E513">
        <f t="shared" ca="1" si="15"/>
        <v>1.3452626111062096</v>
      </c>
      <c r="F513" t="b">
        <f t="shared" ca="1" si="16"/>
        <v>0</v>
      </c>
    </row>
    <row r="514" spans="1:6" x14ac:dyDescent="0.2">
      <c r="A514">
        <v>4</v>
      </c>
      <c r="E514">
        <f t="shared" ca="1" si="15"/>
        <v>3.8800346896940212</v>
      </c>
      <c r="F514" t="b">
        <f t="shared" ca="1" si="16"/>
        <v>1</v>
      </c>
    </row>
    <row r="515" spans="1:6" x14ac:dyDescent="0.2">
      <c r="A515">
        <v>1</v>
      </c>
      <c r="E515">
        <f t="shared" ref="E515:E578" ca="1" si="17">NORMINV(RAND(),1.889101,1.189723)</f>
        <v>0.85974941971379537</v>
      </c>
      <c r="F515" t="b">
        <f t="shared" ref="F515:F578" ca="1" si="18">IF(E515&gt;=2.5, TRUE, FALSE)</f>
        <v>0</v>
      </c>
    </row>
    <row r="516" spans="1:6" x14ac:dyDescent="0.2">
      <c r="A516">
        <v>4</v>
      </c>
      <c r="E516">
        <f t="shared" ca="1" si="17"/>
        <v>1.7496196253672873</v>
      </c>
      <c r="F516" t="b">
        <f t="shared" ca="1" si="18"/>
        <v>0</v>
      </c>
    </row>
    <row r="517" spans="1:6" x14ac:dyDescent="0.2">
      <c r="A517">
        <v>1</v>
      </c>
      <c r="E517">
        <f t="shared" ca="1" si="17"/>
        <v>2.2259886585543067</v>
      </c>
      <c r="F517" t="b">
        <f t="shared" ca="1" si="18"/>
        <v>0</v>
      </c>
    </row>
    <row r="518" spans="1:6" x14ac:dyDescent="0.2">
      <c r="A518">
        <v>1</v>
      </c>
      <c r="E518">
        <f t="shared" ca="1" si="17"/>
        <v>1.9136991695580983</v>
      </c>
      <c r="F518" t="b">
        <f t="shared" ca="1" si="18"/>
        <v>0</v>
      </c>
    </row>
    <row r="519" spans="1:6" x14ac:dyDescent="0.2">
      <c r="A519">
        <v>2</v>
      </c>
      <c r="E519">
        <f t="shared" ca="1" si="17"/>
        <v>1.7603064922094842</v>
      </c>
      <c r="F519" t="b">
        <f t="shared" ca="1" si="18"/>
        <v>0</v>
      </c>
    </row>
    <row r="520" spans="1:6" x14ac:dyDescent="0.2">
      <c r="A520">
        <v>2</v>
      </c>
      <c r="E520">
        <f t="shared" ca="1" si="17"/>
        <v>1.6686050643028203</v>
      </c>
      <c r="F520" t="b">
        <f t="shared" ca="1" si="18"/>
        <v>0</v>
      </c>
    </row>
    <row r="521" spans="1:6" x14ac:dyDescent="0.2">
      <c r="A521">
        <v>3</v>
      </c>
      <c r="E521">
        <f t="shared" ca="1" si="17"/>
        <v>0.97228276298394445</v>
      </c>
      <c r="F521" t="b">
        <f t="shared" ca="1" si="18"/>
        <v>0</v>
      </c>
    </row>
    <row r="522" spans="1:6" x14ac:dyDescent="0.2">
      <c r="A522">
        <v>1</v>
      </c>
      <c r="E522">
        <f t="shared" ca="1" si="17"/>
        <v>0.32057743294403651</v>
      </c>
      <c r="F522" t="b">
        <f t="shared" ca="1" si="18"/>
        <v>0</v>
      </c>
    </row>
    <row r="523" spans="1:6" x14ac:dyDescent="0.2">
      <c r="A523">
        <v>2</v>
      </c>
      <c r="E523">
        <f t="shared" ca="1" si="17"/>
        <v>2.8613853531057565</v>
      </c>
      <c r="F523" t="b">
        <f t="shared" ca="1" si="18"/>
        <v>1</v>
      </c>
    </row>
    <row r="524" spans="1:6" x14ac:dyDescent="0.2">
      <c r="A524">
        <v>1</v>
      </c>
      <c r="E524">
        <f t="shared" ca="1" si="17"/>
        <v>0.58873345147138179</v>
      </c>
      <c r="F524" t="b">
        <f t="shared" ca="1" si="18"/>
        <v>0</v>
      </c>
    </row>
    <row r="525" spans="1:6" x14ac:dyDescent="0.2">
      <c r="A525">
        <v>3</v>
      </c>
      <c r="E525">
        <f t="shared" ca="1" si="17"/>
        <v>1.1752552793350697</v>
      </c>
      <c r="F525" t="b">
        <f t="shared" ca="1" si="18"/>
        <v>0</v>
      </c>
    </row>
    <row r="526" spans="1:6" x14ac:dyDescent="0.2">
      <c r="A526">
        <v>0</v>
      </c>
      <c r="E526">
        <f t="shared" ca="1" si="17"/>
        <v>2.8162060225548071</v>
      </c>
      <c r="F526" t="b">
        <f t="shared" ca="1" si="18"/>
        <v>1</v>
      </c>
    </row>
    <row r="527" spans="1:6" x14ac:dyDescent="0.2">
      <c r="A527">
        <v>1</v>
      </c>
      <c r="E527">
        <f t="shared" ca="1" si="17"/>
        <v>3.8702296777641543</v>
      </c>
      <c r="F527" t="b">
        <f t="shared" ca="1" si="18"/>
        <v>1</v>
      </c>
    </row>
    <row r="528" spans="1:6" x14ac:dyDescent="0.2">
      <c r="A528">
        <v>2</v>
      </c>
      <c r="E528">
        <f t="shared" ca="1" si="17"/>
        <v>0.26668264040350698</v>
      </c>
      <c r="F528" t="b">
        <f t="shared" ca="1" si="18"/>
        <v>0</v>
      </c>
    </row>
    <row r="529" spans="1:6" x14ac:dyDescent="0.2">
      <c r="A529">
        <v>1</v>
      </c>
      <c r="E529">
        <f t="shared" ca="1" si="17"/>
        <v>2.9942702644176444</v>
      </c>
      <c r="F529" t="b">
        <f t="shared" ca="1" si="18"/>
        <v>1</v>
      </c>
    </row>
    <row r="530" spans="1:6" x14ac:dyDescent="0.2">
      <c r="A530">
        <v>1</v>
      </c>
      <c r="E530">
        <f t="shared" ca="1" si="17"/>
        <v>1.8403884733478617</v>
      </c>
      <c r="F530" t="b">
        <f t="shared" ca="1" si="18"/>
        <v>0</v>
      </c>
    </row>
    <row r="531" spans="1:6" x14ac:dyDescent="0.2">
      <c r="A531">
        <v>1</v>
      </c>
      <c r="E531">
        <f t="shared" ca="1" si="17"/>
        <v>0.46352076928503672</v>
      </c>
      <c r="F531" t="b">
        <f t="shared" ca="1" si="18"/>
        <v>0</v>
      </c>
    </row>
    <row r="532" spans="1:6" x14ac:dyDescent="0.2">
      <c r="A532">
        <v>0</v>
      </c>
      <c r="E532">
        <f t="shared" ca="1" si="17"/>
        <v>2.3807214956267826</v>
      </c>
      <c r="F532" t="b">
        <f t="shared" ca="1" si="18"/>
        <v>0</v>
      </c>
    </row>
    <row r="533" spans="1:6" x14ac:dyDescent="0.2">
      <c r="A533">
        <v>2</v>
      </c>
      <c r="E533">
        <f t="shared" ca="1" si="17"/>
        <v>9.0964265707145442E-2</v>
      </c>
      <c r="F533" t="b">
        <f t="shared" ca="1" si="18"/>
        <v>0</v>
      </c>
    </row>
    <row r="534" spans="1:6" x14ac:dyDescent="0.2">
      <c r="A534">
        <v>1</v>
      </c>
      <c r="E534">
        <f t="shared" ca="1" si="17"/>
        <v>2.1875177040747547</v>
      </c>
      <c r="F534" t="b">
        <f t="shared" ca="1" si="18"/>
        <v>0</v>
      </c>
    </row>
    <row r="535" spans="1:6" x14ac:dyDescent="0.2">
      <c r="A535">
        <v>4</v>
      </c>
      <c r="E535">
        <f t="shared" ca="1" si="17"/>
        <v>2.7208453842019944</v>
      </c>
      <c r="F535" t="b">
        <f t="shared" ca="1" si="18"/>
        <v>1</v>
      </c>
    </row>
    <row r="536" spans="1:6" x14ac:dyDescent="0.2">
      <c r="A536">
        <v>1</v>
      </c>
      <c r="E536">
        <f t="shared" ca="1" si="17"/>
        <v>2.6844788436363038</v>
      </c>
      <c r="F536" t="b">
        <f t="shared" ca="1" si="18"/>
        <v>1</v>
      </c>
    </row>
    <row r="537" spans="1:6" x14ac:dyDescent="0.2">
      <c r="A537">
        <v>3</v>
      </c>
      <c r="E537">
        <f t="shared" ca="1" si="17"/>
        <v>0.20957775007322099</v>
      </c>
      <c r="F537" t="b">
        <f t="shared" ca="1" si="18"/>
        <v>0</v>
      </c>
    </row>
    <row r="538" spans="1:6" x14ac:dyDescent="0.2">
      <c r="A538">
        <v>3</v>
      </c>
      <c r="E538">
        <f t="shared" ca="1" si="17"/>
        <v>2.6448319564478417</v>
      </c>
      <c r="F538" t="b">
        <f t="shared" ca="1" si="18"/>
        <v>1</v>
      </c>
    </row>
    <row r="539" spans="1:6" x14ac:dyDescent="0.2">
      <c r="A539">
        <v>3</v>
      </c>
      <c r="E539">
        <f t="shared" ca="1" si="17"/>
        <v>-0.38229715004311449</v>
      </c>
      <c r="F539" t="b">
        <f t="shared" ca="1" si="18"/>
        <v>0</v>
      </c>
    </row>
    <row r="540" spans="1:6" x14ac:dyDescent="0.2">
      <c r="A540">
        <v>0</v>
      </c>
      <c r="E540">
        <f t="shared" ca="1" si="17"/>
        <v>1.9045925112216835</v>
      </c>
      <c r="F540" t="b">
        <f t="shared" ca="1" si="18"/>
        <v>0</v>
      </c>
    </row>
    <row r="541" spans="1:6" x14ac:dyDescent="0.2">
      <c r="A541">
        <v>3</v>
      </c>
      <c r="E541">
        <f t="shared" ca="1" si="17"/>
        <v>1.5618116335085142</v>
      </c>
      <c r="F541" t="b">
        <f t="shared" ca="1" si="18"/>
        <v>0</v>
      </c>
    </row>
    <row r="542" spans="1:6" x14ac:dyDescent="0.2">
      <c r="A542">
        <v>3</v>
      </c>
      <c r="E542">
        <f t="shared" ca="1" si="17"/>
        <v>2.7405681459991564</v>
      </c>
      <c r="F542" t="b">
        <f t="shared" ca="1" si="18"/>
        <v>1</v>
      </c>
    </row>
    <row r="543" spans="1:6" x14ac:dyDescent="0.2">
      <c r="A543">
        <v>1</v>
      </c>
      <c r="E543">
        <f t="shared" ca="1" si="17"/>
        <v>1.7903050880455902</v>
      </c>
      <c r="F543" t="b">
        <f t="shared" ca="1" si="18"/>
        <v>0</v>
      </c>
    </row>
    <row r="544" spans="1:6" x14ac:dyDescent="0.2">
      <c r="A544">
        <v>1</v>
      </c>
      <c r="E544">
        <f t="shared" ca="1" si="17"/>
        <v>9.7337633143545821E-2</v>
      </c>
      <c r="F544" t="b">
        <f t="shared" ca="1" si="18"/>
        <v>0</v>
      </c>
    </row>
    <row r="545" spans="1:6" x14ac:dyDescent="0.2">
      <c r="A545">
        <v>3</v>
      </c>
      <c r="E545">
        <f t="shared" ca="1" si="17"/>
        <v>1.8636847643191279</v>
      </c>
      <c r="F545" t="b">
        <f t="shared" ca="1" si="18"/>
        <v>0</v>
      </c>
    </row>
    <row r="546" spans="1:6" x14ac:dyDescent="0.2">
      <c r="A546">
        <v>1</v>
      </c>
      <c r="E546">
        <f t="shared" ca="1" si="17"/>
        <v>3.0290968967934147</v>
      </c>
      <c r="F546" t="b">
        <f t="shared" ca="1" si="18"/>
        <v>1</v>
      </c>
    </row>
    <row r="547" spans="1:6" x14ac:dyDescent="0.2">
      <c r="A547">
        <v>3</v>
      </c>
      <c r="E547">
        <f t="shared" ca="1" si="17"/>
        <v>0.52704813144862594</v>
      </c>
      <c r="F547" t="b">
        <f t="shared" ca="1" si="18"/>
        <v>0</v>
      </c>
    </row>
    <row r="548" spans="1:6" x14ac:dyDescent="0.2">
      <c r="A548">
        <v>1</v>
      </c>
      <c r="E548">
        <f t="shared" ca="1" si="17"/>
        <v>0.42983504127914585</v>
      </c>
      <c r="F548" t="b">
        <f t="shared" ca="1" si="18"/>
        <v>0</v>
      </c>
    </row>
    <row r="549" spans="1:6" x14ac:dyDescent="0.2">
      <c r="A549">
        <v>2</v>
      </c>
      <c r="E549">
        <f t="shared" ca="1" si="17"/>
        <v>1.640699173512951</v>
      </c>
      <c r="F549" t="b">
        <f t="shared" ca="1" si="18"/>
        <v>0</v>
      </c>
    </row>
    <row r="550" spans="1:6" x14ac:dyDescent="0.2">
      <c r="A550">
        <v>1</v>
      </c>
      <c r="E550">
        <f t="shared" ca="1" si="17"/>
        <v>3.7602185221100717</v>
      </c>
      <c r="F550" t="b">
        <f t="shared" ca="1" si="18"/>
        <v>1</v>
      </c>
    </row>
    <row r="551" spans="1:6" x14ac:dyDescent="0.2">
      <c r="A551">
        <v>1</v>
      </c>
      <c r="E551">
        <f t="shared" ca="1" si="17"/>
        <v>1.0110961380817218</v>
      </c>
      <c r="F551" t="b">
        <f t="shared" ca="1" si="18"/>
        <v>0</v>
      </c>
    </row>
    <row r="552" spans="1:6" x14ac:dyDescent="0.2">
      <c r="A552">
        <v>2</v>
      </c>
      <c r="E552">
        <f t="shared" ca="1" si="17"/>
        <v>2.8782276036066223</v>
      </c>
      <c r="F552" t="b">
        <f t="shared" ca="1" si="18"/>
        <v>1</v>
      </c>
    </row>
    <row r="553" spans="1:6" x14ac:dyDescent="0.2">
      <c r="A553">
        <v>1</v>
      </c>
      <c r="E553">
        <f t="shared" ca="1" si="17"/>
        <v>-1.4826178618159158E-3</v>
      </c>
      <c r="F553" t="b">
        <f t="shared" ca="1" si="18"/>
        <v>0</v>
      </c>
    </row>
    <row r="554" spans="1:6" x14ac:dyDescent="0.2">
      <c r="A554">
        <v>3</v>
      </c>
      <c r="E554">
        <f t="shared" ca="1" si="17"/>
        <v>3.9423335414579022</v>
      </c>
      <c r="F554" t="b">
        <f t="shared" ca="1" si="18"/>
        <v>1</v>
      </c>
    </row>
    <row r="555" spans="1:6" x14ac:dyDescent="0.2">
      <c r="A555">
        <v>1</v>
      </c>
      <c r="E555">
        <f t="shared" ca="1" si="17"/>
        <v>1.7178621421613527</v>
      </c>
      <c r="F555" t="b">
        <f t="shared" ca="1" si="18"/>
        <v>0</v>
      </c>
    </row>
    <row r="556" spans="1:6" x14ac:dyDescent="0.2">
      <c r="A556">
        <v>0</v>
      </c>
      <c r="E556">
        <f t="shared" ca="1" si="17"/>
        <v>1.7880668177756487</v>
      </c>
      <c r="F556" t="b">
        <f t="shared" ca="1" si="18"/>
        <v>0</v>
      </c>
    </row>
    <row r="557" spans="1:6" x14ac:dyDescent="0.2">
      <c r="A557">
        <v>0</v>
      </c>
      <c r="E557">
        <f t="shared" ca="1" si="17"/>
        <v>2.3630241509413299</v>
      </c>
      <c r="F557" t="b">
        <f t="shared" ca="1" si="18"/>
        <v>0</v>
      </c>
    </row>
    <row r="558" spans="1:6" x14ac:dyDescent="0.2">
      <c r="A558">
        <v>1</v>
      </c>
      <c r="E558">
        <f t="shared" ca="1" si="17"/>
        <v>2.129642431987727</v>
      </c>
      <c r="F558" t="b">
        <f t="shared" ca="1" si="18"/>
        <v>0</v>
      </c>
    </row>
    <row r="559" spans="1:6" x14ac:dyDescent="0.2">
      <c r="A559">
        <v>4</v>
      </c>
      <c r="E559">
        <f t="shared" ca="1" si="17"/>
        <v>0.76389760256444728</v>
      </c>
      <c r="F559" t="b">
        <f t="shared" ca="1" si="18"/>
        <v>0</v>
      </c>
    </row>
    <row r="560" spans="1:6" x14ac:dyDescent="0.2">
      <c r="A560">
        <v>3</v>
      </c>
      <c r="E560">
        <f t="shared" ca="1" si="17"/>
        <v>0.75979684056180319</v>
      </c>
      <c r="F560" t="b">
        <f t="shared" ca="1" si="18"/>
        <v>0</v>
      </c>
    </row>
    <row r="561" spans="1:6" x14ac:dyDescent="0.2">
      <c r="A561">
        <v>1</v>
      </c>
      <c r="E561">
        <f t="shared" ca="1" si="17"/>
        <v>2.1063208620747478</v>
      </c>
      <c r="F561" t="b">
        <f t="shared" ca="1" si="18"/>
        <v>0</v>
      </c>
    </row>
    <row r="562" spans="1:6" x14ac:dyDescent="0.2">
      <c r="A562">
        <v>3</v>
      </c>
      <c r="E562">
        <f t="shared" ca="1" si="17"/>
        <v>0.87244176152667441</v>
      </c>
      <c r="F562" t="b">
        <f t="shared" ca="1" si="18"/>
        <v>0</v>
      </c>
    </row>
    <row r="563" spans="1:6" x14ac:dyDescent="0.2">
      <c r="A563">
        <v>0</v>
      </c>
      <c r="E563">
        <f t="shared" ca="1" si="17"/>
        <v>5.149517145709674</v>
      </c>
      <c r="F563" t="b">
        <f t="shared" ca="1" si="18"/>
        <v>1</v>
      </c>
    </row>
    <row r="564" spans="1:6" x14ac:dyDescent="0.2">
      <c r="A564">
        <v>3</v>
      </c>
      <c r="E564">
        <f t="shared" ca="1" si="17"/>
        <v>3.1491221545893673</v>
      </c>
      <c r="F564" t="b">
        <f t="shared" ca="1" si="18"/>
        <v>1</v>
      </c>
    </row>
    <row r="565" spans="1:6" x14ac:dyDescent="0.2">
      <c r="A565">
        <v>0</v>
      </c>
      <c r="E565">
        <f t="shared" ca="1" si="17"/>
        <v>0.41264303582977835</v>
      </c>
      <c r="F565" t="b">
        <f t="shared" ca="1" si="18"/>
        <v>0</v>
      </c>
    </row>
    <row r="566" spans="1:6" x14ac:dyDescent="0.2">
      <c r="A566">
        <v>0</v>
      </c>
      <c r="E566">
        <f t="shared" ca="1" si="17"/>
        <v>1.6601351654575298</v>
      </c>
      <c r="F566" t="b">
        <f t="shared" ca="1" si="18"/>
        <v>0</v>
      </c>
    </row>
    <row r="567" spans="1:6" x14ac:dyDescent="0.2">
      <c r="A567">
        <v>0</v>
      </c>
      <c r="E567">
        <f t="shared" ca="1" si="17"/>
        <v>1.3631051948090716</v>
      </c>
      <c r="F567" t="b">
        <f t="shared" ca="1" si="18"/>
        <v>0</v>
      </c>
    </row>
    <row r="568" spans="1:6" x14ac:dyDescent="0.2">
      <c r="A568">
        <v>2</v>
      </c>
      <c r="E568">
        <f t="shared" ca="1" si="17"/>
        <v>2.2927139576697857</v>
      </c>
      <c r="F568" t="b">
        <f t="shared" ca="1" si="18"/>
        <v>0</v>
      </c>
    </row>
    <row r="569" spans="1:6" x14ac:dyDescent="0.2">
      <c r="A569">
        <v>1</v>
      </c>
      <c r="E569">
        <f t="shared" ca="1" si="17"/>
        <v>1.3180335640630565</v>
      </c>
      <c r="F569" t="b">
        <f t="shared" ca="1" si="18"/>
        <v>0</v>
      </c>
    </row>
    <row r="570" spans="1:6" x14ac:dyDescent="0.2">
      <c r="A570">
        <v>0</v>
      </c>
      <c r="E570">
        <f t="shared" ca="1" si="17"/>
        <v>0.80459557171441132</v>
      </c>
      <c r="F570" t="b">
        <f t="shared" ca="1" si="18"/>
        <v>0</v>
      </c>
    </row>
    <row r="571" spans="1:6" x14ac:dyDescent="0.2">
      <c r="A571">
        <v>1</v>
      </c>
      <c r="E571">
        <f t="shared" ca="1" si="17"/>
        <v>3.2794510380182507</v>
      </c>
      <c r="F571" t="b">
        <f t="shared" ca="1" si="18"/>
        <v>1</v>
      </c>
    </row>
    <row r="572" spans="1:6" x14ac:dyDescent="0.2">
      <c r="A572">
        <v>2</v>
      </c>
      <c r="E572">
        <f t="shared" ca="1" si="17"/>
        <v>3.157051506967913</v>
      </c>
      <c r="F572" t="b">
        <f t="shared" ca="1" si="18"/>
        <v>1</v>
      </c>
    </row>
    <row r="573" spans="1:6" x14ac:dyDescent="0.2">
      <c r="A573">
        <v>4</v>
      </c>
      <c r="E573">
        <f t="shared" ca="1" si="17"/>
        <v>1.251912311499344</v>
      </c>
      <c r="F573" t="b">
        <f t="shared" ca="1" si="18"/>
        <v>0</v>
      </c>
    </row>
    <row r="574" spans="1:6" x14ac:dyDescent="0.2">
      <c r="A574">
        <v>0</v>
      </c>
      <c r="E574">
        <f t="shared" ca="1" si="17"/>
        <v>1.6311201951354215</v>
      </c>
      <c r="F574" t="b">
        <f t="shared" ca="1" si="18"/>
        <v>0</v>
      </c>
    </row>
    <row r="575" spans="1:6" x14ac:dyDescent="0.2">
      <c r="A575">
        <v>1</v>
      </c>
      <c r="E575">
        <f t="shared" ca="1" si="17"/>
        <v>2.6740063940400391</v>
      </c>
      <c r="F575" t="b">
        <f t="shared" ca="1" si="18"/>
        <v>1</v>
      </c>
    </row>
    <row r="576" spans="1:6" x14ac:dyDescent="0.2">
      <c r="A576">
        <v>0</v>
      </c>
      <c r="E576">
        <f t="shared" ca="1" si="17"/>
        <v>2.1565906029706534</v>
      </c>
      <c r="F576" t="b">
        <f t="shared" ca="1" si="18"/>
        <v>0</v>
      </c>
    </row>
    <row r="577" spans="1:6" x14ac:dyDescent="0.2">
      <c r="A577">
        <v>2</v>
      </c>
      <c r="E577">
        <f t="shared" ca="1" si="17"/>
        <v>0.466577157681626</v>
      </c>
      <c r="F577" t="b">
        <f t="shared" ca="1" si="18"/>
        <v>0</v>
      </c>
    </row>
    <row r="578" spans="1:6" x14ac:dyDescent="0.2">
      <c r="A578">
        <v>3</v>
      </c>
      <c r="E578">
        <f t="shared" ca="1" si="17"/>
        <v>0.97765923105946695</v>
      </c>
      <c r="F578" t="b">
        <f t="shared" ca="1" si="18"/>
        <v>0</v>
      </c>
    </row>
    <row r="579" spans="1:6" x14ac:dyDescent="0.2">
      <c r="A579">
        <v>1</v>
      </c>
      <c r="E579">
        <f t="shared" ref="E579:E642" ca="1" si="19">NORMINV(RAND(),1.889101,1.189723)</f>
        <v>1.3305328471051845</v>
      </c>
      <c r="F579" t="b">
        <f t="shared" ref="F579:F642" ca="1" si="20">IF(E579&gt;=2.5, TRUE, FALSE)</f>
        <v>0</v>
      </c>
    </row>
    <row r="580" spans="1:6" x14ac:dyDescent="0.2">
      <c r="A580">
        <v>2</v>
      </c>
      <c r="E580">
        <f t="shared" ca="1" si="19"/>
        <v>1.0972881671480375</v>
      </c>
      <c r="F580" t="b">
        <f t="shared" ca="1" si="20"/>
        <v>0</v>
      </c>
    </row>
    <row r="581" spans="1:6" x14ac:dyDescent="0.2">
      <c r="A581">
        <v>1</v>
      </c>
      <c r="E581">
        <f t="shared" ca="1" si="19"/>
        <v>1.4423055861939398</v>
      </c>
      <c r="F581" t="b">
        <f t="shared" ca="1" si="20"/>
        <v>0</v>
      </c>
    </row>
    <row r="582" spans="1:6" x14ac:dyDescent="0.2">
      <c r="A582">
        <v>2</v>
      </c>
      <c r="E582">
        <f t="shared" ca="1" si="19"/>
        <v>0.82369335780986241</v>
      </c>
      <c r="F582" t="b">
        <f t="shared" ca="1" si="20"/>
        <v>0</v>
      </c>
    </row>
    <row r="583" spans="1:6" x14ac:dyDescent="0.2">
      <c r="A583">
        <v>1</v>
      </c>
      <c r="E583">
        <f t="shared" ca="1" si="19"/>
        <v>0.69594398353101772</v>
      </c>
      <c r="F583" t="b">
        <f t="shared" ca="1" si="20"/>
        <v>0</v>
      </c>
    </row>
    <row r="584" spans="1:6" x14ac:dyDescent="0.2">
      <c r="A584">
        <v>2</v>
      </c>
      <c r="E584">
        <f t="shared" ca="1" si="19"/>
        <v>1.5761069448360081</v>
      </c>
      <c r="F584" t="b">
        <f t="shared" ca="1" si="20"/>
        <v>0</v>
      </c>
    </row>
    <row r="585" spans="1:6" x14ac:dyDescent="0.2">
      <c r="A585">
        <v>2</v>
      </c>
      <c r="E585">
        <f t="shared" ca="1" si="19"/>
        <v>-1.0559636501156688</v>
      </c>
      <c r="F585" t="b">
        <f t="shared" ca="1" si="20"/>
        <v>0</v>
      </c>
    </row>
    <row r="586" spans="1:6" x14ac:dyDescent="0.2">
      <c r="A586">
        <v>1</v>
      </c>
      <c r="E586">
        <f t="shared" ca="1" si="19"/>
        <v>1.5132952732087857</v>
      </c>
      <c r="F586" t="b">
        <f t="shared" ca="1" si="20"/>
        <v>0</v>
      </c>
    </row>
    <row r="587" spans="1:6" x14ac:dyDescent="0.2">
      <c r="A587">
        <v>3</v>
      </c>
      <c r="E587">
        <f t="shared" ca="1" si="19"/>
        <v>1.5646338655611238</v>
      </c>
      <c r="F587" t="b">
        <f t="shared" ca="1" si="20"/>
        <v>0</v>
      </c>
    </row>
    <row r="588" spans="1:6" x14ac:dyDescent="0.2">
      <c r="A588">
        <v>0</v>
      </c>
      <c r="E588">
        <f t="shared" ca="1" si="19"/>
        <v>2.6144898989771388</v>
      </c>
      <c r="F588" t="b">
        <f t="shared" ca="1" si="20"/>
        <v>1</v>
      </c>
    </row>
    <row r="589" spans="1:6" x14ac:dyDescent="0.2">
      <c r="A589">
        <v>0</v>
      </c>
      <c r="E589">
        <f t="shared" ca="1" si="19"/>
        <v>4.6747542483162556</v>
      </c>
      <c r="F589" t="b">
        <f t="shared" ca="1" si="20"/>
        <v>1</v>
      </c>
    </row>
    <row r="590" spans="1:6" x14ac:dyDescent="0.2">
      <c r="A590">
        <v>3</v>
      </c>
      <c r="E590">
        <f t="shared" ca="1" si="19"/>
        <v>2.4087464271355912</v>
      </c>
      <c r="F590" t="b">
        <f t="shared" ca="1" si="20"/>
        <v>0</v>
      </c>
    </row>
    <row r="591" spans="1:6" x14ac:dyDescent="0.2">
      <c r="A591">
        <v>1</v>
      </c>
      <c r="E591">
        <f t="shared" ca="1" si="19"/>
        <v>3.0077607059611813</v>
      </c>
      <c r="F591" t="b">
        <f t="shared" ca="1" si="20"/>
        <v>1</v>
      </c>
    </row>
    <row r="592" spans="1:6" x14ac:dyDescent="0.2">
      <c r="A592">
        <v>1</v>
      </c>
      <c r="E592">
        <f t="shared" ca="1" si="19"/>
        <v>1.304246107742709</v>
      </c>
      <c r="F592" t="b">
        <f t="shared" ca="1" si="20"/>
        <v>0</v>
      </c>
    </row>
    <row r="593" spans="1:6" x14ac:dyDescent="0.2">
      <c r="A593">
        <v>3</v>
      </c>
      <c r="E593">
        <f t="shared" ca="1" si="19"/>
        <v>1.4908471018788152</v>
      </c>
      <c r="F593" t="b">
        <f t="shared" ca="1" si="20"/>
        <v>0</v>
      </c>
    </row>
    <row r="594" spans="1:6" x14ac:dyDescent="0.2">
      <c r="A594">
        <v>2</v>
      </c>
      <c r="E594">
        <f t="shared" ca="1" si="19"/>
        <v>-0.4724115074716575</v>
      </c>
      <c r="F594" t="b">
        <f t="shared" ca="1" si="20"/>
        <v>0</v>
      </c>
    </row>
    <row r="595" spans="1:6" x14ac:dyDescent="0.2">
      <c r="A595">
        <v>2</v>
      </c>
      <c r="E595">
        <f t="shared" ca="1" si="19"/>
        <v>0.1565028010916838</v>
      </c>
      <c r="F595" t="b">
        <f t="shared" ca="1" si="20"/>
        <v>0</v>
      </c>
    </row>
    <row r="596" spans="1:6" x14ac:dyDescent="0.2">
      <c r="A596">
        <v>4</v>
      </c>
      <c r="E596">
        <f t="shared" ca="1" si="19"/>
        <v>1.0576348208780739</v>
      </c>
      <c r="F596" t="b">
        <f t="shared" ca="1" si="20"/>
        <v>0</v>
      </c>
    </row>
    <row r="597" spans="1:6" x14ac:dyDescent="0.2">
      <c r="A597">
        <v>1</v>
      </c>
      <c r="E597">
        <f t="shared" ca="1" si="19"/>
        <v>1.93375723855263</v>
      </c>
      <c r="F597" t="b">
        <f t="shared" ca="1" si="20"/>
        <v>0</v>
      </c>
    </row>
    <row r="598" spans="1:6" x14ac:dyDescent="0.2">
      <c r="A598">
        <v>1</v>
      </c>
      <c r="E598">
        <f t="shared" ca="1" si="19"/>
        <v>-0.61253562527707239</v>
      </c>
      <c r="F598" t="b">
        <f t="shared" ca="1" si="20"/>
        <v>0</v>
      </c>
    </row>
    <row r="599" spans="1:6" x14ac:dyDescent="0.2">
      <c r="A599">
        <v>0</v>
      </c>
      <c r="E599">
        <f t="shared" ca="1" si="19"/>
        <v>2.5629453011381766</v>
      </c>
      <c r="F599" t="b">
        <f t="shared" ca="1" si="20"/>
        <v>1</v>
      </c>
    </row>
    <row r="600" spans="1:6" x14ac:dyDescent="0.2">
      <c r="A600">
        <v>0</v>
      </c>
      <c r="E600">
        <f t="shared" ca="1" si="19"/>
        <v>3.4734824186563475</v>
      </c>
      <c r="F600" t="b">
        <f t="shared" ca="1" si="20"/>
        <v>1</v>
      </c>
    </row>
    <row r="601" spans="1:6" x14ac:dyDescent="0.2">
      <c r="A601">
        <v>1</v>
      </c>
      <c r="E601">
        <f t="shared" ca="1" si="19"/>
        <v>2.7690162039644721</v>
      </c>
      <c r="F601" t="b">
        <f t="shared" ca="1" si="20"/>
        <v>1</v>
      </c>
    </row>
    <row r="602" spans="1:6" x14ac:dyDescent="0.2">
      <c r="A602">
        <v>2</v>
      </c>
      <c r="E602">
        <f t="shared" ca="1" si="19"/>
        <v>1.0999729853164542</v>
      </c>
      <c r="F602" t="b">
        <f t="shared" ca="1" si="20"/>
        <v>0</v>
      </c>
    </row>
    <row r="603" spans="1:6" x14ac:dyDescent="0.2">
      <c r="A603">
        <v>1</v>
      </c>
      <c r="E603">
        <f t="shared" ca="1" si="19"/>
        <v>2.1688064269736103</v>
      </c>
      <c r="F603" t="b">
        <f t="shared" ca="1" si="20"/>
        <v>0</v>
      </c>
    </row>
    <row r="604" spans="1:6" x14ac:dyDescent="0.2">
      <c r="A604">
        <v>2</v>
      </c>
      <c r="E604">
        <f t="shared" ca="1" si="19"/>
        <v>0.74696975977583047</v>
      </c>
      <c r="F604" t="b">
        <f t="shared" ca="1" si="20"/>
        <v>0</v>
      </c>
    </row>
    <row r="605" spans="1:6" x14ac:dyDescent="0.2">
      <c r="A605">
        <v>1</v>
      </c>
      <c r="E605">
        <f t="shared" ca="1" si="19"/>
        <v>1.0598859758470232</v>
      </c>
      <c r="F605" t="b">
        <f t="shared" ca="1" si="20"/>
        <v>0</v>
      </c>
    </row>
    <row r="606" spans="1:6" x14ac:dyDescent="0.2">
      <c r="A606">
        <v>4</v>
      </c>
      <c r="E606">
        <f t="shared" ca="1" si="19"/>
        <v>1.523580677872564</v>
      </c>
      <c r="F606" t="b">
        <f t="shared" ca="1" si="20"/>
        <v>0</v>
      </c>
    </row>
    <row r="607" spans="1:6" x14ac:dyDescent="0.2">
      <c r="A607">
        <v>4</v>
      </c>
      <c r="E607">
        <f t="shared" ca="1" si="19"/>
        <v>1.1225515207676926</v>
      </c>
      <c r="F607" t="b">
        <f t="shared" ca="1" si="20"/>
        <v>0</v>
      </c>
    </row>
    <row r="608" spans="1:6" x14ac:dyDescent="0.2">
      <c r="A608">
        <v>1</v>
      </c>
      <c r="E608">
        <f t="shared" ca="1" si="19"/>
        <v>2.5119863285493165</v>
      </c>
      <c r="F608" t="b">
        <f t="shared" ca="1" si="20"/>
        <v>1</v>
      </c>
    </row>
    <row r="609" spans="1:6" x14ac:dyDescent="0.2">
      <c r="A609">
        <v>4</v>
      </c>
      <c r="E609">
        <f t="shared" ca="1" si="19"/>
        <v>3.3964252059771214</v>
      </c>
      <c r="F609" t="b">
        <f t="shared" ca="1" si="20"/>
        <v>1</v>
      </c>
    </row>
    <row r="610" spans="1:6" x14ac:dyDescent="0.2">
      <c r="A610">
        <v>1</v>
      </c>
      <c r="E610">
        <f t="shared" ca="1" si="19"/>
        <v>1.5629797117241386</v>
      </c>
      <c r="F610" t="b">
        <f t="shared" ca="1" si="20"/>
        <v>0</v>
      </c>
    </row>
    <row r="611" spans="1:6" x14ac:dyDescent="0.2">
      <c r="A611">
        <v>1</v>
      </c>
      <c r="E611">
        <f t="shared" ca="1" si="19"/>
        <v>3.1561807199171739</v>
      </c>
      <c r="F611" t="b">
        <f t="shared" ca="1" si="20"/>
        <v>1</v>
      </c>
    </row>
    <row r="612" spans="1:6" x14ac:dyDescent="0.2">
      <c r="A612">
        <v>4</v>
      </c>
      <c r="E612">
        <f t="shared" ca="1" si="19"/>
        <v>-0.14619675459206394</v>
      </c>
      <c r="F612" t="b">
        <f t="shared" ca="1" si="20"/>
        <v>0</v>
      </c>
    </row>
    <row r="613" spans="1:6" x14ac:dyDescent="0.2">
      <c r="A613">
        <v>4</v>
      </c>
      <c r="E613">
        <f t="shared" ca="1" si="19"/>
        <v>1.5144161814873833</v>
      </c>
      <c r="F613" t="b">
        <f t="shared" ca="1" si="20"/>
        <v>0</v>
      </c>
    </row>
    <row r="614" spans="1:6" x14ac:dyDescent="0.2">
      <c r="A614">
        <v>4</v>
      </c>
      <c r="E614">
        <f t="shared" ca="1" si="19"/>
        <v>1.2289394233471276</v>
      </c>
      <c r="F614" t="b">
        <f t="shared" ca="1" si="20"/>
        <v>0</v>
      </c>
    </row>
    <row r="615" spans="1:6" x14ac:dyDescent="0.2">
      <c r="A615">
        <v>3</v>
      </c>
      <c r="E615">
        <f t="shared" ca="1" si="19"/>
        <v>1.7440018362811844</v>
      </c>
      <c r="F615" t="b">
        <f t="shared" ca="1" si="20"/>
        <v>0</v>
      </c>
    </row>
    <row r="616" spans="1:6" x14ac:dyDescent="0.2">
      <c r="A616">
        <v>2</v>
      </c>
      <c r="E616">
        <f t="shared" ca="1" si="19"/>
        <v>1.58428608310849</v>
      </c>
      <c r="F616" t="b">
        <f t="shared" ca="1" si="20"/>
        <v>0</v>
      </c>
    </row>
    <row r="617" spans="1:6" x14ac:dyDescent="0.2">
      <c r="A617">
        <v>0</v>
      </c>
      <c r="E617">
        <f t="shared" ca="1" si="19"/>
        <v>4.0978187122794933</v>
      </c>
      <c r="F617" t="b">
        <f t="shared" ca="1" si="20"/>
        <v>1</v>
      </c>
    </row>
    <row r="618" spans="1:6" x14ac:dyDescent="0.2">
      <c r="A618">
        <v>2</v>
      </c>
      <c r="E618">
        <f t="shared" ca="1" si="19"/>
        <v>1.5541683101965797</v>
      </c>
      <c r="F618" t="b">
        <f t="shared" ca="1" si="20"/>
        <v>0</v>
      </c>
    </row>
    <row r="619" spans="1:6" x14ac:dyDescent="0.2">
      <c r="A619">
        <v>3</v>
      </c>
      <c r="E619">
        <f t="shared" ca="1" si="19"/>
        <v>1.8967280710362298</v>
      </c>
      <c r="F619" t="b">
        <f t="shared" ca="1" si="20"/>
        <v>0</v>
      </c>
    </row>
    <row r="620" spans="1:6" x14ac:dyDescent="0.2">
      <c r="A620">
        <v>1</v>
      </c>
      <c r="E620">
        <f t="shared" ca="1" si="19"/>
        <v>1.2712128375000664</v>
      </c>
      <c r="F620" t="b">
        <f t="shared" ca="1" si="20"/>
        <v>0</v>
      </c>
    </row>
    <row r="621" spans="1:6" x14ac:dyDescent="0.2">
      <c r="A621">
        <v>2</v>
      </c>
      <c r="E621">
        <f t="shared" ca="1" si="19"/>
        <v>0.9456042698172169</v>
      </c>
      <c r="F621" t="b">
        <f t="shared" ca="1" si="20"/>
        <v>0</v>
      </c>
    </row>
    <row r="622" spans="1:6" x14ac:dyDescent="0.2">
      <c r="A622">
        <v>1</v>
      </c>
      <c r="E622">
        <f t="shared" ca="1" si="19"/>
        <v>1.791290553249169</v>
      </c>
      <c r="F622" t="b">
        <f t="shared" ca="1" si="20"/>
        <v>0</v>
      </c>
    </row>
    <row r="623" spans="1:6" x14ac:dyDescent="0.2">
      <c r="A623">
        <v>2</v>
      </c>
      <c r="E623">
        <f t="shared" ca="1" si="19"/>
        <v>2.8594604130281587</v>
      </c>
      <c r="F623" t="b">
        <f t="shared" ca="1" si="20"/>
        <v>1</v>
      </c>
    </row>
    <row r="624" spans="1:6" x14ac:dyDescent="0.2">
      <c r="A624">
        <v>1</v>
      </c>
      <c r="E624">
        <f t="shared" ca="1" si="19"/>
        <v>-0.60055103687800293</v>
      </c>
      <c r="F624" t="b">
        <f t="shared" ca="1" si="20"/>
        <v>0</v>
      </c>
    </row>
    <row r="625" spans="1:6" x14ac:dyDescent="0.2">
      <c r="A625">
        <v>4</v>
      </c>
      <c r="E625">
        <f t="shared" ca="1" si="19"/>
        <v>0.69567588728136953</v>
      </c>
      <c r="F625" t="b">
        <f t="shared" ca="1" si="20"/>
        <v>0</v>
      </c>
    </row>
    <row r="626" spans="1:6" x14ac:dyDescent="0.2">
      <c r="A626">
        <v>4</v>
      </c>
      <c r="E626">
        <f t="shared" ca="1" si="19"/>
        <v>1.5487045960712575</v>
      </c>
      <c r="F626" t="b">
        <f t="shared" ca="1" si="20"/>
        <v>0</v>
      </c>
    </row>
    <row r="627" spans="1:6" x14ac:dyDescent="0.2">
      <c r="A627">
        <v>0</v>
      </c>
      <c r="E627">
        <f t="shared" ca="1" si="19"/>
        <v>2.8311725952443103</v>
      </c>
      <c r="F627" t="b">
        <f t="shared" ca="1" si="20"/>
        <v>1</v>
      </c>
    </row>
    <row r="628" spans="1:6" x14ac:dyDescent="0.2">
      <c r="A628">
        <v>3</v>
      </c>
      <c r="E628">
        <f t="shared" ca="1" si="19"/>
        <v>4.8790712208359235</v>
      </c>
      <c r="F628" t="b">
        <f t="shared" ca="1" si="20"/>
        <v>1</v>
      </c>
    </row>
    <row r="629" spans="1:6" x14ac:dyDescent="0.2">
      <c r="A629">
        <v>2</v>
      </c>
      <c r="E629">
        <f t="shared" ca="1" si="19"/>
        <v>-0.62835688838573023</v>
      </c>
      <c r="F629" t="b">
        <f t="shared" ca="1" si="20"/>
        <v>0</v>
      </c>
    </row>
    <row r="630" spans="1:6" x14ac:dyDescent="0.2">
      <c r="A630">
        <v>2</v>
      </c>
      <c r="E630">
        <f t="shared" ca="1" si="19"/>
        <v>0.92045603871424397</v>
      </c>
      <c r="F630" t="b">
        <f t="shared" ca="1" si="20"/>
        <v>0</v>
      </c>
    </row>
    <row r="631" spans="1:6" x14ac:dyDescent="0.2">
      <c r="A631">
        <v>3</v>
      </c>
      <c r="E631">
        <f t="shared" ca="1" si="19"/>
        <v>3.8889758408659012</v>
      </c>
      <c r="F631" t="b">
        <f t="shared" ca="1" si="20"/>
        <v>1</v>
      </c>
    </row>
    <row r="632" spans="1:6" x14ac:dyDescent="0.2">
      <c r="A632">
        <v>0</v>
      </c>
      <c r="E632">
        <f t="shared" ca="1" si="19"/>
        <v>0.67569496916011595</v>
      </c>
      <c r="F632" t="b">
        <f t="shared" ca="1" si="20"/>
        <v>0</v>
      </c>
    </row>
    <row r="633" spans="1:6" x14ac:dyDescent="0.2">
      <c r="A633">
        <v>2</v>
      </c>
      <c r="E633">
        <f t="shared" ca="1" si="19"/>
        <v>0.86961350411389415</v>
      </c>
      <c r="F633" t="b">
        <f t="shared" ca="1" si="20"/>
        <v>0</v>
      </c>
    </row>
    <row r="634" spans="1:6" x14ac:dyDescent="0.2">
      <c r="A634">
        <v>1</v>
      </c>
      <c r="E634">
        <f t="shared" ca="1" si="19"/>
        <v>3.5971936241832658</v>
      </c>
      <c r="F634" t="b">
        <f t="shared" ca="1" si="20"/>
        <v>1</v>
      </c>
    </row>
    <row r="635" spans="1:6" x14ac:dyDescent="0.2">
      <c r="A635">
        <v>2</v>
      </c>
      <c r="E635">
        <f t="shared" ca="1" si="19"/>
        <v>0.87085979095981791</v>
      </c>
      <c r="F635" t="b">
        <f t="shared" ca="1" si="20"/>
        <v>0</v>
      </c>
    </row>
    <row r="636" spans="1:6" x14ac:dyDescent="0.2">
      <c r="A636">
        <v>1</v>
      </c>
      <c r="E636">
        <f t="shared" ca="1" si="19"/>
        <v>-0.10628324810143575</v>
      </c>
      <c r="F636" t="b">
        <f t="shared" ca="1" si="20"/>
        <v>0</v>
      </c>
    </row>
    <row r="637" spans="1:6" x14ac:dyDescent="0.2">
      <c r="A637">
        <v>3</v>
      </c>
      <c r="E637">
        <f t="shared" ca="1" si="19"/>
        <v>0.847599769410329</v>
      </c>
      <c r="F637" t="b">
        <f t="shared" ca="1" si="20"/>
        <v>0</v>
      </c>
    </row>
    <row r="638" spans="1:6" x14ac:dyDescent="0.2">
      <c r="A638">
        <v>3</v>
      </c>
      <c r="E638">
        <f t="shared" ca="1" si="19"/>
        <v>1.5578419656470068</v>
      </c>
      <c r="F638" t="b">
        <f t="shared" ca="1" si="20"/>
        <v>0</v>
      </c>
    </row>
    <row r="639" spans="1:6" x14ac:dyDescent="0.2">
      <c r="A639">
        <v>1</v>
      </c>
      <c r="E639">
        <f t="shared" ca="1" si="19"/>
        <v>2.7370880394057076</v>
      </c>
      <c r="F639" t="b">
        <f t="shared" ca="1" si="20"/>
        <v>1</v>
      </c>
    </row>
    <row r="640" spans="1:6" x14ac:dyDescent="0.2">
      <c r="A640">
        <v>3</v>
      </c>
      <c r="E640">
        <f t="shared" ca="1" si="19"/>
        <v>1.4204066972004401</v>
      </c>
      <c r="F640" t="b">
        <f t="shared" ca="1" si="20"/>
        <v>0</v>
      </c>
    </row>
    <row r="641" spans="1:6" x14ac:dyDescent="0.2">
      <c r="A641">
        <v>1</v>
      </c>
      <c r="E641">
        <f t="shared" ca="1" si="19"/>
        <v>2.3615494537786468</v>
      </c>
      <c r="F641" t="b">
        <f t="shared" ca="1" si="20"/>
        <v>0</v>
      </c>
    </row>
    <row r="642" spans="1:6" x14ac:dyDescent="0.2">
      <c r="A642">
        <v>3</v>
      </c>
      <c r="E642">
        <f t="shared" ca="1" si="19"/>
        <v>2.5331786117941157</v>
      </c>
      <c r="F642" t="b">
        <f t="shared" ca="1" si="20"/>
        <v>1</v>
      </c>
    </row>
    <row r="643" spans="1:6" x14ac:dyDescent="0.2">
      <c r="A643">
        <v>2</v>
      </c>
      <c r="E643">
        <f t="shared" ref="E643:E706" ca="1" si="21">NORMINV(RAND(),1.889101,1.189723)</f>
        <v>1.7150167090755009</v>
      </c>
      <c r="F643" t="b">
        <f t="shared" ref="F643:F706" ca="1" si="22">IF(E643&gt;=2.5, TRUE, FALSE)</f>
        <v>0</v>
      </c>
    </row>
    <row r="644" spans="1:6" x14ac:dyDescent="0.2">
      <c r="A644">
        <v>1</v>
      </c>
      <c r="E644">
        <f t="shared" ca="1" si="21"/>
        <v>4.0005240827596582</v>
      </c>
      <c r="F644" t="b">
        <f t="shared" ca="1" si="22"/>
        <v>1</v>
      </c>
    </row>
    <row r="645" spans="1:6" x14ac:dyDescent="0.2">
      <c r="A645">
        <v>2</v>
      </c>
      <c r="E645">
        <f t="shared" ca="1" si="21"/>
        <v>0.49553856823032616</v>
      </c>
      <c r="F645" t="b">
        <f t="shared" ca="1" si="22"/>
        <v>0</v>
      </c>
    </row>
    <row r="646" spans="1:6" x14ac:dyDescent="0.2">
      <c r="A646">
        <v>0</v>
      </c>
      <c r="E646">
        <f t="shared" ca="1" si="21"/>
        <v>3.0328526814920544</v>
      </c>
      <c r="F646" t="b">
        <f t="shared" ca="1" si="22"/>
        <v>1</v>
      </c>
    </row>
    <row r="647" spans="1:6" x14ac:dyDescent="0.2">
      <c r="A647">
        <v>2</v>
      </c>
      <c r="E647">
        <f t="shared" ca="1" si="21"/>
        <v>0.60904454051661028</v>
      </c>
      <c r="F647" t="b">
        <f t="shared" ca="1" si="22"/>
        <v>0</v>
      </c>
    </row>
    <row r="648" spans="1:6" x14ac:dyDescent="0.2">
      <c r="A648">
        <v>0</v>
      </c>
      <c r="E648">
        <f t="shared" ca="1" si="21"/>
        <v>3.2665428446613207</v>
      </c>
      <c r="F648" t="b">
        <f t="shared" ca="1" si="22"/>
        <v>1</v>
      </c>
    </row>
    <row r="649" spans="1:6" x14ac:dyDescent="0.2">
      <c r="A649">
        <v>0</v>
      </c>
      <c r="E649">
        <f t="shared" ca="1" si="21"/>
        <v>1.0159601266404876</v>
      </c>
      <c r="F649" t="b">
        <f t="shared" ca="1" si="22"/>
        <v>0</v>
      </c>
    </row>
    <row r="650" spans="1:6" x14ac:dyDescent="0.2">
      <c r="A650">
        <v>2</v>
      </c>
      <c r="E650">
        <f t="shared" ca="1" si="21"/>
        <v>0.79135064627161844</v>
      </c>
      <c r="F650" t="b">
        <f t="shared" ca="1" si="22"/>
        <v>0</v>
      </c>
    </row>
    <row r="651" spans="1:6" x14ac:dyDescent="0.2">
      <c r="A651">
        <v>4</v>
      </c>
      <c r="E651">
        <f t="shared" ca="1" si="21"/>
        <v>1.287788893042197</v>
      </c>
      <c r="F651" t="b">
        <f t="shared" ca="1" si="22"/>
        <v>0</v>
      </c>
    </row>
    <row r="652" spans="1:6" x14ac:dyDescent="0.2">
      <c r="A652">
        <v>3</v>
      </c>
      <c r="E652">
        <f t="shared" ca="1" si="21"/>
        <v>3.1796117880795545</v>
      </c>
      <c r="F652" t="b">
        <f t="shared" ca="1" si="22"/>
        <v>1</v>
      </c>
    </row>
    <row r="653" spans="1:6" x14ac:dyDescent="0.2">
      <c r="A653">
        <v>3</v>
      </c>
      <c r="E653">
        <f t="shared" ca="1" si="21"/>
        <v>2.6895819893240054</v>
      </c>
      <c r="F653" t="b">
        <f t="shared" ca="1" si="22"/>
        <v>1</v>
      </c>
    </row>
    <row r="654" spans="1:6" x14ac:dyDescent="0.2">
      <c r="A654">
        <v>2</v>
      </c>
      <c r="E654">
        <f t="shared" ca="1" si="21"/>
        <v>4.5149204338267914</v>
      </c>
      <c r="F654" t="b">
        <f t="shared" ca="1" si="22"/>
        <v>1</v>
      </c>
    </row>
    <row r="655" spans="1:6" x14ac:dyDescent="0.2">
      <c r="A655">
        <v>2</v>
      </c>
      <c r="E655">
        <f t="shared" ca="1" si="21"/>
        <v>3.2324110840820719</v>
      </c>
      <c r="F655" t="b">
        <f t="shared" ca="1" si="22"/>
        <v>1</v>
      </c>
    </row>
    <row r="656" spans="1:6" x14ac:dyDescent="0.2">
      <c r="A656">
        <v>1</v>
      </c>
      <c r="E656">
        <f t="shared" ca="1" si="21"/>
        <v>2.1231851601400065</v>
      </c>
      <c r="F656" t="b">
        <f t="shared" ca="1" si="22"/>
        <v>0</v>
      </c>
    </row>
    <row r="657" spans="1:6" x14ac:dyDescent="0.2">
      <c r="A657">
        <v>4</v>
      </c>
      <c r="E657">
        <f t="shared" ca="1" si="21"/>
        <v>0.97594732165777476</v>
      </c>
      <c r="F657" t="b">
        <f t="shared" ca="1" si="22"/>
        <v>0</v>
      </c>
    </row>
    <row r="658" spans="1:6" x14ac:dyDescent="0.2">
      <c r="A658">
        <v>1</v>
      </c>
      <c r="E658">
        <f t="shared" ca="1" si="21"/>
        <v>0.17354960526375796</v>
      </c>
      <c r="F658" t="b">
        <f t="shared" ca="1" si="22"/>
        <v>0</v>
      </c>
    </row>
    <row r="659" spans="1:6" x14ac:dyDescent="0.2">
      <c r="A659">
        <v>3</v>
      </c>
      <c r="E659">
        <f t="shared" ca="1" si="21"/>
        <v>1.5726729024778614</v>
      </c>
      <c r="F659" t="b">
        <f t="shared" ca="1" si="22"/>
        <v>0</v>
      </c>
    </row>
    <row r="660" spans="1:6" x14ac:dyDescent="0.2">
      <c r="A660">
        <v>1</v>
      </c>
      <c r="E660">
        <f t="shared" ca="1" si="21"/>
        <v>1.5548145061702792</v>
      </c>
      <c r="F660" t="b">
        <f t="shared" ca="1" si="22"/>
        <v>0</v>
      </c>
    </row>
    <row r="661" spans="1:6" x14ac:dyDescent="0.2">
      <c r="A661">
        <v>3</v>
      </c>
      <c r="E661">
        <f t="shared" ca="1" si="21"/>
        <v>1.3677236499281837</v>
      </c>
      <c r="F661" t="b">
        <f t="shared" ca="1" si="22"/>
        <v>0</v>
      </c>
    </row>
    <row r="662" spans="1:6" x14ac:dyDescent="0.2">
      <c r="A662">
        <v>3</v>
      </c>
      <c r="E662">
        <f t="shared" ca="1" si="21"/>
        <v>1.9309085796882195</v>
      </c>
      <c r="F662" t="b">
        <f t="shared" ca="1" si="22"/>
        <v>0</v>
      </c>
    </row>
    <row r="663" spans="1:6" x14ac:dyDescent="0.2">
      <c r="A663">
        <v>2</v>
      </c>
      <c r="E663">
        <f t="shared" ca="1" si="21"/>
        <v>1.0296556096207041</v>
      </c>
      <c r="F663" t="b">
        <f t="shared" ca="1" si="22"/>
        <v>0</v>
      </c>
    </row>
    <row r="664" spans="1:6" x14ac:dyDescent="0.2">
      <c r="A664">
        <v>3</v>
      </c>
      <c r="E664">
        <f t="shared" ca="1" si="21"/>
        <v>3.7180071820188663</v>
      </c>
      <c r="F664" t="b">
        <f t="shared" ca="1" si="22"/>
        <v>1</v>
      </c>
    </row>
    <row r="665" spans="1:6" x14ac:dyDescent="0.2">
      <c r="A665">
        <v>3</v>
      </c>
      <c r="E665">
        <f t="shared" ca="1" si="21"/>
        <v>1.4819737187118847</v>
      </c>
      <c r="F665" t="b">
        <f t="shared" ca="1" si="22"/>
        <v>0</v>
      </c>
    </row>
    <row r="666" spans="1:6" x14ac:dyDescent="0.2">
      <c r="A666">
        <v>1</v>
      </c>
      <c r="E666">
        <f t="shared" ca="1" si="21"/>
        <v>3.7572903079991296</v>
      </c>
      <c r="F666" t="b">
        <f t="shared" ca="1" si="22"/>
        <v>1</v>
      </c>
    </row>
    <row r="667" spans="1:6" x14ac:dyDescent="0.2">
      <c r="A667">
        <v>1</v>
      </c>
      <c r="E667">
        <f t="shared" ca="1" si="21"/>
        <v>-2.6725227909429439E-2</v>
      </c>
      <c r="F667" t="b">
        <f t="shared" ca="1" si="22"/>
        <v>0</v>
      </c>
    </row>
    <row r="668" spans="1:6" x14ac:dyDescent="0.2">
      <c r="A668">
        <v>3</v>
      </c>
      <c r="E668">
        <f t="shared" ca="1" si="21"/>
        <v>1.6284084434531558</v>
      </c>
      <c r="F668" t="b">
        <f t="shared" ca="1" si="22"/>
        <v>0</v>
      </c>
    </row>
    <row r="669" spans="1:6" x14ac:dyDescent="0.2">
      <c r="A669">
        <v>1</v>
      </c>
      <c r="E669">
        <f t="shared" ca="1" si="21"/>
        <v>3.0489336896098278</v>
      </c>
      <c r="F669" t="b">
        <f t="shared" ca="1" si="22"/>
        <v>1</v>
      </c>
    </row>
    <row r="670" spans="1:6" x14ac:dyDescent="0.2">
      <c r="A670">
        <v>3</v>
      </c>
      <c r="E670">
        <f t="shared" ca="1" si="21"/>
        <v>3.1201061305524771</v>
      </c>
      <c r="F670" t="b">
        <f t="shared" ca="1" si="22"/>
        <v>1</v>
      </c>
    </row>
    <row r="671" spans="1:6" x14ac:dyDescent="0.2">
      <c r="A671">
        <v>4</v>
      </c>
      <c r="E671">
        <f t="shared" ca="1" si="21"/>
        <v>1.4593398280963985</v>
      </c>
      <c r="F671" t="b">
        <f t="shared" ca="1" si="22"/>
        <v>0</v>
      </c>
    </row>
    <row r="672" spans="1:6" x14ac:dyDescent="0.2">
      <c r="A672">
        <v>4</v>
      </c>
      <c r="E672">
        <f t="shared" ca="1" si="21"/>
        <v>2.7513274146177582</v>
      </c>
      <c r="F672" t="b">
        <f t="shared" ca="1" si="22"/>
        <v>1</v>
      </c>
    </row>
    <row r="673" spans="1:6" x14ac:dyDescent="0.2">
      <c r="A673">
        <v>0</v>
      </c>
      <c r="E673">
        <f t="shared" ca="1" si="21"/>
        <v>1.8335020308848669</v>
      </c>
      <c r="F673" t="b">
        <f t="shared" ca="1" si="22"/>
        <v>0</v>
      </c>
    </row>
    <row r="674" spans="1:6" x14ac:dyDescent="0.2">
      <c r="A674">
        <v>4</v>
      </c>
      <c r="E674">
        <f t="shared" ca="1" si="21"/>
        <v>0.60235082384489802</v>
      </c>
      <c r="F674" t="b">
        <f t="shared" ca="1" si="22"/>
        <v>0</v>
      </c>
    </row>
    <row r="675" spans="1:6" x14ac:dyDescent="0.2">
      <c r="A675">
        <v>2</v>
      </c>
      <c r="E675">
        <f t="shared" ca="1" si="21"/>
        <v>1.9964682514853518</v>
      </c>
      <c r="F675" t="b">
        <f t="shared" ca="1" si="22"/>
        <v>0</v>
      </c>
    </row>
    <row r="676" spans="1:6" x14ac:dyDescent="0.2">
      <c r="A676">
        <v>2</v>
      </c>
      <c r="E676">
        <f t="shared" ca="1" si="21"/>
        <v>3.0545250975642992</v>
      </c>
      <c r="F676" t="b">
        <f t="shared" ca="1" si="22"/>
        <v>1</v>
      </c>
    </row>
    <row r="677" spans="1:6" x14ac:dyDescent="0.2">
      <c r="A677">
        <v>3</v>
      </c>
      <c r="E677">
        <f t="shared" ca="1" si="21"/>
        <v>2.942557435225492</v>
      </c>
      <c r="F677" t="b">
        <f t="shared" ca="1" si="22"/>
        <v>1</v>
      </c>
    </row>
    <row r="678" spans="1:6" x14ac:dyDescent="0.2">
      <c r="A678">
        <v>2</v>
      </c>
      <c r="E678">
        <f t="shared" ca="1" si="21"/>
        <v>1.5656151594105299</v>
      </c>
      <c r="F678" t="b">
        <f t="shared" ca="1" si="22"/>
        <v>0</v>
      </c>
    </row>
    <row r="679" spans="1:6" x14ac:dyDescent="0.2">
      <c r="A679">
        <v>3</v>
      </c>
      <c r="E679">
        <f t="shared" ca="1" si="21"/>
        <v>3.2216970686627917</v>
      </c>
      <c r="F679" t="b">
        <f t="shared" ca="1" si="22"/>
        <v>1</v>
      </c>
    </row>
    <row r="680" spans="1:6" x14ac:dyDescent="0.2">
      <c r="A680">
        <v>3</v>
      </c>
      <c r="E680">
        <f t="shared" ca="1" si="21"/>
        <v>2.4467899035762373</v>
      </c>
      <c r="F680" t="b">
        <f t="shared" ca="1" si="22"/>
        <v>0</v>
      </c>
    </row>
    <row r="681" spans="1:6" x14ac:dyDescent="0.2">
      <c r="A681">
        <v>0</v>
      </c>
      <c r="E681">
        <f t="shared" ca="1" si="21"/>
        <v>0.68244303799334083</v>
      </c>
      <c r="F681" t="b">
        <f t="shared" ca="1" si="22"/>
        <v>0</v>
      </c>
    </row>
    <row r="682" spans="1:6" x14ac:dyDescent="0.2">
      <c r="A682">
        <v>4</v>
      </c>
      <c r="E682">
        <f t="shared" ca="1" si="21"/>
        <v>1.9674337286880914</v>
      </c>
      <c r="F682" t="b">
        <f t="shared" ca="1" si="22"/>
        <v>0</v>
      </c>
    </row>
    <row r="683" spans="1:6" x14ac:dyDescent="0.2">
      <c r="A683">
        <v>3</v>
      </c>
      <c r="E683">
        <f t="shared" ca="1" si="21"/>
        <v>0.64231127025542234</v>
      </c>
      <c r="F683" t="b">
        <f t="shared" ca="1" si="22"/>
        <v>0</v>
      </c>
    </row>
    <row r="684" spans="1:6" x14ac:dyDescent="0.2">
      <c r="A684">
        <v>0</v>
      </c>
      <c r="E684">
        <f t="shared" ca="1" si="21"/>
        <v>3.8782969312729261</v>
      </c>
      <c r="F684" t="b">
        <f t="shared" ca="1" si="22"/>
        <v>1</v>
      </c>
    </row>
    <row r="685" spans="1:6" x14ac:dyDescent="0.2">
      <c r="A685">
        <v>3</v>
      </c>
      <c r="E685">
        <f t="shared" ca="1" si="21"/>
        <v>2.9561827763817741</v>
      </c>
      <c r="F685" t="b">
        <f t="shared" ca="1" si="22"/>
        <v>1</v>
      </c>
    </row>
    <row r="686" spans="1:6" x14ac:dyDescent="0.2">
      <c r="A686">
        <v>1</v>
      </c>
      <c r="E686">
        <f t="shared" ca="1" si="21"/>
        <v>1.4081738508411761</v>
      </c>
      <c r="F686" t="b">
        <f t="shared" ca="1" si="22"/>
        <v>0</v>
      </c>
    </row>
    <row r="687" spans="1:6" x14ac:dyDescent="0.2">
      <c r="A687">
        <v>1</v>
      </c>
      <c r="E687">
        <f t="shared" ca="1" si="21"/>
        <v>1.4354708245284622</v>
      </c>
      <c r="F687" t="b">
        <f t="shared" ca="1" si="22"/>
        <v>0</v>
      </c>
    </row>
    <row r="688" spans="1:6" x14ac:dyDescent="0.2">
      <c r="A688">
        <v>1</v>
      </c>
      <c r="E688">
        <f t="shared" ca="1" si="21"/>
        <v>4.3269247126069175</v>
      </c>
      <c r="F688" t="b">
        <f t="shared" ca="1" si="22"/>
        <v>1</v>
      </c>
    </row>
    <row r="689" spans="1:6" x14ac:dyDescent="0.2">
      <c r="A689">
        <v>1</v>
      </c>
      <c r="E689">
        <f t="shared" ca="1" si="21"/>
        <v>1.3987001646429009</v>
      </c>
      <c r="F689" t="b">
        <f t="shared" ca="1" si="22"/>
        <v>0</v>
      </c>
    </row>
    <row r="690" spans="1:6" x14ac:dyDescent="0.2">
      <c r="A690">
        <v>1</v>
      </c>
      <c r="E690">
        <f t="shared" ca="1" si="21"/>
        <v>1.5040656406393738</v>
      </c>
      <c r="F690" t="b">
        <f t="shared" ca="1" si="22"/>
        <v>0</v>
      </c>
    </row>
    <row r="691" spans="1:6" x14ac:dyDescent="0.2">
      <c r="A691">
        <v>3</v>
      </c>
      <c r="E691">
        <f t="shared" ca="1" si="21"/>
        <v>2.4566278376524657</v>
      </c>
      <c r="F691" t="b">
        <f t="shared" ca="1" si="22"/>
        <v>0</v>
      </c>
    </row>
    <row r="692" spans="1:6" x14ac:dyDescent="0.2">
      <c r="A692">
        <v>2</v>
      </c>
      <c r="E692">
        <f t="shared" ca="1" si="21"/>
        <v>2.9519435644059753</v>
      </c>
      <c r="F692" t="b">
        <f t="shared" ca="1" si="22"/>
        <v>1</v>
      </c>
    </row>
    <row r="693" spans="1:6" x14ac:dyDescent="0.2">
      <c r="A693">
        <v>2</v>
      </c>
      <c r="E693">
        <f t="shared" ca="1" si="21"/>
        <v>1.7080844118171892</v>
      </c>
      <c r="F693" t="b">
        <f t="shared" ca="1" si="22"/>
        <v>0</v>
      </c>
    </row>
    <row r="694" spans="1:6" x14ac:dyDescent="0.2">
      <c r="A694">
        <v>4</v>
      </c>
      <c r="E694">
        <f t="shared" ca="1" si="21"/>
        <v>3.7388751038832004</v>
      </c>
      <c r="F694" t="b">
        <f t="shared" ca="1" si="22"/>
        <v>1</v>
      </c>
    </row>
    <row r="695" spans="1:6" x14ac:dyDescent="0.2">
      <c r="A695">
        <v>2</v>
      </c>
      <c r="E695">
        <f t="shared" ca="1" si="21"/>
        <v>2.2157967587812997</v>
      </c>
      <c r="F695" t="b">
        <f t="shared" ca="1" si="22"/>
        <v>0</v>
      </c>
    </row>
    <row r="696" spans="1:6" x14ac:dyDescent="0.2">
      <c r="A696">
        <v>2</v>
      </c>
      <c r="E696">
        <f t="shared" ca="1" si="21"/>
        <v>3.1419353543608053</v>
      </c>
      <c r="F696" t="b">
        <f t="shared" ca="1" si="22"/>
        <v>1</v>
      </c>
    </row>
    <row r="697" spans="1:6" x14ac:dyDescent="0.2">
      <c r="A697">
        <v>0</v>
      </c>
      <c r="E697">
        <f t="shared" ca="1" si="21"/>
        <v>2.1781706194831605</v>
      </c>
      <c r="F697" t="b">
        <f t="shared" ca="1" si="22"/>
        <v>0</v>
      </c>
    </row>
    <row r="698" spans="1:6" x14ac:dyDescent="0.2">
      <c r="A698">
        <v>0</v>
      </c>
      <c r="E698">
        <f t="shared" ca="1" si="21"/>
        <v>2.4937833261955671</v>
      </c>
      <c r="F698" t="b">
        <f t="shared" ca="1" si="22"/>
        <v>0</v>
      </c>
    </row>
    <row r="699" spans="1:6" x14ac:dyDescent="0.2">
      <c r="A699">
        <v>1</v>
      </c>
      <c r="E699">
        <f t="shared" ca="1" si="21"/>
        <v>3.2085763553679048</v>
      </c>
      <c r="F699" t="b">
        <f t="shared" ca="1" si="22"/>
        <v>1</v>
      </c>
    </row>
    <row r="700" spans="1:6" x14ac:dyDescent="0.2">
      <c r="A700">
        <v>3</v>
      </c>
      <c r="E700">
        <f t="shared" ca="1" si="21"/>
        <v>1.3798371123062478</v>
      </c>
      <c r="F700" t="b">
        <f t="shared" ca="1" si="22"/>
        <v>0</v>
      </c>
    </row>
    <row r="701" spans="1:6" x14ac:dyDescent="0.2">
      <c r="A701">
        <v>3</v>
      </c>
      <c r="E701">
        <f t="shared" ca="1" si="21"/>
        <v>1.658345878841943</v>
      </c>
      <c r="F701" t="b">
        <f t="shared" ca="1" si="22"/>
        <v>0</v>
      </c>
    </row>
    <row r="702" spans="1:6" x14ac:dyDescent="0.2">
      <c r="A702">
        <v>3</v>
      </c>
      <c r="E702">
        <f t="shared" ca="1" si="21"/>
        <v>1.5352578769008209</v>
      </c>
      <c r="F702" t="b">
        <f t="shared" ca="1" si="22"/>
        <v>0</v>
      </c>
    </row>
    <row r="703" spans="1:6" x14ac:dyDescent="0.2">
      <c r="A703">
        <v>3</v>
      </c>
      <c r="E703">
        <f t="shared" ca="1" si="21"/>
        <v>1.0174699381667804</v>
      </c>
      <c r="F703" t="b">
        <f t="shared" ca="1" si="22"/>
        <v>0</v>
      </c>
    </row>
    <row r="704" spans="1:6" x14ac:dyDescent="0.2">
      <c r="A704">
        <v>2</v>
      </c>
      <c r="E704">
        <f t="shared" ca="1" si="21"/>
        <v>1.8074207401699125</v>
      </c>
      <c r="F704" t="b">
        <f t="shared" ca="1" si="22"/>
        <v>0</v>
      </c>
    </row>
    <row r="705" spans="1:6" x14ac:dyDescent="0.2">
      <c r="A705">
        <v>2</v>
      </c>
      <c r="E705">
        <f t="shared" ca="1" si="21"/>
        <v>3.3588372063276251</v>
      </c>
      <c r="F705" t="b">
        <f t="shared" ca="1" si="22"/>
        <v>1</v>
      </c>
    </row>
    <row r="706" spans="1:6" x14ac:dyDescent="0.2">
      <c r="A706">
        <v>2</v>
      </c>
      <c r="E706">
        <f t="shared" ca="1" si="21"/>
        <v>1.4471650056109371</v>
      </c>
      <c r="F706" t="b">
        <f t="shared" ca="1" si="22"/>
        <v>0</v>
      </c>
    </row>
    <row r="707" spans="1:6" x14ac:dyDescent="0.2">
      <c r="A707">
        <v>2</v>
      </c>
      <c r="E707">
        <f t="shared" ref="E707:E770" ca="1" si="23">NORMINV(RAND(),1.889101,1.189723)</f>
        <v>2.8558769625787592</v>
      </c>
      <c r="F707" t="b">
        <f t="shared" ref="F707:F770" ca="1" si="24">IF(E707&gt;=2.5, TRUE, FALSE)</f>
        <v>1</v>
      </c>
    </row>
    <row r="708" spans="1:6" x14ac:dyDescent="0.2">
      <c r="A708">
        <v>1</v>
      </c>
      <c r="E708">
        <f t="shared" ca="1" si="23"/>
        <v>3.4760143074059195</v>
      </c>
      <c r="F708" t="b">
        <f t="shared" ca="1" si="24"/>
        <v>1</v>
      </c>
    </row>
    <row r="709" spans="1:6" x14ac:dyDescent="0.2">
      <c r="A709">
        <v>4</v>
      </c>
      <c r="E709">
        <f t="shared" ca="1" si="23"/>
        <v>0.67418529533655813</v>
      </c>
      <c r="F709" t="b">
        <f t="shared" ca="1" si="24"/>
        <v>0</v>
      </c>
    </row>
    <row r="710" spans="1:6" x14ac:dyDescent="0.2">
      <c r="A710">
        <v>4</v>
      </c>
      <c r="E710">
        <f t="shared" ca="1" si="23"/>
        <v>3.5976192880265874</v>
      </c>
      <c r="F710" t="b">
        <f t="shared" ca="1" si="24"/>
        <v>1</v>
      </c>
    </row>
    <row r="711" spans="1:6" x14ac:dyDescent="0.2">
      <c r="A711">
        <v>0</v>
      </c>
      <c r="E711">
        <f t="shared" ca="1" si="23"/>
        <v>2.5692151757809358</v>
      </c>
      <c r="F711" t="b">
        <f t="shared" ca="1" si="24"/>
        <v>1</v>
      </c>
    </row>
    <row r="712" spans="1:6" x14ac:dyDescent="0.2">
      <c r="A712">
        <v>0</v>
      </c>
      <c r="E712">
        <f t="shared" ca="1" si="23"/>
        <v>1.2866226217321812</v>
      </c>
      <c r="F712" t="b">
        <f t="shared" ca="1" si="24"/>
        <v>0</v>
      </c>
    </row>
    <row r="713" spans="1:6" x14ac:dyDescent="0.2">
      <c r="A713">
        <v>2</v>
      </c>
      <c r="E713">
        <f t="shared" ca="1" si="23"/>
        <v>1.9163415954186669</v>
      </c>
      <c r="F713" t="b">
        <f t="shared" ca="1" si="24"/>
        <v>0</v>
      </c>
    </row>
    <row r="714" spans="1:6" x14ac:dyDescent="0.2">
      <c r="A714">
        <v>3</v>
      </c>
      <c r="E714">
        <f t="shared" ca="1" si="23"/>
        <v>1.5745928241375529</v>
      </c>
      <c r="F714" t="b">
        <f t="shared" ca="1" si="24"/>
        <v>0</v>
      </c>
    </row>
    <row r="715" spans="1:6" x14ac:dyDescent="0.2">
      <c r="A715">
        <v>2</v>
      </c>
      <c r="E715">
        <f t="shared" ca="1" si="23"/>
        <v>1.0764704061618828</v>
      </c>
      <c r="F715" t="b">
        <f t="shared" ca="1" si="24"/>
        <v>0</v>
      </c>
    </row>
    <row r="716" spans="1:6" x14ac:dyDescent="0.2">
      <c r="A716">
        <v>0</v>
      </c>
      <c r="E716">
        <f t="shared" ca="1" si="23"/>
        <v>2.6745652894951419</v>
      </c>
      <c r="F716" t="b">
        <f t="shared" ca="1" si="24"/>
        <v>1</v>
      </c>
    </row>
    <row r="717" spans="1:6" x14ac:dyDescent="0.2">
      <c r="A717">
        <v>1</v>
      </c>
      <c r="E717">
        <f t="shared" ca="1" si="23"/>
        <v>3.4061700707959188</v>
      </c>
      <c r="F717" t="b">
        <f t="shared" ca="1" si="24"/>
        <v>1</v>
      </c>
    </row>
    <row r="718" spans="1:6" x14ac:dyDescent="0.2">
      <c r="A718">
        <v>2</v>
      </c>
      <c r="E718">
        <f t="shared" ca="1" si="23"/>
        <v>2.8385079909817552</v>
      </c>
      <c r="F718" t="b">
        <f t="shared" ca="1" si="24"/>
        <v>1</v>
      </c>
    </row>
    <row r="719" spans="1:6" x14ac:dyDescent="0.2">
      <c r="A719">
        <v>1</v>
      </c>
      <c r="E719">
        <f t="shared" ca="1" si="23"/>
        <v>-0.11493940443720274</v>
      </c>
      <c r="F719" t="b">
        <f t="shared" ca="1" si="24"/>
        <v>0</v>
      </c>
    </row>
    <row r="720" spans="1:6" x14ac:dyDescent="0.2">
      <c r="A720">
        <v>1</v>
      </c>
      <c r="E720">
        <f t="shared" ca="1" si="23"/>
        <v>0.66301066051602486</v>
      </c>
      <c r="F720" t="b">
        <f t="shared" ca="1" si="24"/>
        <v>0</v>
      </c>
    </row>
    <row r="721" spans="1:6" x14ac:dyDescent="0.2">
      <c r="A721">
        <v>4</v>
      </c>
      <c r="E721">
        <f t="shared" ca="1" si="23"/>
        <v>1.7973340099661796</v>
      </c>
      <c r="F721" t="b">
        <f t="shared" ca="1" si="24"/>
        <v>0</v>
      </c>
    </row>
    <row r="722" spans="1:6" x14ac:dyDescent="0.2">
      <c r="A722">
        <v>2</v>
      </c>
      <c r="E722">
        <f t="shared" ca="1" si="23"/>
        <v>2.5135493443104471</v>
      </c>
      <c r="F722" t="b">
        <f t="shared" ca="1" si="24"/>
        <v>1</v>
      </c>
    </row>
    <row r="723" spans="1:6" x14ac:dyDescent="0.2">
      <c r="A723">
        <v>1</v>
      </c>
      <c r="E723">
        <f t="shared" ca="1" si="23"/>
        <v>1.8604158039911805</v>
      </c>
      <c r="F723" t="b">
        <f t="shared" ca="1" si="24"/>
        <v>0</v>
      </c>
    </row>
    <row r="724" spans="1:6" x14ac:dyDescent="0.2">
      <c r="A724">
        <v>2</v>
      </c>
      <c r="E724">
        <f t="shared" ca="1" si="23"/>
        <v>0.7549411168265574</v>
      </c>
      <c r="F724" t="b">
        <f t="shared" ca="1" si="24"/>
        <v>0</v>
      </c>
    </row>
    <row r="725" spans="1:6" x14ac:dyDescent="0.2">
      <c r="A725">
        <v>1</v>
      </c>
      <c r="E725">
        <f t="shared" ca="1" si="23"/>
        <v>3.0360626028736588</v>
      </c>
      <c r="F725" t="b">
        <f t="shared" ca="1" si="24"/>
        <v>1</v>
      </c>
    </row>
    <row r="726" spans="1:6" x14ac:dyDescent="0.2">
      <c r="A726">
        <v>3</v>
      </c>
      <c r="E726">
        <f t="shared" ca="1" si="23"/>
        <v>2.378322126369079</v>
      </c>
      <c r="F726" t="b">
        <f t="shared" ca="1" si="24"/>
        <v>0</v>
      </c>
    </row>
    <row r="727" spans="1:6" x14ac:dyDescent="0.2">
      <c r="A727">
        <v>1</v>
      </c>
      <c r="E727">
        <f t="shared" ca="1" si="23"/>
        <v>0.46312345976145153</v>
      </c>
      <c r="F727" t="b">
        <f t="shared" ca="1" si="24"/>
        <v>0</v>
      </c>
    </row>
    <row r="728" spans="1:6" x14ac:dyDescent="0.2">
      <c r="A728">
        <v>1</v>
      </c>
      <c r="E728">
        <f t="shared" ca="1" si="23"/>
        <v>2.5458166633501031</v>
      </c>
      <c r="F728" t="b">
        <f t="shared" ca="1" si="24"/>
        <v>1</v>
      </c>
    </row>
    <row r="729" spans="1:6" x14ac:dyDescent="0.2">
      <c r="A729">
        <v>0</v>
      </c>
      <c r="E729">
        <f t="shared" ca="1" si="23"/>
        <v>3.6895351925947253</v>
      </c>
      <c r="F729" t="b">
        <f t="shared" ca="1" si="24"/>
        <v>1</v>
      </c>
    </row>
    <row r="730" spans="1:6" x14ac:dyDescent="0.2">
      <c r="A730">
        <v>2</v>
      </c>
      <c r="E730">
        <f t="shared" ca="1" si="23"/>
        <v>2.5706727080101395</v>
      </c>
      <c r="F730" t="b">
        <f t="shared" ca="1" si="24"/>
        <v>1</v>
      </c>
    </row>
    <row r="731" spans="1:6" x14ac:dyDescent="0.2">
      <c r="A731">
        <v>0</v>
      </c>
      <c r="E731">
        <f t="shared" ca="1" si="23"/>
        <v>2.6353450027794576</v>
      </c>
      <c r="F731" t="b">
        <f t="shared" ca="1" si="24"/>
        <v>1</v>
      </c>
    </row>
    <row r="732" spans="1:6" x14ac:dyDescent="0.2">
      <c r="A732">
        <v>0</v>
      </c>
      <c r="E732">
        <f t="shared" ca="1" si="23"/>
        <v>2.3965589399910345</v>
      </c>
      <c r="F732" t="b">
        <f t="shared" ca="1" si="24"/>
        <v>0</v>
      </c>
    </row>
    <row r="733" spans="1:6" x14ac:dyDescent="0.2">
      <c r="A733">
        <v>1</v>
      </c>
      <c r="E733">
        <f t="shared" ca="1" si="23"/>
        <v>1.7603335869950794</v>
      </c>
      <c r="F733" t="b">
        <f t="shared" ca="1" si="24"/>
        <v>0</v>
      </c>
    </row>
    <row r="734" spans="1:6" x14ac:dyDescent="0.2">
      <c r="A734">
        <v>3</v>
      </c>
      <c r="E734">
        <f t="shared" ca="1" si="23"/>
        <v>3.8330516790506932</v>
      </c>
      <c r="F734" t="b">
        <f t="shared" ca="1" si="24"/>
        <v>1</v>
      </c>
    </row>
    <row r="735" spans="1:6" x14ac:dyDescent="0.2">
      <c r="A735">
        <v>4</v>
      </c>
      <c r="E735">
        <f t="shared" ca="1" si="23"/>
        <v>1.7953411127142815</v>
      </c>
      <c r="F735" t="b">
        <f t="shared" ca="1" si="24"/>
        <v>0</v>
      </c>
    </row>
    <row r="736" spans="1:6" x14ac:dyDescent="0.2">
      <c r="A736">
        <v>3</v>
      </c>
      <c r="E736">
        <f t="shared" ca="1" si="23"/>
        <v>-0.10429423840682106</v>
      </c>
      <c r="F736" t="b">
        <f t="shared" ca="1" si="24"/>
        <v>0</v>
      </c>
    </row>
    <row r="737" spans="1:6" x14ac:dyDescent="0.2">
      <c r="A737">
        <v>3</v>
      </c>
      <c r="E737">
        <f t="shared" ca="1" si="23"/>
        <v>3.4015283835301231</v>
      </c>
      <c r="F737" t="b">
        <f t="shared" ca="1" si="24"/>
        <v>1</v>
      </c>
    </row>
    <row r="738" spans="1:6" x14ac:dyDescent="0.2">
      <c r="A738">
        <v>2</v>
      </c>
      <c r="E738">
        <f t="shared" ca="1" si="23"/>
        <v>1.5706670673937171</v>
      </c>
      <c r="F738" t="b">
        <f t="shared" ca="1" si="24"/>
        <v>0</v>
      </c>
    </row>
    <row r="739" spans="1:6" x14ac:dyDescent="0.2">
      <c r="A739">
        <v>3</v>
      </c>
      <c r="E739">
        <f t="shared" ca="1" si="23"/>
        <v>3.9794141645320327</v>
      </c>
      <c r="F739" t="b">
        <f t="shared" ca="1" si="24"/>
        <v>1</v>
      </c>
    </row>
    <row r="740" spans="1:6" x14ac:dyDescent="0.2">
      <c r="A740">
        <v>1</v>
      </c>
      <c r="E740">
        <f t="shared" ca="1" si="23"/>
        <v>1.3291273393396359</v>
      </c>
      <c r="F740" t="b">
        <f t="shared" ca="1" si="24"/>
        <v>0</v>
      </c>
    </row>
    <row r="741" spans="1:6" x14ac:dyDescent="0.2">
      <c r="A741">
        <v>3</v>
      </c>
      <c r="E741">
        <f t="shared" ca="1" si="23"/>
        <v>-1.1092297513850793</v>
      </c>
      <c r="F741" t="b">
        <f t="shared" ca="1" si="24"/>
        <v>0</v>
      </c>
    </row>
    <row r="742" spans="1:6" x14ac:dyDescent="0.2">
      <c r="A742">
        <v>0</v>
      </c>
      <c r="E742">
        <f t="shared" ca="1" si="23"/>
        <v>2.7288799866640123</v>
      </c>
      <c r="F742" t="b">
        <f t="shared" ca="1" si="24"/>
        <v>1</v>
      </c>
    </row>
    <row r="743" spans="1:6" x14ac:dyDescent="0.2">
      <c r="A743">
        <v>1</v>
      </c>
      <c r="E743">
        <f t="shared" ca="1" si="23"/>
        <v>0.98960365622171076</v>
      </c>
      <c r="F743" t="b">
        <f t="shared" ca="1" si="24"/>
        <v>0</v>
      </c>
    </row>
    <row r="744" spans="1:6" x14ac:dyDescent="0.2">
      <c r="A744">
        <v>3</v>
      </c>
      <c r="E744">
        <f t="shared" ca="1" si="23"/>
        <v>3.4047395117248418</v>
      </c>
      <c r="F744" t="b">
        <f t="shared" ca="1" si="24"/>
        <v>1</v>
      </c>
    </row>
    <row r="745" spans="1:6" x14ac:dyDescent="0.2">
      <c r="A745">
        <v>1</v>
      </c>
      <c r="E745">
        <f t="shared" ca="1" si="23"/>
        <v>1.0148080338270073</v>
      </c>
      <c r="F745" t="b">
        <f t="shared" ca="1" si="24"/>
        <v>0</v>
      </c>
    </row>
    <row r="746" spans="1:6" x14ac:dyDescent="0.2">
      <c r="A746">
        <v>3</v>
      </c>
      <c r="E746">
        <f t="shared" ca="1" si="23"/>
        <v>2.3623078578178371</v>
      </c>
      <c r="F746" t="b">
        <f t="shared" ca="1" si="24"/>
        <v>0</v>
      </c>
    </row>
    <row r="747" spans="1:6" x14ac:dyDescent="0.2">
      <c r="A747">
        <v>1</v>
      </c>
      <c r="E747">
        <f t="shared" ca="1" si="23"/>
        <v>1.6531014298249318</v>
      </c>
      <c r="F747" t="b">
        <f t="shared" ca="1" si="24"/>
        <v>0</v>
      </c>
    </row>
    <row r="748" spans="1:6" x14ac:dyDescent="0.2">
      <c r="A748">
        <v>2</v>
      </c>
      <c r="E748">
        <f t="shared" ca="1" si="23"/>
        <v>2.0211944829205355</v>
      </c>
      <c r="F748" t="b">
        <f t="shared" ca="1" si="24"/>
        <v>0</v>
      </c>
    </row>
    <row r="749" spans="1:6" x14ac:dyDescent="0.2">
      <c r="A749">
        <v>2</v>
      </c>
      <c r="E749">
        <f t="shared" ca="1" si="23"/>
        <v>1.1100087301823813</v>
      </c>
      <c r="F749" t="b">
        <f t="shared" ca="1" si="24"/>
        <v>0</v>
      </c>
    </row>
    <row r="750" spans="1:6" x14ac:dyDescent="0.2">
      <c r="A750">
        <v>3</v>
      </c>
      <c r="E750">
        <f t="shared" ca="1" si="23"/>
        <v>1.3171582696646209</v>
      </c>
      <c r="F750" t="b">
        <f t="shared" ca="1" si="24"/>
        <v>0</v>
      </c>
    </row>
    <row r="751" spans="1:6" x14ac:dyDescent="0.2">
      <c r="A751">
        <v>3</v>
      </c>
      <c r="E751">
        <f t="shared" ca="1" si="23"/>
        <v>2.4162598305214185</v>
      </c>
      <c r="F751" t="b">
        <f t="shared" ca="1" si="24"/>
        <v>0</v>
      </c>
    </row>
    <row r="752" spans="1:6" x14ac:dyDescent="0.2">
      <c r="A752">
        <v>3</v>
      </c>
      <c r="E752">
        <f t="shared" ca="1" si="23"/>
        <v>2.0665511993550729</v>
      </c>
      <c r="F752" t="b">
        <f t="shared" ca="1" si="24"/>
        <v>0</v>
      </c>
    </row>
    <row r="753" spans="1:6" x14ac:dyDescent="0.2">
      <c r="A753">
        <v>4</v>
      </c>
      <c r="E753">
        <f t="shared" ca="1" si="23"/>
        <v>1.8432236982260795</v>
      </c>
      <c r="F753" t="b">
        <f t="shared" ca="1" si="24"/>
        <v>0</v>
      </c>
    </row>
    <row r="754" spans="1:6" x14ac:dyDescent="0.2">
      <c r="A754">
        <v>4</v>
      </c>
      <c r="E754">
        <f t="shared" ca="1" si="23"/>
        <v>0.49872861870376117</v>
      </c>
      <c r="F754" t="b">
        <f t="shared" ca="1" si="24"/>
        <v>0</v>
      </c>
    </row>
    <row r="755" spans="1:6" x14ac:dyDescent="0.2">
      <c r="A755">
        <v>1</v>
      </c>
      <c r="E755">
        <f t="shared" ca="1" si="23"/>
        <v>1.8297643520249687</v>
      </c>
      <c r="F755" t="b">
        <f t="shared" ca="1" si="24"/>
        <v>0</v>
      </c>
    </row>
    <row r="756" spans="1:6" x14ac:dyDescent="0.2">
      <c r="A756">
        <v>3</v>
      </c>
      <c r="E756">
        <f t="shared" ca="1" si="23"/>
        <v>-0.22549553132451261</v>
      </c>
      <c r="F756" t="b">
        <f t="shared" ca="1" si="24"/>
        <v>0</v>
      </c>
    </row>
    <row r="757" spans="1:6" x14ac:dyDescent="0.2">
      <c r="A757">
        <v>3</v>
      </c>
      <c r="E757">
        <f t="shared" ca="1" si="23"/>
        <v>2.7395718049012898</v>
      </c>
      <c r="F757" t="b">
        <f t="shared" ca="1" si="24"/>
        <v>1</v>
      </c>
    </row>
    <row r="758" spans="1:6" x14ac:dyDescent="0.2">
      <c r="A758">
        <v>2</v>
      </c>
      <c r="E758">
        <f t="shared" ca="1" si="23"/>
        <v>1.4944370251646897</v>
      </c>
      <c r="F758" t="b">
        <f t="shared" ca="1" si="24"/>
        <v>0</v>
      </c>
    </row>
    <row r="759" spans="1:6" x14ac:dyDescent="0.2">
      <c r="A759">
        <v>2</v>
      </c>
      <c r="E759">
        <f t="shared" ca="1" si="23"/>
        <v>3.7494586276376962</v>
      </c>
      <c r="F759" t="b">
        <f t="shared" ca="1" si="24"/>
        <v>1</v>
      </c>
    </row>
    <row r="760" spans="1:6" x14ac:dyDescent="0.2">
      <c r="A760">
        <v>1</v>
      </c>
      <c r="E760">
        <f t="shared" ca="1" si="23"/>
        <v>2.6540765539774016</v>
      </c>
      <c r="F760" t="b">
        <f t="shared" ca="1" si="24"/>
        <v>1</v>
      </c>
    </row>
    <row r="761" spans="1:6" x14ac:dyDescent="0.2">
      <c r="A761">
        <v>1</v>
      </c>
      <c r="E761">
        <f t="shared" ca="1" si="23"/>
        <v>-0.18641278706705466</v>
      </c>
      <c r="F761" t="b">
        <f t="shared" ca="1" si="24"/>
        <v>0</v>
      </c>
    </row>
    <row r="762" spans="1:6" x14ac:dyDescent="0.2">
      <c r="A762">
        <v>1</v>
      </c>
      <c r="E762">
        <f t="shared" ca="1" si="23"/>
        <v>2.2164654893226836</v>
      </c>
      <c r="F762" t="b">
        <f t="shared" ca="1" si="24"/>
        <v>0</v>
      </c>
    </row>
    <row r="763" spans="1:6" x14ac:dyDescent="0.2">
      <c r="A763">
        <v>1</v>
      </c>
      <c r="E763">
        <f t="shared" ca="1" si="23"/>
        <v>-0.30456075484576739</v>
      </c>
      <c r="F763" t="b">
        <f t="shared" ca="1" si="24"/>
        <v>0</v>
      </c>
    </row>
    <row r="764" spans="1:6" x14ac:dyDescent="0.2">
      <c r="A764">
        <v>3</v>
      </c>
      <c r="E764">
        <f t="shared" ca="1" si="23"/>
        <v>1.6942678383301388</v>
      </c>
      <c r="F764" t="b">
        <f t="shared" ca="1" si="24"/>
        <v>0</v>
      </c>
    </row>
    <row r="765" spans="1:6" x14ac:dyDescent="0.2">
      <c r="A765">
        <v>4</v>
      </c>
      <c r="E765">
        <f t="shared" ca="1" si="23"/>
        <v>2.9292383486539597</v>
      </c>
      <c r="F765" t="b">
        <f t="shared" ca="1" si="24"/>
        <v>1</v>
      </c>
    </row>
    <row r="766" spans="1:6" x14ac:dyDescent="0.2">
      <c r="A766">
        <v>3</v>
      </c>
      <c r="E766">
        <f t="shared" ca="1" si="23"/>
        <v>0.23705820549737289</v>
      </c>
      <c r="F766" t="b">
        <f t="shared" ca="1" si="24"/>
        <v>0</v>
      </c>
    </row>
    <row r="767" spans="1:6" x14ac:dyDescent="0.2">
      <c r="A767">
        <v>4</v>
      </c>
      <c r="E767">
        <f t="shared" ca="1" si="23"/>
        <v>8.1005324272715562E-2</v>
      </c>
      <c r="F767" t="b">
        <f t="shared" ca="1" si="24"/>
        <v>0</v>
      </c>
    </row>
    <row r="768" spans="1:6" x14ac:dyDescent="0.2">
      <c r="A768">
        <v>1</v>
      </c>
      <c r="E768">
        <f t="shared" ca="1" si="23"/>
        <v>0.33852574485595222</v>
      </c>
      <c r="F768" t="b">
        <f t="shared" ca="1" si="24"/>
        <v>0</v>
      </c>
    </row>
    <row r="769" spans="1:6" x14ac:dyDescent="0.2">
      <c r="A769">
        <v>4</v>
      </c>
      <c r="E769">
        <f t="shared" ca="1" si="23"/>
        <v>0.45198711585548956</v>
      </c>
      <c r="F769" t="b">
        <f t="shared" ca="1" si="24"/>
        <v>0</v>
      </c>
    </row>
    <row r="770" spans="1:6" x14ac:dyDescent="0.2">
      <c r="A770">
        <v>1</v>
      </c>
      <c r="E770">
        <f t="shared" ca="1" si="23"/>
        <v>0.96231620364458093</v>
      </c>
      <c r="F770" t="b">
        <f t="shared" ca="1" si="24"/>
        <v>0</v>
      </c>
    </row>
    <row r="771" spans="1:6" x14ac:dyDescent="0.2">
      <c r="A771">
        <v>2</v>
      </c>
      <c r="E771">
        <f t="shared" ref="E771:E834" ca="1" si="25">NORMINV(RAND(),1.889101,1.189723)</f>
        <v>2.218170112085561</v>
      </c>
      <c r="F771" t="b">
        <f t="shared" ref="F771:F834" ca="1" si="26">IF(E771&gt;=2.5, TRUE, FALSE)</f>
        <v>0</v>
      </c>
    </row>
    <row r="772" spans="1:6" x14ac:dyDescent="0.2">
      <c r="A772">
        <v>1</v>
      </c>
      <c r="E772">
        <f t="shared" ca="1" si="25"/>
        <v>2.5245652851712963</v>
      </c>
      <c r="F772" t="b">
        <f t="shared" ca="1" si="26"/>
        <v>1</v>
      </c>
    </row>
    <row r="773" spans="1:6" x14ac:dyDescent="0.2">
      <c r="A773">
        <v>0</v>
      </c>
      <c r="E773">
        <f t="shared" ca="1" si="25"/>
        <v>3.0424762030782628</v>
      </c>
      <c r="F773" t="b">
        <f t="shared" ca="1" si="26"/>
        <v>1</v>
      </c>
    </row>
    <row r="774" spans="1:6" x14ac:dyDescent="0.2">
      <c r="A774">
        <v>1</v>
      </c>
      <c r="E774">
        <f t="shared" ca="1" si="25"/>
        <v>1.4251979438091489</v>
      </c>
      <c r="F774" t="b">
        <f t="shared" ca="1" si="26"/>
        <v>0</v>
      </c>
    </row>
    <row r="775" spans="1:6" x14ac:dyDescent="0.2">
      <c r="A775">
        <v>3</v>
      </c>
      <c r="E775">
        <f t="shared" ca="1" si="25"/>
        <v>3.4629158109741383</v>
      </c>
      <c r="F775" t="b">
        <f t="shared" ca="1" si="26"/>
        <v>1</v>
      </c>
    </row>
    <row r="776" spans="1:6" x14ac:dyDescent="0.2">
      <c r="A776">
        <v>1</v>
      </c>
      <c r="E776">
        <f t="shared" ca="1" si="25"/>
        <v>-0.26842083259249017</v>
      </c>
      <c r="F776" t="b">
        <f t="shared" ca="1" si="26"/>
        <v>0</v>
      </c>
    </row>
    <row r="777" spans="1:6" x14ac:dyDescent="0.2">
      <c r="A777">
        <v>3</v>
      </c>
      <c r="E777">
        <f t="shared" ca="1" si="25"/>
        <v>2.9262726143334352</v>
      </c>
      <c r="F777" t="b">
        <f t="shared" ca="1" si="26"/>
        <v>1</v>
      </c>
    </row>
    <row r="778" spans="1:6" x14ac:dyDescent="0.2">
      <c r="A778">
        <v>4</v>
      </c>
      <c r="E778">
        <f t="shared" ca="1" si="25"/>
        <v>1.7621933011474162</v>
      </c>
      <c r="F778" t="b">
        <f t="shared" ca="1" si="26"/>
        <v>0</v>
      </c>
    </row>
    <row r="779" spans="1:6" x14ac:dyDescent="0.2">
      <c r="A779">
        <v>1</v>
      </c>
      <c r="E779">
        <f t="shared" ca="1" si="25"/>
        <v>2.205541656164582</v>
      </c>
      <c r="F779" t="b">
        <f t="shared" ca="1" si="26"/>
        <v>0</v>
      </c>
    </row>
    <row r="780" spans="1:6" x14ac:dyDescent="0.2">
      <c r="A780">
        <v>2</v>
      </c>
      <c r="E780">
        <f t="shared" ca="1" si="25"/>
        <v>1.8375622285733781</v>
      </c>
      <c r="F780" t="b">
        <f t="shared" ca="1" si="26"/>
        <v>0</v>
      </c>
    </row>
    <row r="781" spans="1:6" x14ac:dyDescent="0.2">
      <c r="A781">
        <v>0</v>
      </c>
      <c r="E781">
        <f t="shared" ca="1" si="25"/>
        <v>1.161237728473768</v>
      </c>
      <c r="F781" t="b">
        <f t="shared" ca="1" si="26"/>
        <v>0</v>
      </c>
    </row>
    <row r="782" spans="1:6" x14ac:dyDescent="0.2">
      <c r="A782">
        <v>0</v>
      </c>
      <c r="E782">
        <f t="shared" ca="1" si="25"/>
        <v>2.5961269783927845</v>
      </c>
      <c r="F782" t="b">
        <f t="shared" ca="1" si="26"/>
        <v>1</v>
      </c>
    </row>
    <row r="783" spans="1:6" x14ac:dyDescent="0.2">
      <c r="A783">
        <v>2</v>
      </c>
      <c r="E783">
        <f t="shared" ca="1" si="25"/>
        <v>-2.0369148622227371</v>
      </c>
      <c r="F783" t="b">
        <f t="shared" ca="1" si="26"/>
        <v>0</v>
      </c>
    </row>
    <row r="784" spans="1:6" x14ac:dyDescent="0.2">
      <c r="A784">
        <v>1</v>
      </c>
      <c r="E784">
        <f t="shared" ca="1" si="25"/>
        <v>2.9219707346136348</v>
      </c>
      <c r="F784" t="b">
        <f t="shared" ca="1" si="26"/>
        <v>1</v>
      </c>
    </row>
    <row r="785" spans="1:6" x14ac:dyDescent="0.2">
      <c r="A785">
        <v>1</v>
      </c>
      <c r="E785">
        <f t="shared" ca="1" si="25"/>
        <v>2.4729554540936345</v>
      </c>
      <c r="F785" t="b">
        <f t="shared" ca="1" si="26"/>
        <v>0</v>
      </c>
    </row>
    <row r="786" spans="1:6" x14ac:dyDescent="0.2">
      <c r="A786">
        <v>1</v>
      </c>
      <c r="E786">
        <f t="shared" ca="1" si="25"/>
        <v>2.2432607674253173</v>
      </c>
      <c r="F786" t="b">
        <f t="shared" ca="1" si="26"/>
        <v>0</v>
      </c>
    </row>
    <row r="787" spans="1:6" x14ac:dyDescent="0.2">
      <c r="A787">
        <v>2</v>
      </c>
      <c r="E787">
        <f t="shared" ca="1" si="25"/>
        <v>2.4176678218760843</v>
      </c>
      <c r="F787" t="b">
        <f t="shared" ca="1" si="26"/>
        <v>0</v>
      </c>
    </row>
    <row r="788" spans="1:6" x14ac:dyDescent="0.2">
      <c r="A788">
        <v>2</v>
      </c>
      <c r="E788">
        <f t="shared" ca="1" si="25"/>
        <v>1.4689925677425897</v>
      </c>
      <c r="F788" t="b">
        <f t="shared" ca="1" si="26"/>
        <v>0</v>
      </c>
    </row>
    <row r="789" spans="1:6" x14ac:dyDescent="0.2">
      <c r="A789">
        <v>2</v>
      </c>
      <c r="E789">
        <f t="shared" ca="1" si="25"/>
        <v>1.6163047947902802</v>
      </c>
      <c r="F789" t="b">
        <f t="shared" ca="1" si="26"/>
        <v>0</v>
      </c>
    </row>
    <row r="790" spans="1:6" x14ac:dyDescent="0.2">
      <c r="A790">
        <v>1</v>
      </c>
      <c r="E790">
        <f t="shared" ca="1" si="25"/>
        <v>2.3581219214284945</v>
      </c>
      <c r="F790" t="b">
        <f t="shared" ca="1" si="26"/>
        <v>0</v>
      </c>
    </row>
    <row r="791" spans="1:6" x14ac:dyDescent="0.2">
      <c r="A791">
        <v>1</v>
      </c>
      <c r="E791">
        <f t="shared" ca="1" si="25"/>
        <v>2.686971497907507</v>
      </c>
      <c r="F791" t="b">
        <f t="shared" ca="1" si="26"/>
        <v>1</v>
      </c>
    </row>
    <row r="792" spans="1:6" x14ac:dyDescent="0.2">
      <c r="A792">
        <v>0</v>
      </c>
      <c r="E792">
        <f t="shared" ca="1" si="25"/>
        <v>0.7135229215535317</v>
      </c>
      <c r="F792" t="b">
        <f t="shared" ca="1" si="26"/>
        <v>0</v>
      </c>
    </row>
    <row r="793" spans="1:6" x14ac:dyDescent="0.2">
      <c r="A793">
        <v>2</v>
      </c>
      <c r="E793">
        <f t="shared" ca="1" si="25"/>
        <v>1.5510608831740196</v>
      </c>
      <c r="F793" t="b">
        <f t="shared" ca="1" si="26"/>
        <v>0</v>
      </c>
    </row>
    <row r="794" spans="1:6" x14ac:dyDescent="0.2">
      <c r="A794">
        <v>3</v>
      </c>
      <c r="E794">
        <f t="shared" ca="1" si="25"/>
        <v>0.69150166325830065</v>
      </c>
      <c r="F794" t="b">
        <f t="shared" ca="1" si="26"/>
        <v>0</v>
      </c>
    </row>
    <row r="795" spans="1:6" x14ac:dyDescent="0.2">
      <c r="A795">
        <v>2</v>
      </c>
      <c r="E795">
        <f t="shared" ca="1" si="25"/>
        <v>0.17563998802914993</v>
      </c>
      <c r="F795" t="b">
        <f t="shared" ca="1" si="26"/>
        <v>0</v>
      </c>
    </row>
    <row r="796" spans="1:6" x14ac:dyDescent="0.2">
      <c r="A796">
        <v>3</v>
      </c>
      <c r="E796">
        <f t="shared" ca="1" si="25"/>
        <v>0.96660157595916663</v>
      </c>
      <c r="F796" t="b">
        <f t="shared" ca="1" si="26"/>
        <v>0</v>
      </c>
    </row>
    <row r="797" spans="1:6" x14ac:dyDescent="0.2">
      <c r="A797">
        <v>3</v>
      </c>
      <c r="E797">
        <f t="shared" ca="1" si="25"/>
        <v>2.8289268674870494</v>
      </c>
      <c r="F797" t="b">
        <f t="shared" ca="1" si="26"/>
        <v>1</v>
      </c>
    </row>
    <row r="798" spans="1:6" x14ac:dyDescent="0.2">
      <c r="A798">
        <v>1</v>
      </c>
      <c r="E798">
        <f t="shared" ca="1" si="25"/>
        <v>1.0835912344272982</v>
      </c>
      <c r="F798" t="b">
        <f t="shared" ca="1" si="26"/>
        <v>0</v>
      </c>
    </row>
    <row r="799" spans="1:6" x14ac:dyDescent="0.2">
      <c r="A799">
        <v>2</v>
      </c>
      <c r="E799">
        <f t="shared" ca="1" si="25"/>
        <v>3.5438010095720323</v>
      </c>
      <c r="F799" t="b">
        <f t="shared" ca="1" si="26"/>
        <v>1</v>
      </c>
    </row>
    <row r="800" spans="1:6" x14ac:dyDescent="0.2">
      <c r="A800">
        <v>1</v>
      </c>
      <c r="E800">
        <f t="shared" ca="1" si="25"/>
        <v>1.2856380207756599</v>
      </c>
      <c r="F800" t="b">
        <f t="shared" ca="1" si="26"/>
        <v>0</v>
      </c>
    </row>
    <row r="801" spans="1:6" x14ac:dyDescent="0.2">
      <c r="A801">
        <v>3</v>
      </c>
      <c r="E801">
        <f t="shared" ca="1" si="25"/>
        <v>1.6825002139431895</v>
      </c>
      <c r="F801" t="b">
        <f t="shared" ca="1" si="26"/>
        <v>0</v>
      </c>
    </row>
    <row r="802" spans="1:6" x14ac:dyDescent="0.2">
      <c r="A802">
        <v>4</v>
      </c>
      <c r="E802">
        <f t="shared" ca="1" si="25"/>
        <v>1.433354014533736</v>
      </c>
      <c r="F802" t="b">
        <f t="shared" ca="1" si="26"/>
        <v>0</v>
      </c>
    </row>
    <row r="803" spans="1:6" x14ac:dyDescent="0.2">
      <c r="A803">
        <v>2</v>
      </c>
      <c r="E803">
        <f t="shared" ca="1" si="25"/>
        <v>1.9181569999759924</v>
      </c>
      <c r="F803" t="b">
        <f t="shared" ca="1" si="26"/>
        <v>0</v>
      </c>
    </row>
    <row r="804" spans="1:6" x14ac:dyDescent="0.2">
      <c r="A804">
        <v>0</v>
      </c>
      <c r="E804">
        <f t="shared" ca="1" si="25"/>
        <v>2.7271695199321497</v>
      </c>
      <c r="F804" t="b">
        <f t="shared" ca="1" si="26"/>
        <v>1</v>
      </c>
    </row>
    <row r="805" spans="1:6" x14ac:dyDescent="0.2">
      <c r="A805">
        <v>3</v>
      </c>
      <c r="E805">
        <f t="shared" ca="1" si="25"/>
        <v>0.11113733253026936</v>
      </c>
      <c r="F805" t="b">
        <f t="shared" ca="1" si="26"/>
        <v>0</v>
      </c>
    </row>
    <row r="806" spans="1:6" x14ac:dyDescent="0.2">
      <c r="A806">
        <v>0</v>
      </c>
      <c r="E806">
        <f t="shared" ca="1" si="25"/>
        <v>-1.6445390713035934</v>
      </c>
      <c r="F806" t="b">
        <f t="shared" ca="1" si="26"/>
        <v>0</v>
      </c>
    </row>
    <row r="807" spans="1:6" x14ac:dyDescent="0.2">
      <c r="A807">
        <v>0</v>
      </c>
      <c r="E807">
        <f t="shared" ca="1" si="25"/>
        <v>3.9092832975530092</v>
      </c>
      <c r="F807" t="b">
        <f t="shared" ca="1" si="26"/>
        <v>1</v>
      </c>
    </row>
    <row r="808" spans="1:6" x14ac:dyDescent="0.2">
      <c r="A808">
        <v>2</v>
      </c>
      <c r="E808">
        <f t="shared" ca="1" si="25"/>
        <v>3.884516961096752</v>
      </c>
      <c r="F808" t="b">
        <f t="shared" ca="1" si="26"/>
        <v>1</v>
      </c>
    </row>
    <row r="809" spans="1:6" x14ac:dyDescent="0.2">
      <c r="A809">
        <v>3</v>
      </c>
      <c r="E809">
        <f t="shared" ca="1" si="25"/>
        <v>8.4927485375616341E-2</v>
      </c>
      <c r="F809" t="b">
        <f t="shared" ca="1" si="26"/>
        <v>0</v>
      </c>
    </row>
    <row r="810" spans="1:6" x14ac:dyDescent="0.2">
      <c r="A810">
        <v>3</v>
      </c>
      <c r="E810">
        <f t="shared" ca="1" si="25"/>
        <v>1.6381231355036525</v>
      </c>
      <c r="F810" t="b">
        <f t="shared" ca="1" si="26"/>
        <v>0</v>
      </c>
    </row>
    <row r="811" spans="1:6" x14ac:dyDescent="0.2">
      <c r="A811">
        <v>3</v>
      </c>
      <c r="E811">
        <f t="shared" ca="1" si="25"/>
        <v>0.91615751501753795</v>
      </c>
      <c r="F811" t="b">
        <f t="shared" ca="1" si="26"/>
        <v>0</v>
      </c>
    </row>
    <row r="812" spans="1:6" x14ac:dyDescent="0.2">
      <c r="A812">
        <v>3</v>
      </c>
      <c r="E812">
        <f t="shared" ca="1" si="25"/>
        <v>2.8518195577102459</v>
      </c>
      <c r="F812" t="b">
        <f t="shared" ca="1" si="26"/>
        <v>1</v>
      </c>
    </row>
    <row r="813" spans="1:6" x14ac:dyDescent="0.2">
      <c r="A813">
        <v>2</v>
      </c>
      <c r="E813">
        <f t="shared" ca="1" si="25"/>
        <v>2.261455801041218</v>
      </c>
      <c r="F813" t="b">
        <f t="shared" ca="1" si="26"/>
        <v>0</v>
      </c>
    </row>
    <row r="814" spans="1:6" x14ac:dyDescent="0.2">
      <c r="A814">
        <v>3</v>
      </c>
      <c r="E814">
        <f t="shared" ca="1" si="25"/>
        <v>0.43735755203636706</v>
      </c>
      <c r="F814" t="b">
        <f t="shared" ca="1" si="26"/>
        <v>0</v>
      </c>
    </row>
    <row r="815" spans="1:6" x14ac:dyDescent="0.2">
      <c r="A815">
        <v>1</v>
      </c>
      <c r="E815">
        <f t="shared" ca="1" si="25"/>
        <v>3.4273683306383687</v>
      </c>
      <c r="F815" t="b">
        <f t="shared" ca="1" si="26"/>
        <v>1</v>
      </c>
    </row>
    <row r="816" spans="1:6" x14ac:dyDescent="0.2">
      <c r="A816">
        <v>1</v>
      </c>
      <c r="E816">
        <f t="shared" ca="1" si="25"/>
        <v>1.6158327395069187</v>
      </c>
      <c r="F816" t="b">
        <f t="shared" ca="1" si="26"/>
        <v>0</v>
      </c>
    </row>
    <row r="817" spans="1:6" x14ac:dyDescent="0.2">
      <c r="A817">
        <v>3</v>
      </c>
      <c r="E817">
        <f t="shared" ca="1" si="25"/>
        <v>2.8512284239148897</v>
      </c>
      <c r="F817" t="b">
        <f t="shared" ca="1" si="26"/>
        <v>1</v>
      </c>
    </row>
    <row r="818" spans="1:6" x14ac:dyDescent="0.2">
      <c r="A818">
        <v>3</v>
      </c>
      <c r="E818">
        <f t="shared" ca="1" si="25"/>
        <v>0.80020342921860865</v>
      </c>
      <c r="F818" t="b">
        <f t="shared" ca="1" si="26"/>
        <v>0</v>
      </c>
    </row>
    <row r="819" spans="1:6" x14ac:dyDescent="0.2">
      <c r="A819">
        <v>3</v>
      </c>
      <c r="E819">
        <f t="shared" ca="1" si="25"/>
        <v>3.4003896382107932</v>
      </c>
      <c r="F819" t="b">
        <f t="shared" ca="1" si="26"/>
        <v>1</v>
      </c>
    </row>
    <row r="820" spans="1:6" x14ac:dyDescent="0.2">
      <c r="A820">
        <v>4</v>
      </c>
      <c r="E820">
        <f t="shared" ca="1" si="25"/>
        <v>4.9525161338749024</v>
      </c>
      <c r="F820" t="b">
        <f t="shared" ca="1" si="26"/>
        <v>1</v>
      </c>
    </row>
    <row r="821" spans="1:6" x14ac:dyDescent="0.2">
      <c r="A821">
        <v>1</v>
      </c>
      <c r="E821">
        <f t="shared" ca="1" si="25"/>
        <v>0.75397308064428614</v>
      </c>
      <c r="F821" t="b">
        <f t="shared" ca="1" si="26"/>
        <v>0</v>
      </c>
    </row>
    <row r="822" spans="1:6" x14ac:dyDescent="0.2">
      <c r="A822">
        <v>3</v>
      </c>
      <c r="E822">
        <f t="shared" ca="1" si="25"/>
        <v>1.4099295865508235</v>
      </c>
      <c r="F822" t="b">
        <f t="shared" ca="1" si="26"/>
        <v>0</v>
      </c>
    </row>
    <row r="823" spans="1:6" x14ac:dyDescent="0.2">
      <c r="A823">
        <v>1</v>
      </c>
      <c r="E823">
        <f t="shared" ca="1" si="25"/>
        <v>2.47982750064733</v>
      </c>
      <c r="F823" t="b">
        <f t="shared" ca="1" si="26"/>
        <v>0</v>
      </c>
    </row>
    <row r="824" spans="1:6" x14ac:dyDescent="0.2">
      <c r="A824">
        <v>1</v>
      </c>
      <c r="E824">
        <f t="shared" ca="1" si="25"/>
        <v>1.5170385651298424</v>
      </c>
      <c r="F824" t="b">
        <f t="shared" ca="1" si="26"/>
        <v>0</v>
      </c>
    </row>
    <row r="825" spans="1:6" x14ac:dyDescent="0.2">
      <c r="A825">
        <v>3</v>
      </c>
      <c r="E825">
        <f t="shared" ca="1" si="25"/>
        <v>2.120234603111022</v>
      </c>
      <c r="F825" t="b">
        <f t="shared" ca="1" si="26"/>
        <v>0</v>
      </c>
    </row>
    <row r="826" spans="1:6" x14ac:dyDescent="0.2">
      <c r="A826">
        <v>2</v>
      </c>
      <c r="E826">
        <f t="shared" ca="1" si="25"/>
        <v>1.8363328262990992</v>
      </c>
      <c r="F826" t="b">
        <f t="shared" ca="1" si="26"/>
        <v>0</v>
      </c>
    </row>
    <row r="827" spans="1:6" x14ac:dyDescent="0.2">
      <c r="A827">
        <v>2</v>
      </c>
      <c r="E827">
        <f t="shared" ca="1" si="25"/>
        <v>1.8620477168432368</v>
      </c>
      <c r="F827" t="b">
        <f t="shared" ca="1" si="26"/>
        <v>0</v>
      </c>
    </row>
    <row r="828" spans="1:6" x14ac:dyDescent="0.2">
      <c r="A828">
        <v>1</v>
      </c>
      <c r="E828">
        <f t="shared" ca="1" si="25"/>
        <v>-1.5082718544192348</v>
      </c>
      <c r="F828" t="b">
        <f t="shared" ca="1" si="26"/>
        <v>0</v>
      </c>
    </row>
    <row r="829" spans="1:6" x14ac:dyDescent="0.2">
      <c r="A829">
        <v>2</v>
      </c>
      <c r="E829">
        <f t="shared" ca="1" si="25"/>
        <v>1.5314982121423313</v>
      </c>
      <c r="F829" t="b">
        <f t="shared" ca="1" si="26"/>
        <v>0</v>
      </c>
    </row>
    <row r="830" spans="1:6" x14ac:dyDescent="0.2">
      <c r="A830">
        <v>1</v>
      </c>
      <c r="E830">
        <f t="shared" ca="1" si="25"/>
        <v>0.56846498255025679</v>
      </c>
      <c r="F830" t="b">
        <f t="shared" ca="1" si="26"/>
        <v>0</v>
      </c>
    </row>
    <row r="831" spans="1:6" x14ac:dyDescent="0.2">
      <c r="A831">
        <v>0</v>
      </c>
      <c r="E831">
        <f t="shared" ca="1" si="25"/>
        <v>-0.21470970368289355</v>
      </c>
      <c r="F831" t="b">
        <f t="shared" ca="1" si="26"/>
        <v>0</v>
      </c>
    </row>
    <row r="832" spans="1:6" x14ac:dyDescent="0.2">
      <c r="A832">
        <v>2</v>
      </c>
      <c r="E832">
        <f t="shared" ca="1" si="25"/>
        <v>1.671693368345031</v>
      </c>
      <c r="F832" t="b">
        <f t="shared" ca="1" si="26"/>
        <v>0</v>
      </c>
    </row>
    <row r="833" spans="1:6" x14ac:dyDescent="0.2">
      <c r="A833">
        <v>2</v>
      </c>
      <c r="E833">
        <f t="shared" ca="1" si="25"/>
        <v>2.6641866338841864</v>
      </c>
      <c r="F833" t="b">
        <f t="shared" ca="1" si="26"/>
        <v>1</v>
      </c>
    </row>
    <row r="834" spans="1:6" x14ac:dyDescent="0.2">
      <c r="A834">
        <v>2</v>
      </c>
      <c r="E834">
        <f t="shared" ca="1" si="25"/>
        <v>2.7972517974806759</v>
      </c>
      <c r="F834" t="b">
        <f t="shared" ca="1" si="26"/>
        <v>1</v>
      </c>
    </row>
    <row r="835" spans="1:6" x14ac:dyDescent="0.2">
      <c r="A835">
        <v>2</v>
      </c>
      <c r="E835">
        <f t="shared" ref="E835:E898" ca="1" si="27">NORMINV(RAND(),1.889101,1.189723)</f>
        <v>1.2828953157700225</v>
      </c>
      <c r="F835" t="b">
        <f t="shared" ref="F835:F898" ca="1" si="28">IF(E835&gt;=2.5, TRUE, FALSE)</f>
        <v>0</v>
      </c>
    </row>
    <row r="836" spans="1:6" x14ac:dyDescent="0.2">
      <c r="A836">
        <v>2</v>
      </c>
      <c r="E836">
        <f t="shared" ca="1" si="27"/>
        <v>0.76312728564462495</v>
      </c>
      <c r="F836" t="b">
        <f t="shared" ca="1" si="28"/>
        <v>0</v>
      </c>
    </row>
    <row r="837" spans="1:6" x14ac:dyDescent="0.2">
      <c r="A837">
        <v>0</v>
      </c>
      <c r="E837">
        <f t="shared" ca="1" si="27"/>
        <v>2.2802593108997922</v>
      </c>
      <c r="F837" t="b">
        <f t="shared" ca="1" si="28"/>
        <v>0</v>
      </c>
    </row>
    <row r="838" spans="1:6" x14ac:dyDescent="0.2">
      <c r="A838">
        <v>3</v>
      </c>
      <c r="E838">
        <f t="shared" ca="1" si="27"/>
        <v>0.34680041808010986</v>
      </c>
      <c r="F838" t="b">
        <f t="shared" ca="1" si="28"/>
        <v>0</v>
      </c>
    </row>
    <row r="839" spans="1:6" x14ac:dyDescent="0.2">
      <c r="A839">
        <v>4</v>
      </c>
      <c r="E839">
        <f t="shared" ca="1" si="27"/>
        <v>2.4887124506062928</v>
      </c>
      <c r="F839" t="b">
        <f t="shared" ca="1" si="28"/>
        <v>0</v>
      </c>
    </row>
    <row r="840" spans="1:6" x14ac:dyDescent="0.2">
      <c r="A840">
        <v>0</v>
      </c>
      <c r="E840">
        <f t="shared" ca="1" si="27"/>
        <v>1.7712706890193179</v>
      </c>
      <c r="F840" t="b">
        <f t="shared" ca="1" si="28"/>
        <v>0</v>
      </c>
    </row>
    <row r="841" spans="1:6" x14ac:dyDescent="0.2">
      <c r="A841">
        <v>2</v>
      </c>
      <c r="E841">
        <f t="shared" ca="1" si="27"/>
        <v>2.1805113335287785</v>
      </c>
      <c r="F841" t="b">
        <f t="shared" ca="1" si="28"/>
        <v>0</v>
      </c>
    </row>
    <row r="842" spans="1:6" x14ac:dyDescent="0.2">
      <c r="A842">
        <v>0</v>
      </c>
      <c r="E842">
        <f t="shared" ca="1" si="27"/>
        <v>3.3794570593370281</v>
      </c>
      <c r="F842" t="b">
        <f t="shared" ca="1" si="28"/>
        <v>1</v>
      </c>
    </row>
    <row r="843" spans="1:6" x14ac:dyDescent="0.2">
      <c r="A843">
        <v>4</v>
      </c>
      <c r="E843">
        <f t="shared" ca="1" si="27"/>
        <v>1.2465958707475284</v>
      </c>
      <c r="F843" t="b">
        <f t="shared" ca="1" si="28"/>
        <v>0</v>
      </c>
    </row>
    <row r="844" spans="1:6" x14ac:dyDescent="0.2">
      <c r="A844">
        <v>2</v>
      </c>
      <c r="E844">
        <f t="shared" ca="1" si="27"/>
        <v>0.45413657485370895</v>
      </c>
      <c r="F844" t="b">
        <f t="shared" ca="1" si="28"/>
        <v>0</v>
      </c>
    </row>
    <row r="845" spans="1:6" x14ac:dyDescent="0.2">
      <c r="A845">
        <v>1</v>
      </c>
      <c r="E845">
        <f t="shared" ca="1" si="27"/>
        <v>4.5664163448992889</v>
      </c>
      <c r="F845" t="b">
        <f t="shared" ca="1" si="28"/>
        <v>1</v>
      </c>
    </row>
    <row r="846" spans="1:6" x14ac:dyDescent="0.2">
      <c r="A846">
        <v>3</v>
      </c>
      <c r="E846">
        <f t="shared" ca="1" si="27"/>
        <v>0.34715909811687284</v>
      </c>
      <c r="F846" t="b">
        <f t="shared" ca="1" si="28"/>
        <v>0</v>
      </c>
    </row>
    <row r="847" spans="1:6" x14ac:dyDescent="0.2">
      <c r="A847">
        <v>2</v>
      </c>
      <c r="E847">
        <f t="shared" ca="1" si="27"/>
        <v>-0.23910163990612454</v>
      </c>
      <c r="F847" t="b">
        <f t="shared" ca="1" si="28"/>
        <v>0</v>
      </c>
    </row>
    <row r="848" spans="1:6" x14ac:dyDescent="0.2">
      <c r="A848">
        <v>3</v>
      </c>
      <c r="E848">
        <f t="shared" ca="1" si="27"/>
        <v>2.7877287621143281</v>
      </c>
      <c r="F848" t="b">
        <f t="shared" ca="1" si="28"/>
        <v>1</v>
      </c>
    </row>
    <row r="849" spans="1:6" x14ac:dyDescent="0.2">
      <c r="A849">
        <v>4</v>
      </c>
      <c r="E849">
        <f t="shared" ca="1" si="27"/>
        <v>-1.0095737062079289</v>
      </c>
      <c r="F849" t="b">
        <f t="shared" ca="1" si="28"/>
        <v>0</v>
      </c>
    </row>
    <row r="850" spans="1:6" x14ac:dyDescent="0.2">
      <c r="A850">
        <v>1</v>
      </c>
      <c r="E850">
        <f t="shared" ca="1" si="27"/>
        <v>-0.79347202056843691</v>
      </c>
      <c r="F850" t="b">
        <f t="shared" ca="1" si="28"/>
        <v>0</v>
      </c>
    </row>
    <row r="851" spans="1:6" x14ac:dyDescent="0.2">
      <c r="A851">
        <v>1</v>
      </c>
      <c r="E851">
        <f t="shared" ca="1" si="27"/>
        <v>1.8574122138431195</v>
      </c>
      <c r="F851" t="b">
        <f t="shared" ca="1" si="28"/>
        <v>0</v>
      </c>
    </row>
    <row r="852" spans="1:6" x14ac:dyDescent="0.2">
      <c r="A852">
        <v>3</v>
      </c>
      <c r="E852">
        <f t="shared" ca="1" si="27"/>
        <v>0.38323522140277766</v>
      </c>
      <c r="F852" t="b">
        <f t="shared" ca="1" si="28"/>
        <v>0</v>
      </c>
    </row>
    <row r="853" spans="1:6" x14ac:dyDescent="0.2">
      <c r="A853">
        <v>0</v>
      </c>
      <c r="E853">
        <f t="shared" ca="1" si="27"/>
        <v>1.9913051178513219</v>
      </c>
      <c r="F853" t="b">
        <f t="shared" ca="1" si="28"/>
        <v>0</v>
      </c>
    </row>
    <row r="854" spans="1:6" x14ac:dyDescent="0.2">
      <c r="A854">
        <v>2</v>
      </c>
      <c r="E854">
        <f t="shared" ca="1" si="27"/>
        <v>1.6690120077852462</v>
      </c>
      <c r="F854" t="b">
        <f t="shared" ca="1" si="28"/>
        <v>0</v>
      </c>
    </row>
    <row r="855" spans="1:6" x14ac:dyDescent="0.2">
      <c r="A855">
        <v>1</v>
      </c>
      <c r="E855">
        <f t="shared" ca="1" si="27"/>
        <v>3.318980181341507</v>
      </c>
      <c r="F855" t="b">
        <f t="shared" ca="1" si="28"/>
        <v>1</v>
      </c>
    </row>
    <row r="856" spans="1:6" x14ac:dyDescent="0.2">
      <c r="A856">
        <v>1</v>
      </c>
      <c r="E856">
        <f t="shared" ca="1" si="27"/>
        <v>3.5162167733389227</v>
      </c>
      <c r="F856" t="b">
        <f t="shared" ca="1" si="28"/>
        <v>1</v>
      </c>
    </row>
    <row r="857" spans="1:6" x14ac:dyDescent="0.2">
      <c r="A857">
        <v>1</v>
      </c>
      <c r="E857">
        <f t="shared" ca="1" si="27"/>
        <v>2.4844170522180988</v>
      </c>
      <c r="F857" t="b">
        <f t="shared" ca="1" si="28"/>
        <v>0</v>
      </c>
    </row>
    <row r="858" spans="1:6" x14ac:dyDescent="0.2">
      <c r="A858">
        <v>3</v>
      </c>
      <c r="E858">
        <f t="shared" ca="1" si="27"/>
        <v>1.9471769465246904</v>
      </c>
      <c r="F858" t="b">
        <f t="shared" ca="1" si="28"/>
        <v>0</v>
      </c>
    </row>
    <row r="859" spans="1:6" x14ac:dyDescent="0.2">
      <c r="A859">
        <v>1</v>
      </c>
      <c r="E859">
        <f t="shared" ca="1" si="27"/>
        <v>1.5176389955143306</v>
      </c>
      <c r="F859" t="b">
        <f t="shared" ca="1" si="28"/>
        <v>0</v>
      </c>
    </row>
    <row r="860" spans="1:6" x14ac:dyDescent="0.2">
      <c r="A860">
        <v>3</v>
      </c>
      <c r="E860">
        <f t="shared" ca="1" si="27"/>
        <v>3.1959518363577413</v>
      </c>
      <c r="F860" t="b">
        <f t="shared" ca="1" si="28"/>
        <v>1</v>
      </c>
    </row>
    <row r="861" spans="1:6" x14ac:dyDescent="0.2">
      <c r="A861">
        <v>1</v>
      </c>
      <c r="E861">
        <f t="shared" ca="1" si="27"/>
        <v>0.44035211930167906</v>
      </c>
      <c r="F861" t="b">
        <f t="shared" ca="1" si="28"/>
        <v>0</v>
      </c>
    </row>
    <row r="862" spans="1:6" x14ac:dyDescent="0.2">
      <c r="A862">
        <v>3</v>
      </c>
      <c r="E862">
        <f t="shared" ca="1" si="27"/>
        <v>1.2273494030987795</v>
      </c>
      <c r="F862" t="b">
        <f t="shared" ca="1" si="28"/>
        <v>0</v>
      </c>
    </row>
    <row r="863" spans="1:6" x14ac:dyDescent="0.2">
      <c r="A863">
        <v>3</v>
      </c>
      <c r="E863">
        <f t="shared" ca="1" si="27"/>
        <v>2.1765526049339474</v>
      </c>
      <c r="F863" t="b">
        <f t="shared" ca="1" si="28"/>
        <v>0</v>
      </c>
    </row>
    <row r="864" spans="1:6" x14ac:dyDescent="0.2">
      <c r="A864">
        <v>3</v>
      </c>
      <c r="E864">
        <f t="shared" ca="1" si="27"/>
        <v>4.0406322920608684</v>
      </c>
      <c r="F864" t="b">
        <f t="shared" ca="1" si="28"/>
        <v>1</v>
      </c>
    </row>
    <row r="865" spans="1:6" x14ac:dyDescent="0.2">
      <c r="A865">
        <v>3</v>
      </c>
      <c r="E865">
        <f t="shared" ca="1" si="27"/>
        <v>2.7592694834973877</v>
      </c>
      <c r="F865" t="b">
        <f t="shared" ca="1" si="28"/>
        <v>1</v>
      </c>
    </row>
    <row r="866" spans="1:6" x14ac:dyDescent="0.2">
      <c r="A866">
        <v>1</v>
      </c>
      <c r="E866">
        <f t="shared" ca="1" si="27"/>
        <v>1.449543794033233</v>
      </c>
      <c r="F866" t="b">
        <f t="shared" ca="1" si="28"/>
        <v>0</v>
      </c>
    </row>
    <row r="867" spans="1:6" x14ac:dyDescent="0.2">
      <c r="A867">
        <v>1</v>
      </c>
      <c r="E867">
        <f t="shared" ca="1" si="27"/>
        <v>1.1900844677613662</v>
      </c>
      <c r="F867" t="b">
        <f t="shared" ca="1" si="28"/>
        <v>0</v>
      </c>
    </row>
    <row r="868" spans="1:6" x14ac:dyDescent="0.2">
      <c r="A868">
        <v>1</v>
      </c>
      <c r="E868">
        <f t="shared" ca="1" si="27"/>
        <v>2.8298443234432686</v>
      </c>
      <c r="F868" t="b">
        <f t="shared" ca="1" si="28"/>
        <v>1</v>
      </c>
    </row>
    <row r="869" spans="1:6" x14ac:dyDescent="0.2">
      <c r="A869">
        <v>1</v>
      </c>
      <c r="E869">
        <f t="shared" ca="1" si="27"/>
        <v>0.3756027642373212</v>
      </c>
      <c r="F869" t="b">
        <f t="shared" ca="1" si="28"/>
        <v>0</v>
      </c>
    </row>
    <row r="870" spans="1:6" x14ac:dyDescent="0.2">
      <c r="A870">
        <v>1</v>
      </c>
      <c r="E870">
        <f t="shared" ca="1" si="27"/>
        <v>2.1812293685675304</v>
      </c>
      <c r="F870" t="b">
        <f t="shared" ca="1" si="28"/>
        <v>0</v>
      </c>
    </row>
    <row r="871" spans="1:6" x14ac:dyDescent="0.2">
      <c r="A871">
        <v>2</v>
      </c>
      <c r="E871">
        <f t="shared" ca="1" si="27"/>
        <v>1.8950904888944813</v>
      </c>
      <c r="F871" t="b">
        <f t="shared" ca="1" si="28"/>
        <v>0</v>
      </c>
    </row>
    <row r="872" spans="1:6" x14ac:dyDescent="0.2">
      <c r="A872">
        <v>2</v>
      </c>
      <c r="E872">
        <f t="shared" ca="1" si="27"/>
        <v>1.1291820743671865</v>
      </c>
      <c r="F872" t="b">
        <f t="shared" ca="1" si="28"/>
        <v>0</v>
      </c>
    </row>
    <row r="873" spans="1:6" x14ac:dyDescent="0.2">
      <c r="A873">
        <v>1</v>
      </c>
      <c r="E873">
        <f t="shared" ca="1" si="27"/>
        <v>2.2684637940796422</v>
      </c>
      <c r="F873" t="b">
        <f t="shared" ca="1" si="28"/>
        <v>0</v>
      </c>
    </row>
    <row r="874" spans="1:6" x14ac:dyDescent="0.2">
      <c r="A874">
        <v>1</v>
      </c>
      <c r="E874">
        <f t="shared" ca="1" si="27"/>
        <v>1.7112241000144766</v>
      </c>
      <c r="F874" t="b">
        <f t="shared" ca="1" si="28"/>
        <v>0</v>
      </c>
    </row>
    <row r="875" spans="1:6" x14ac:dyDescent="0.2">
      <c r="A875">
        <v>3</v>
      </c>
      <c r="E875">
        <f t="shared" ca="1" si="27"/>
        <v>2.026909898377752</v>
      </c>
      <c r="F875" t="b">
        <f t="shared" ca="1" si="28"/>
        <v>0</v>
      </c>
    </row>
    <row r="876" spans="1:6" x14ac:dyDescent="0.2">
      <c r="A876">
        <v>3</v>
      </c>
      <c r="E876">
        <f t="shared" ca="1" si="27"/>
        <v>0.82833027493967104</v>
      </c>
      <c r="F876" t="b">
        <f t="shared" ca="1" si="28"/>
        <v>0</v>
      </c>
    </row>
    <row r="877" spans="1:6" x14ac:dyDescent="0.2">
      <c r="A877">
        <v>2</v>
      </c>
      <c r="E877">
        <f t="shared" ca="1" si="27"/>
        <v>0.35025801383109578</v>
      </c>
      <c r="F877" t="b">
        <f t="shared" ca="1" si="28"/>
        <v>0</v>
      </c>
    </row>
    <row r="878" spans="1:6" x14ac:dyDescent="0.2">
      <c r="A878">
        <v>1</v>
      </c>
      <c r="E878">
        <f t="shared" ca="1" si="27"/>
        <v>3.0777817382818866</v>
      </c>
      <c r="F878" t="b">
        <f t="shared" ca="1" si="28"/>
        <v>1</v>
      </c>
    </row>
    <row r="879" spans="1:6" x14ac:dyDescent="0.2">
      <c r="A879">
        <v>3</v>
      </c>
      <c r="E879">
        <f t="shared" ca="1" si="27"/>
        <v>2.0966037646158098</v>
      </c>
      <c r="F879" t="b">
        <f t="shared" ca="1" si="28"/>
        <v>0</v>
      </c>
    </row>
    <row r="880" spans="1:6" x14ac:dyDescent="0.2">
      <c r="A880">
        <v>2</v>
      </c>
      <c r="E880">
        <f t="shared" ca="1" si="27"/>
        <v>1.647443408781154</v>
      </c>
      <c r="F880" t="b">
        <f t="shared" ca="1" si="28"/>
        <v>0</v>
      </c>
    </row>
    <row r="881" spans="1:6" x14ac:dyDescent="0.2">
      <c r="A881">
        <v>1</v>
      </c>
      <c r="E881">
        <f t="shared" ca="1" si="27"/>
        <v>3.7854900488771328</v>
      </c>
      <c r="F881" t="b">
        <f t="shared" ca="1" si="28"/>
        <v>1</v>
      </c>
    </row>
    <row r="882" spans="1:6" x14ac:dyDescent="0.2">
      <c r="A882">
        <v>0</v>
      </c>
      <c r="E882">
        <f t="shared" ca="1" si="27"/>
        <v>1.9463628402548627</v>
      </c>
      <c r="F882" t="b">
        <f t="shared" ca="1" si="28"/>
        <v>0</v>
      </c>
    </row>
    <row r="883" spans="1:6" x14ac:dyDescent="0.2">
      <c r="A883">
        <v>2</v>
      </c>
      <c r="E883">
        <f t="shared" ca="1" si="27"/>
        <v>0.2440704308824404</v>
      </c>
      <c r="F883" t="b">
        <f t="shared" ca="1" si="28"/>
        <v>0</v>
      </c>
    </row>
    <row r="884" spans="1:6" x14ac:dyDescent="0.2">
      <c r="A884">
        <v>1</v>
      </c>
      <c r="E884">
        <f t="shared" ca="1" si="27"/>
        <v>1.374771048292101</v>
      </c>
      <c r="F884" t="b">
        <f t="shared" ca="1" si="28"/>
        <v>0</v>
      </c>
    </row>
    <row r="885" spans="1:6" x14ac:dyDescent="0.2">
      <c r="A885">
        <v>1</v>
      </c>
      <c r="E885">
        <f t="shared" ca="1" si="27"/>
        <v>1.5347956702521335</v>
      </c>
      <c r="F885" t="b">
        <f t="shared" ca="1" si="28"/>
        <v>0</v>
      </c>
    </row>
    <row r="886" spans="1:6" x14ac:dyDescent="0.2">
      <c r="A886">
        <v>2</v>
      </c>
      <c r="E886">
        <f t="shared" ca="1" si="27"/>
        <v>0.77518838159990433</v>
      </c>
      <c r="F886" t="b">
        <f t="shared" ca="1" si="28"/>
        <v>0</v>
      </c>
    </row>
    <row r="887" spans="1:6" x14ac:dyDescent="0.2">
      <c r="A887">
        <v>1</v>
      </c>
      <c r="E887">
        <f t="shared" ca="1" si="27"/>
        <v>2.9767781504072457</v>
      </c>
      <c r="F887" t="b">
        <f t="shared" ca="1" si="28"/>
        <v>1</v>
      </c>
    </row>
    <row r="888" spans="1:6" x14ac:dyDescent="0.2">
      <c r="A888">
        <v>2</v>
      </c>
      <c r="E888">
        <f t="shared" ca="1" si="27"/>
        <v>2.8429688812784106</v>
      </c>
      <c r="F888" t="b">
        <f t="shared" ca="1" si="28"/>
        <v>1</v>
      </c>
    </row>
    <row r="889" spans="1:6" x14ac:dyDescent="0.2">
      <c r="A889">
        <v>2</v>
      </c>
      <c r="E889">
        <f t="shared" ca="1" si="27"/>
        <v>-1.1569405182777917</v>
      </c>
      <c r="F889" t="b">
        <f t="shared" ca="1" si="28"/>
        <v>0</v>
      </c>
    </row>
    <row r="890" spans="1:6" x14ac:dyDescent="0.2">
      <c r="A890">
        <v>4</v>
      </c>
      <c r="E890">
        <f t="shared" ca="1" si="27"/>
        <v>2.9310144038986619</v>
      </c>
      <c r="F890" t="b">
        <f t="shared" ca="1" si="28"/>
        <v>1</v>
      </c>
    </row>
    <row r="891" spans="1:6" x14ac:dyDescent="0.2">
      <c r="A891">
        <v>1</v>
      </c>
      <c r="E891">
        <f t="shared" ca="1" si="27"/>
        <v>2.3244918749709593</v>
      </c>
      <c r="F891" t="b">
        <f t="shared" ca="1" si="28"/>
        <v>0</v>
      </c>
    </row>
    <row r="892" spans="1:6" x14ac:dyDescent="0.2">
      <c r="A892">
        <v>1</v>
      </c>
      <c r="E892">
        <f t="shared" ca="1" si="27"/>
        <v>-0.13447477557671639</v>
      </c>
      <c r="F892" t="b">
        <f t="shared" ca="1" si="28"/>
        <v>0</v>
      </c>
    </row>
    <row r="893" spans="1:6" x14ac:dyDescent="0.2">
      <c r="A893">
        <v>1</v>
      </c>
      <c r="E893">
        <f t="shared" ca="1" si="27"/>
        <v>1.2461669699323494</v>
      </c>
      <c r="F893" t="b">
        <f t="shared" ca="1" si="28"/>
        <v>0</v>
      </c>
    </row>
    <row r="894" spans="1:6" x14ac:dyDescent="0.2">
      <c r="A894">
        <v>3</v>
      </c>
      <c r="E894">
        <f t="shared" ca="1" si="27"/>
        <v>4.1171225804980054</v>
      </c>
      <c r="F894" t="b">
        <f t="shared" ca="1" si="28"/>
        <v>1</v>
      </c>
    </row>
    <row r="895" spans="1:6" x14ac:dyDescent="0.2">
      <c r="A895">
        <v>1</v>
      </c>
      <c r="E895">
        <f t="shared" ca="1" si="27"/>
        <v>2.3109977399848347</v>
      </c>
      <c r="F895" t="b">
        <f t="shared" ca="1" si="28"/>
        <v>0</v>
      </c>
    </row>
    <row r="896" spans="1:6" x14ac:dyDescent="0.2">
      <c r="A896">
        <v>1</v>
      </c>
      <c r="E896">
        <f t="shared" ca="1" si="27"/>
        <v>2.5896958104879877</v>
      </c>
      <c r="F896" t="b">
        <f t="shared" ca="1" si="28"/>
        <v>1</v>
      </c>
    </row>
    <row r="897" spans="1:6" x14ac:dyDescent="0.2">
      <c r="A897">
        <v>1</v>
      </c>
      <c r="E897">
        <f t="shared" ca="1" si="27"/>
        <v>0.84717732092108244</v>
      </c>
      <c r="F897" t="b">
        <f t="shared" ca="1" si="28"/>
        <v>0</v>
      </c>
    </row>
    <row r="898" spans="1:6" x14ac:dyDescent="0.2">
      <c r="A898">
        <v>2</v>
      </c>
      <c r="E898">
        <f t="shared" ca="1" si="27"/>
        <v>2.4706602842872241</v>
      </c>
      <c r="F898" t="b">
        <f t="shared" ca="1" si="28"/>
        <v>0</v>
      </c>
    </row>
    <row r="899" spans="1:6" x14ac:dyDescent="0.2">
      <c r="A899">
        <v>2</v>
      </c>
      <c r="E899">
        <f t="shared" ref="E899:E962" ca="1" si="29">NORMINV(RAND(),1.889101,1.189723)</f>
        <v>1.9542104500084818</v>
      </c>
      <c r="F899" t="b">
        <f t="shared" ref="F899:F962" ca="1" si="30">IF(E899&gt;=2.5, TRUE, FALSE)</f>
        <v>0</v>
      </c>
    </row>
    <row r="900" spans="1:6" x14ac:dyDescent="0.2">
      <c r="A900">
        <v>2</v>
      </c>
      <c r="E900">
        <f t="shared" ca="1" si="29"/>
        <v>1.7436741158881508</v>
      </c>
      <c r="F900" t="b">
        <f t="shared" ca="1" si="30"/>
        <v>0</v>
      </c>
    </row>
    <row r="901" spans="1:6" x14ac:dyDescent="0.2">
      <c r="A901">
        <v>1</v>
      </c>
      <c r="E901">
        <f t="shared" ca="1" si="29"/>
        <v>3.3074129496283673</v>
      </c>
      <c r="F901" t="b">
        <f t="shared" ca="1" si="30"/>
        <v>1</v>
      </c>
    </row>
    <row r="902" spans="1:6" x14ac:dyDescent="0.2">
      <c r="A902">
        <v>4</v>
      </c>
      <c r="E902">
        <f t="shared" ca="1" si="29"/>
        <v>2.5134615850159787</v>
      </c>
      <c r="F902" t="b">
        <f t="shared" ca="1" si="30"/>
        <v>1</v>
      </c>
    </row>
    <row r="903" spans="1:6" x14ac:dyDescent="0.2">
      <c r="A903">
        <v>1</v>
      </c>
      <c r="E903">
        <f t="shared" ca="1" si="29"/>
        <v>0.781619569522638</v>
      </c>
      <c r="F903" t="b">
        <f t="shared" ca="1" si="30"/>
        <v>0</v>
      </c>
    </row>
    <row r="904" spans="1:6" x14ac:dyDescent="0.2">
      <c r="A904">
        <v>0</v>
      </c>
      <c r="E904">
        <f t="shared" ca="1" si="29"/>
        <v>1.6796506350409022</v>
      </c>
      <c r="F904" t="b">
        <f t="shared" ca="1" si="30"/>
        <v>0</v>
      </c>
    </row>
    <row r="905" spans="1:6" x14ac:dyDescent="0.2">
      <c r="A905">
        <v>1</v>
      </c>
      <c r="E905">
        <f t="shared" ca="1" si="29"/>
        <v>-0.19264527363601336</v>
      </c>
      <c r="F905" t="b">
        <f t="shared" ca="1" si="30"/>
        <v>0</v>
      </c>
    </row>
    <row r="906" spans="1:6" x14ac:dyDescent="0.2">
      <c r="A906">
        <v>2</v>
      </c>
      <c r="E906">
        <f t="shared" ca="1" si="29"/>
        <v>3.2482626740600629</v>
      </c>
      <c r="F906" t="b">
        <f t="shared" ca="1" si="30"/>
        <v>1</v>
      </c>
    </row>
    <row r="907" spans="1:6" x14ac:dyDescent="0.2">
      <c r="A907">
        <v>4</v>
      </c>
      <c r="E907">
        <f t="shared" ca="1" si="29"/>
        <v>2.0606763378303588</v>
      </c>
      <c r="F907" t="b">
        <f t="shared" ca="1" si="30"/>
        <v>0</v>
      </c>
    </row>
    <row r="908" spans="1:6" x14ac:dyDescent="0.2">
      <c r="A908">
        <v>1</v>
      </c>
      <c r="E908">
        <f t="shared" ca="1" si="29"/>
        <v>3.8976587116352412</v>
      </c>
      <c r="F908" t="b">
        <f t="shared" ca="1" si="30"/>
        <v>1</v>
      </c>
    </row>
    <row r="909" spans="1:6" x14ac:dyDescent="0.2">
      <c r="A909">
        <v>3</v>
      </c>
      <c r="E909">
        <f t="shared" ca="1" si="29"/>
        <v>2.9271389031719215</v>
      </c>
      <c r="F909" t="b">
        <f t="shared" ca="1" si="30"/>
        <v>1</v>
      </c>
    </row>
    <row r="910" spans="1:6" x14ac:dyDescent="0.2">
      <c r="A910">
        <v>0</v>
      </c>
      <c r="E910">
        <f t="shared" ca="1" si="29"/>
        <v>1.4372590718129721</v>
      </c>
      <c r="F910" t="b">
        <f t="shared" ca="1" si="30"/>
        <v>0</v>
      </c>
    </row>
    <row r="911" spans="1:6" x14ac:dyDescent="0.2">
      <c r="A911">
        <v>1</v>
      </c>
      <c r="E911">
        <f t="shared" ca="1" si="29"/>
        <v>1.5477750249063218</v>
      </c>
      <c r="F911" t="b">
        <f t="shared" ca="1" si="30"/>
        <v>0</v>
      </c>
    </row>
    <row r="912" spans="1:6" x14ac:dyDescent="0.2">
      <c r="A912">
        <v>0</v>
      </c>
      <c r="E912">
        <f t="shared" ca="1" si="29"/>
        <v>1.9462236258331305</v>
      </c>
      <c r="F912" t="b">
        <f t="shared" ca="1" si="30"/>
        <v>0</v>
      </c>
    </row>
    <row r="913" spans="1:6" x14ac:dyDescent="0.2">
      <c r="A913">
        <v>0</v>
      </c>
      <c r="E913">
        <f t="shared" ca="1" si="29"/>
        <v>2.2178697593986083</v>
      </c>
      <c r="F913" t="b">
        <f t="shared" ca="1" si="30"/>
        <v>0</v>
      </c>
    </row>
    <row r="914" spans="1:6" x14ac:dyDescent="0.2">
      <c r="A914">
        <v>2</v>
      </c>
      <c r="E914">
        <f t="shared" ca="1" si="29"/>
        <v>1.9760586826697994</v>
      </c>
      <c r="F914" t="b">
        <f t="shared" ca="1" si="30"/>
        <v>0</v>
      </c>
    </row>
    <row r="915" spans="1:6" x14ac:dyDescent="0.2">
      <c r="A915">
        <v>2</v>
      </c>
      <c r="E915">
        <f t="shared" ca="1" si="29"/>
        <v>1.5806190746491582</v>
      </c>
      <c r="F915" t="b">
        <f t="shared" ca="1" si="30"/>
        <v>0</v>
      </c>
    </row>
    <row r="916" spans="1:6" x14ac:dyDescent="0.2">
      <c r="A916">
        <v>4</v>
      </c>
      <c r="E916">
        <f t="shared" ca="1" si="29"/>
        <v>-0.93997856420418535</v>
      </c>
      <c r="F916" t="b">
        <f t="shared" ca="1" si="30"/>
        <v>0</v>
      </c>
    </row>
    <row r="917" spans="1:6" x14ac:dyDescent="0.2">
      <c r="A917">
        <v>4</v>
      </c>
      <c r="E917">
        <f t="shared" ca="1" si="29"/>
        <v>2.9827746800754329</v>
      </c>
      <c r="F917" t="b">
        <f t="shared" ca="1" si="30"/>
        <v>1</v>
      </c>
    </row>
    <row r="918" spans="1:6" x14ac:dyDescent="0.2">
      <c r="A918">
        <v>1</v>
      </c>
      <c r="E918">
        <f t="shared" ca="1" si="29"/>
        <v>0.34720327784267435</v>
      </c>
      <c r="F918" t="b">
        <f t="shared" ca="1" si="30"/>
        <v>0</v>
      </c>
    </row>
    <row r="919" spans="1:6" x14ac:dyDescent="0.2">
      <c r="A919">
        <v>0</v>
      </c>
      <c r="E919">
        <f t="shared" ca="1" si="29"/>
        <v>0.77497956176029481</v>
      </c>
      <c r="F919" t="b">
        <f t="shared" ca="1" si="30"/>
        <v>0</v>
      </c>
    </row>
    <row r="920" spans="1:6" x14ac:dyDescent="0.2">
      <c r="A920">
        <v>0</v>
      </c>
      <c r="E920">
        <f t="shared" ca="1" si="29"/>
        <v>3.0320683070415146</v>
      </c>
      <c r="F920" t="b">
        <f t="shared" ca="1" si="30"/>
        <v>1</v>
      </c>
    </row>
    <row r="921" spans="1:6" x14ac:dyDescent="0.2">
      <c r="A921">
        <v>0</v>
      </c>
      <c r="E921">
        <f t="shared" ca="1" si="29"/>
        <v>0.5272304460176509</v>
      </c>
      <c r="F921" t="b">
        <f t="shared" ca="1" si="30"/>
        <v>0</v>
      </c>
    </row>
    <row r="922" spans="1:6" x14ac:dyDescent="0.2">
      <c r="A922">
        <v>4</v>
      </c>
      <c r="E922">
        <f t="shared" ca="1" si="29"/>
        <v>2.3502520995620992</v>
      </c>
      <c r="F922" t="b">
        <f t="shared" ca="1" si="30"/>
        <v>0</v>
      </c>
    </row>
    <row r="923" spans="1:6" x14ac:dyDescent="0.2">
      <c r="A923">
        <v>4</v>
      </c>
      <c r="E923">
        <f t="shared" ca="1" si="29"/>
        <v>2.2435441671651262</v>
      </c>
      <c r="F923" t="b">
        <f t="shared" ca="1" si="30"/>
        <v>0</v>
      </c>
    </row>
    <row r="924" spans="1:6" x14ac:dyDescent="0.2">
      <c r="A924">
        <v>1</v>
      </c>
      <c r="E924">
        <f t="shared" ca="1" si="29"/>
        <v>2.786820822946193</v>
      </c>
      <c r="F924" t="b">
        <f t="shared" ca="1" si="30"/>
        <v>1</v>
      </c>
    </row>
    <row r="925" spans="1:6" x14ac:dyDescent="0.2">
      <c r="A925">
        <v>1</v>
      </c>
      <c r="E925">
        <f t="shared" ca="1" si="29"/>
        <v>1.5352776672376915</v>
      </c>
      <c r="F925" t="b">
        <f t="shared" ca="1" si="30"/>
        <v>0</v>
      </c>
    </row>
    <row r="926" spans="1:6" x14ac:dyDescent="0.2">
      <c r="A926">
        <v>3</v>
      </c>
      <c r="E926">
        <f t="shared" ca="1" si="29"/>
        <v>3.5949423542176464</v>
      </c>
      <c r="F926" t="b">
        <f t="shared" ca="1" si="30"/>
        <v>1</v>
      </c>
    </row>
    <row r="927" spans="1:6" x14ac:dyDescent="0.2">
      <c r="A927">
        <v>3</v>
      </c>
      <c r="E927">
        <f t="shared" ca="1" si="29"/>
        <v>2.2761703615395663</v>
      </c>
      <c r="F927" t="b">
        <f t="shared" ca="1" si="30"/>
        <v>0</v>
      </c>
    </row>
    <row r="928" spans="1:6" x14ac:dyDescent="0.2">
      <c r="A928">
        <v>1</v>
      </c>
      <c r="E928">
        <f t="shared" ca="1" si="29"/>
        <v>3.0027176629112931</v>
      </c>
      <c r="F928" t="b">
        <f t="shared" ca="1" si="30"/>
        <v>1</v>
      </c>
    </row>
    <row r="929" spans="1:6" x14ac:dyDescent="0.2">
      <c r="A929">
        <v>2</v>
      </c>
      <c r="E929">
        <f t="shared" ca="1" si="29"/>
        <v>2.6155974248288469</v>
      </c>
      <c r="F929" t="b">
        <f t="shared" ca="1" si="30"/>
        <v>1</v>
      </c>
    </row>
    <row r="930" spans="1:6" x14ac:dyDescent="0.2">
      <c r="A930">
        <v>2</v>
      </c>
      <c r="E930">
        <f t="shared" ca="1" si="29"/>
        <v>2.2603784711570292</v>
      </c>
      <c r="F930" t="b">
        <f t="shared" ca="1" si="30"/>
        <v>0</v>
      </c>
    </row>
    <row r="931" spans="1:6" x14ac:dyDescent="0.2">
      <c r="A931">
        <v>2</v>
      </c>
      <c r="E931">
        <f t="shared" ca="1" si="29"/>
        <v>1.8219360389470685</v>
      </c>
      <c r="F931" t="b">
        <f t="shared" ca="1" si="30"/>
        <v>0</v>
      </c>
    </row>
    <row r="932" spans="1:6" x14ac:dyDescent="0.2">
      <c r="A932">
        <v>3</v>
      </c>
      <c r="E932">
        <f t="shared" ca="1" si="29"/>
        <v>2.5255625668088246</v>
      </c>
      <c r="F932" t="b">
        <f t="shared" ca="1" si="30"/>
        <v>1</v>
      </c>
    </row>
    <row r="933" spans="1:6" x14ac:dyDescent="0.2">
      <c r="A933">
        <v>1</v>
      </c>
      <c r="E933">
        <f t="shared" ca="1" si="29"/>
        <v>0.91304958146411019</v>
      </c>
      <c r="F933" t="b">
        <f t="shared" ca="1" si="30"/>
        <v>0</v>
      </c>
    </row>
    <row r="934" spans="1:6" x14ac:dyDescent="0.2">
      <c r="A934">
        <v>2</v>
      </c>
      <c r="E934">
        <f t="shared" ca="1" si="29"/>
        <v>0.88071403259871817</v>
      </c>
      <c r="F934" t="b">
        <f t="shared" ca="1" si="30"/>
        <v>0</v>
      </c>
    </row>
    <row r="935" spans="1:6" x14ac:dyDescent="0.2">
      <c r="A935">
        <v>1</v>
      </c>
      <c r="E935">
        <f t="shared" ca="1" si="29"/>
        <v>0.17460156617373768</v>
      </c>
      <c r="F935" t="b">
        <f t="shared" ca="1" si="30"/>
        <v>0</v>
      </c>
    </row>
    <row r="936" spans="1:6" x14ac:dyDescent="0.2">
      <c r="A936">
        <v>1</v>
      </c>
      <c r="E936">
        <f t="shared" ca="1" si="29"/>
        <v>0.23711502475570922</v>
      </c>
      <c r="F936" t="b">
        <f t="shared" ca="1" si="30"/>
        <v>0</v>
      </c>
    </row>
    <row r="937" spans="1:6" x14ac:dyDescent="0.2">
      <c r="A937">
        <v>1</v>
      </c>
      <c r="E937">
        <f t="shared" ca="1" si="29"/>
        <v>0.85894548402363902</v>
      </c>
      <c r="F937" t="b">
        <f t="shared" ca="1" si="30"/>
        <v>0</v>
      </c>
    </row>
    <row r="938" spans="1:6" x14ac:dyDescent="0.2">
      <c r="A938">
        <v>2</v>
      </c>
      <c r="E938">
        <f t="shared" ca="1" si="29"/>
        <v>1.4047164866847246</v>
      </c>
      <c r="F938" t="b">
        <f t="shared" ca="1" si="30"/>
        <v>0</v>
      </c>
    </row>
    <row r="939" spans="1:6" x14ac:dyDescent="0.2">
      <c r="A939">
        <v>1</v>
      </c>
      <c r="E939">
        <f t="shared" ca="1" si="29"/>
        <v>0.99057864734533851</v>
      </c>
      <c r="F939" t="b">
        <f t="shared" ca="1" si="30"/>
        <v>0</v>
      </c>
    </row>
    <row r="940" spans="1:6" x14ac:dyDescent="0.2">
      <c r="A940">
        <v>1</v>
      </c>
      <c r="E940">
        <f t="shared" ca="1" si="29"/>
        <v>3.4689136524922879</v>
      </c>
      <c r="F940" t="b">
        <f t="shared" ca="1" si="30"/>
        <v>1</v>
      </c>
    </row>
    <row r="941" spans="1:6" x14ac:dyDescent="0.2">
      <c r="A941">
        <v>4</v>
      </c>
      <c r="E941">
        <f t="shared" ca="1" si="29"/>
        <v>0.61546073687009684</v>
      </c>
      <c r="F941" t="b">
        <f t="shared" ca="1" si="30"/>
        <v>0</v>
      </c>
    </row>
    <row r="942" spans="1:6" x14ac:dyDescent="0.2">
      <c r="A942">
        <v>1</v>
      </c>
      <c r="E942">
        <f t="shared" ca="1" si="29"/>
        <v>2.7677749918565522</v>
      </c>
      <c r="F942" t="b">
        <f t="shared" ca="1" si="30"/>
        <v>1</v>
      </c>
    </row>
    <row r="943" spans="1:6" x14ac:dyDescent="0.2">
      <c r="A943">
        <v>1</v>
      </c>
      <c r="E943">
        <f t="shared" ca="1" si="29"/>
        <v>2.8240837557615386</v>
      </c>
      <c r="F943" t="b">
        <f t="shared" ca="1" si="30"/>
        <v>1</v>
      </c>
    </row>
    <row r="944" spans="1:6" x14ac:dyDescent="0.2">
      <c r="A944">
        <v>1</v>
      </c>
      <c r="E944">
        <f t="shared" ca="1" si="29"/>
        <v>1.4674618754408837</v>
      </c>
      <c r="F944" t="b">
        <f t="shared" ca="1" si="30"/>
        <v>0</v>
      </c>
    </row>
    <row r="945" spans="1:6" x14ac:dyDescent="0.2">
      <c r="A945">
        <v>2</v>
      </c>
      <c r="E945">
        <f t="shared" ca="1" si="29"/>
        <v>0.83365960289567798</v>
      </c>
      <c r="F945" t="b">
        <f t="shared" ca="1" si="30"/>
        <v>0</v>
      </c>
    </row>
    <row r="946" spans="1:6" x14ac:dyDescent="0.2">
      <c r="A946">
        <v>1</v>
      </c>
      <c r="E946">
        <f t="shared" ca="1" si="29"/>
        <v>2.5465413570248221</v>
      </c>
      <c r="F946" t="b">
        <f t="shared" ca="1" si="30"/>
        <v>1</v>
      </c>
    </row>
    <row r="947" spans="1:6" x14ac:dyDescent="0.2">
      <c r="A947">
        <v>1</v>
      </c>
      <c r="E947">
        <f t="shared" ca="1" si="29"/>
        <v>1.0608340166503929</v>
      </c>
      <c r="F947" t="b">
        <f t="shared" ca="1" si="30"/>
        <v>0</v>
      </c>
    </row>
    <row r="948" spans="1:6" x14ac:dyDescent="0.2">
      <c r="A948">
        <v>2</v>
      </c>
      <c r="E948">
        <f t="shared" ca="1" si="29"/>
        <v>1.8480029796569637</v>
      </c>
      <c r="F948" t="b">
        <f t="shared" ca="1" si="30"/>
        <v>0</v>
      </c>
    </row>
    <row r="949" spans="1:6" x14ac:dyDescent="0.2">
      <c r="A949">
        <v>1</v>
      </c>
      <c r="E949">
        <f t="shared" ca="1" si="29"/>
        <v>2.5270013235887046</v>
      </c>
      <c r="F949" t="b">
        <f t="shared" ca="1" si="30"/>
        <v>1</v>
      </c>
    </row>
    <row r="950" spans="1:6" x14ac:dyDescent="0.2">
      <c r="A950">
        <v>4</v>
      </c>
      <c r="E950">
        <f t="shared" ca="1" si="29"/>
        <v>1.3826018171125951</v>
      </c>
      <c r="F950" t="b">
        <f t="shared" ca="1" si="30"/>
        <v>0</v>
      </c>
    </row>
    <row r="951" spans="1:6" x14ac:dyDescent="0.2">
      <c r="A951">
        <v>2</v>
      </c>
      <c r="E951">
        <f t="shared" ca="1" si="29"/>
        <v>1.5846288117495659</v>
      </c>
      <c r="F951" t="b">
        <f t="shared" ca="1" si="30"/>
        <v>0</v>
      </c>
    </row>
    <row r="952" spans="1:6" x14ac:dyDescent="0.2">
      <c r="A952">
        <v>3</v>
      </c>
      <c r="E952">
        <f t="shared" ca="1" si="29"/>
        <v>2.8318775233756011</v>
      </c>
      <c r="F952" t="b">
        <f t="shared" ca="1" si="30"/>
        <v>1</v>
      </c>
    </row>
    <row r="953" spans="1:6" x14ac:dyDescent="0.2">
      <c r="A953">
        <v>0</v>
      </c>
      <c r="E953">
        <f t="shared" ca="1" si="29"/>
        <v>4.9953348744521833</v>
      </c>
      <c r="F953" t="b">
        <f t="shared" ca="1" si="30"/>
        <v>1</v>
      </c>
    </row>
    <row r="954" spans="1:6" x14ac:dyDescent="0.2">
      <c r="A954">
        <v>1</v>
      </c>
      <c r="E954">
        <f t="shared" ca="1" si="29"/>
        <v>2.8774823720304741</v>
      </c>
      <c r="F954" t="b">
        <f t="shared" ca="1" si="30"/>
        <v>1</v>
      </c>
    </row>
    <row r="955" spans="1:6" x14ac:dyDescent="0.2">
      <c r="A955">
        <v>2</v>
      </c>
      <c r="E955">
        <f t="shared" ca="1" si="29"/>
        <v>-1.805066475001128</v>
      </c>
      <c r="F955" t="b">
        <f t="shared" ca="1" si="30"/>
        <v>0</v>
      </c>
    </row>
    <row r="956" spans="1:6" x14ac:dyDescent="0.2">
      <c r="A956">
        <v>1</v>
      </c>
      <c r="E956">
        <f t="shared" ca="1" si="29"/>
        <v>0.90679393870432423</v>
      </c>
      <c r="F956" t="b">
        <f t="shared" ca="1" si="30"/>
        <v>0</v>
      </c>
    </row>
    <row r="957" spans="1:6" x14ac:dyDescent="0.2">
      <c r="A957">
        <v>3</v>
      </c>
      <c r="E957">
        <f t="shared" ca="1" si="29"/>
        <v>3.5151458876021113</v>
      </c>
      <c r="F957" t="b">
        <f t="shared" ca="1" si="30"/>
        <v>1</v>
      </c>
    </row>
    <row r="958" spans="1:6" x14ac:dyDescent="0.2">
      <c r="A958">
        <v>2</v>
      </c>
      <c r="E958">
        <f t="shared" ca="1" si="29"/>
        <v>1.5937596371493157</v>
      </c>
      <c r="F958" t="b">
        <f t="shared" ca="1" si="30"/>
        <v>0</v>
      </c>
    </row>
    <row r="959" spans="1:6" x14ac:dyDescent="0.2">
      <c r="A959">
        <v>3</v>
      </c>
      <c r="E959">
        <f t="shared" ca="1" si="29"/>
        <v>3.3027660016245171</v>
      </c>
      <c r="F959" t="b">
        <f t="shared" ca="1" si="30"/>
        <v>1</v>
      </c>
    </row>
    <row r="960" spans="1:6" x14ac:dyDescent="0.2">
      <c r="A960">
        <v>1</v>
      </c>
      <c r="E960">
        <f t="shared" ca="1" si="29"/>
        <v>0.41830452893602743</v>
      </c>
      <c r="F960" t="b">
        <f t="shared" ca="1" si="30"/>
        <v>0</v>
      </c>
    </row>
    <row r="961" spans="1:6" x14ac:dyDescent="0.2">
      <c r="A961">
        <v>2</v>
      </c>
      <c r="E961">
        <f t="shared" ca="1" si="29"/>
        <v>4.5560228461879761</v>
      </c>
      <c r="F961" t="b">
        <f t="shared" ca="1" si="30"/>
        <v>1</v>
      </c>
    </row>
    <row r="962" spans="1:6" x14ac:dyDescent="0.2">
      <c r="A962">
        <v>2</v>
      </c>
      <c r="E962">
        <f t="shared" ca="1" si="29"/>
        <v>2.4569121990842184</v>
      </c>
      <c r="F962" t="b">
        <f t="shared" ca="1" si="30"/>
        <v>0</v>
      </c>
    </row>
    <row r="963" spans="1:6" x14ac:dyDescent="0.2">
      <c r="A963">
        <v>3</v>
      </c>
      <c r="E963">
        <f t="shared" ref="E963:E1026" ca="1" si="31">NORMINV(RAND(),1.889101,1.189723)</f>
        <v>2.138487741419977</v>
      </c>
      <c r="F963" t="b">
        <f t="shared" ref="F963:F1026" ca="1" si="32">IF(E963&gt;=2.5, TRUE, FALSE)</f>
        <v>0</v>
      </c>
    </row>
    <row r="964" spans="1:6" x14ac:dyDescent="0.2">
      <c r="A964">
        <v>0</v>
      </c>
      <c r="E964">
        <f t="shared" ca="1" si="31"/>
        <v>3.3788935084955698</v>
      </c>
      <c r="F964" t="b">
        <f t="shared" ca="1" si="32"/>
        <v>1</v>
      </c>
    </row>
    <row r="965" spans="1:6" x14ac:dyDescent="0.2">
      <c r="A965">
        <v>3</v>
      </c>
      <c r="E965">
        <f t="shared" ca="1" si="31"/>
        <v>0.55840010684597274</v>
      </c>
      <c r="F965" t="b">
        <f t="shared" ca="1" si="32"/>
        <v>0</v>
      </c>
    </row>
    <row r="966" spans="1:6" x14ac:dyDescent="0.2">
      <c r="A966">
        <v>4</v>
      </c>
      <c r="E966">
        <f t="shared" ca="1" si="31"/>
        <v>4.2946647906060944</v>
      </c>
      <c r="F966" t="b">
        <f t="shared" ca="1" si="32"/>
        <v>1</v>
      </c>
    </row>
    <row r="967" spans="1:6" x14ac:dyDescent="0.2">
      <c r="A967">
        <v>2</v>
      </c>
      <c r="E967">
        <f t="shared" ca="1" si="31"/>
        <v>1.8521552563560373</v>
      </c>
      <c r="F967" t="b">
        <f t="shared" ca="1" si="32"/>
        <v>0</v>
      </c>
    </row>
    <row r="968" spans="1:6" x14ac:dyDescent="0.2">
      <c r="A968">
        <v>0</v>
      </c>
      <c r="E968">
        <f t="shared" ca="1" si="31"/>
        <v>2.574261850040215</v>
      </c>
      <c r="F968" t="b">
        <f t="shared" ca="1" si="32"/>
        <v>1</v>
      </c>
    </row>
    <row r="969" spans="1:6" x14ac:dyDescent="0.2">
      <c r="A969">
        <v>3</v>
      </c>
      <c r="E969">
        <f t="shared" ca="1" si="31"/>
        <v>4.2250979805811752</v>
      </c>
      <c r="F969" t="b">
        <f t="shared" ca="1" si="32"/>
        <v>1</v>
      </c>
    </row>
    <row r="970" spans="1:6" x14ac:dyDescent="0.2">
      <c r="A970">
        <v>3</v>
      </c>
      <c r="E970">
        <f t="shared" ca="1" si="31"/>
        <v>0.86665865255885999</v>
      </c>
      <c r="F970" t="b">
        <f t="shared" ca="1" si="32"/>
        <v>0</v>
      </c>
    </row>
    <row r="971" spans="1:6" x14ac:dyDescent="0.2">
      <c r="A971">
        <v>2</v>
      </c>
      <c r="E971">
        <f t="shared" ca="1" si="31"/>
        <v>2.6976778179355438</v>
      </c>
      <c r="F971" t="b">
        <f t="shared" ca="1" si="32"/>
        <v>1</v>
      </c>
    </row>
    <row r="972" spans="1:6" x14ac:dyDescent="0.2">
      <c r="A972">
        <v>2</v>
      </c>
      <c r="E972">
        <f t="shared" ca="1" si="31"/>
        <v>1.0420420596519044</v>
      </c>
      <c r="F972" t="b">
        <f t="shared" ca="1" si="32"/>
        <v>0</v>
      </c>
    </row>
    <row r="973" spans="1:6" x14ac:dyDescent="0.2">
      <c r="A973">
        <v>1</v>
      </c>
      <c r="E973">
        <f t="shared" ca="1" si="31"/>
        <v>3.2596423787252222</v>
      </c>
      <c r="F973" t="b">
        <f t="shared" ca="1" si="32"/>
        <v>1</v>
      </c>
    </row>
    <row r="974" spans="1:6" x14ac:dyDescent="0.2">
      <c r="A974">
        <v>3</v>
      </c>
      <c r="E974">
        <f t="shared" ca="1" si="31"/>
        <v>1.0050777760943079</v>
      </c>
      <c r="F974" t="b">
        <f t="shared" ca="1" si="32"/>
        <v>0</v>
      </c>
    </row>
    <row r="975" spans="1:6" x14ac:dyDescent="0.2">
      <c r="A975">
        <v>1</v>
      </c>
      <c r="E975">
        <f t="shared" ca="1" si="31"/>
        <v>2.713077782109476</v>
      </c>
      <c r="F975" t="b">
        <f t="shared" ca="1" si="32"/>
        <v>1</v>
      </c>
    </row>
    <row r="976" spans="1:6" x14ac:dyDescent="0.2">
      <c r="A976">
        <v>2</v>
      </c>
      <c r="E976">
        <f t="shared" ca="1" si="31"/>
        <v>3.505693754238314</v>
      </c>
      <c r="F976" t="b">
        <f t="shared" ca="1" si="32"/>
        <v>1</v>
      </c>
    </row>
    <row r="977" spans="1:6" x14ac:dyDescent="0.2">
      <c r="A977">
        <v>4</v>
      </c>
      <c r="E977">
        <f t="shared" ca="1" si="31"/>
        <v>1.9440000134439179</v>
      </c>
      <c r="F977" t="b">
        <f t="shared" ca="1" si="32"/>
        <v>0</v>
      </c>
    </row>
    <row r="978" spans="1:6" x14ac:dyDescent="0.2">
      <c r="A978">
        <v>3</v>
      </c>
      <c r="E978">
        <f t="shared" ca="1" si="31"/>
        <v>1.1976999195224538</v>
      </c>
      <c r="F978" t="b">
        <f t="shared" ca="1" si="32"/>
        <v>0</v>
      </c>
    </row>
    <row r="979" spans="1:6" x14ac:dyDescent="0.2">
      <c r="A979">
        <v>2</v>
      </c>
      <c r="E979">
        <f t="shared" ca="1" si="31"/>
        <v>1.5570264409668422</v>
      </c>
      <c r="F979" t="b">
        <f t="shared" ca="1" si="32"/>
        <v>0</v>
      </c>
    </row>
    <row r="980" spans="1:6" x14ac:dyDescent="0.2">
      <c r="A980">
        <v>2</v>
      </c>
      <c r="E980">
        <f t="shared" ca="1" si="31"/>
        <v>1.8586628881814893</v>
      </c>
      <c r="F980" t="b">
        <f t="shared" ca="1" si="32"/>
        <v>0</v>
      </c>
    </row>
    <row r="981" spans="1:6" x14ac:dyDescent="0.2">
      <c r="A981">
        <v>3</v>
      </c>
      <c r="E981">
        <f t="shared" ca="1" si="31"/>
        <v>3.0242095908641957</v>
      </c>
      <c r="F981" t="b">
        <f t="shared" ca="1" si="32"/>
        <v>1</v>
      </c>
    </row>
    <row r="982" spans="1:6" x14ac:dyDescent="0.2">
      <c r="A982">
        <v>3</v>
      </c>
      <c r="E982">
        <f t="shared" ca="1" si="31"/>
        <v>1.1558044135328318</v>
      </c>
      <c r="F982" t="b">
        <f t="shared" ca="1" si="32"/>
        <v>0</v>
      </c>
    </row>
    <row r="983" spans="1:6" x14ac:dyDescent="0.2">
      <c r="A983">
        <v>2</v>
      </c>
      <c r="E983">
        <f t="shared" ca="1" si="31"/>
        <v>1.3847592366461945</v>
      </c>
      <c r="F983" t="b">
        <f t="shared" ca="1" si="32"/>
        <v>0</v>
      </c>
    </row>
    <row r="984" spans="1:6" x14ac:dyDescent="0.2">
      <c r="A984">
        <v>2</v>
      </c>
      <c r="E984">
        <f t="shared" ca="1" si="31"/>
        <v>-6.2416293808491341E-2</v>
      </c>
      <c r="F984" t="b">
        <f t="shared" ca="1" si="32"/>
        <v>0</v>
      </c>
    </row>
    <row r="985" spans="1:6" x14ac:dyDescent="0.2">
      <c r="A985">
        <v>2</v>
      </c>
      <c r="E985">
        <f t="shared" ca="1" si="31"/>
        <v>3.3057703793645201</v>
      </c>
      <c r="F985" t="b">
        <f t="shared" ca="1" si="32"/>
        <v>1</v>
      </c>
    </row>
    <row r="986" spans="1:6" x14ac:dyDescent="0.2">
      <c r="A986">
        <v>3</v>
      </c>
      <c r="E986">
        <f t="shared" ca="1" si="31"/>
        <v>1.3698964643188094</v>
      </c>
      <c r="F986" t="b">
        <f t="shared" ca="1" si="32"/>
        <v>0</v>
      </c>
    </row>
    <row r="987" spans="1:6" x14ac:dyDescent="0.2">
      <c r="A987">
        <v>0</v>
      </c>
      <c r="E987">
        <f t="shared" ca="1" si="31"/>
        <v>-0.23031100824146056</v>
      </c>
      <c r="F987" t="b">
        <f t="shared" ca="1" si="32"/>
        <v>0</v>
      </c>
    </row>
    <row r="988" spans="1:6" x14ac:dyDescent="0.2">
      <c r="A988">
        <v>4</v>
      </c>
      <c r="E988">
        <f t="shared" ca="1" si="31"/>
        <v>2.7415859987980822</v>
      </c>
      <c r="F988" t="b">
        <f t="shared" ca="1" si="32"/>
        <v>1</v>
      </c>
    </row>
    <row r="989" spans="1:6" x14ac:dyDescent="0.2">
      <c r="A989">
        <v>1</v>
      </c>
      <c r="E989">
        <f t="shared" ca="1" si="31"/>
        <v>3.9239775170885043</v>
      </c>
      <c r="F989" t="b">
        <f t="shared" ca="1" si="32"/>
        <v>1</v>
      </c>
    </row>
    <row r="990" spans="1:6" x14ac:dyDescent="0.2">
      <c r="A990">
        <v>4</v>
      </c>
      <c r="E990">
        <f t="shared" ca="1" si="31"/>
        <v>3.3868641208949626</v>
      </c>
      <c r="F990" t="b">
        <f t="shared" ca="1" si="32"/>
        <v>1</v>
      </c>
    </row>
    <row r="991" spans="1:6" x14ac:dyDescent="0.2">
      <c r="A991">
        <v>2</v>
      </c>
      <c r="E991">
        <f t="shared" ca="1" si="31"/>
        <v>1.1683384917285817</v>
      </c>
      <c r="F991" t="b">
        <f t="shared" ca="1" si="32"/>
        <v>0</v>
      </c>
    </row>
    <row r="992" spans="1:6" x14ac:dyDescent="0.2">
      <c r="A992">
        <v>1</v>
      </c>
      <c r="E992">
        <f t="shared" ca="1" si="31"/>
        <v>1.2415729060500635</v>
      </c>
      <c r="F992" t="b">
        <f t="shared" ca="1" si="32"/>
        <v>0</v>
      </c>
    </row>
    <row r="993" spans="1:6" x14ac:dyDescent="0.2">
      <c r="A993">
        <v>3</v>
      </c>
      <c r="E993">
        <f t="shared" ca="1" si="31"/>
        <v>1.5561778123247729</v>
      </c>
      <c r="F993" t="b">
        <f t="shared" ca="1" si="32"/>
        <v>0</v>
      </c>
    </row>
    <row r="994" spans="1:6" x14ac:dyDescent="0.2">
      <c r="A994">
        <v>1</v>
      </c>
      <c r="E994">
        <f t="shared" ca="1" si="31"/>
        <v>1.7373544355701744</v>
      </c>
      <c r="F994" t="b">
        <f t="shared" ca="1" si="32"/>
        <v>0</v>
      </c>
    </row>
    <row r="995" spans="1:6" x14ac:dyDescent="0.2">
      <c r="A995">
        <v>3</v>
      </c>
      <c r="E995">
        <f t="shared" ca="1" si="31"/>
        <v>2.107771736741197</v>
      </c>
      <c r="F995" t="b">
        <f t="shared" ca="1" si="32"/>
        <v>0</v>
      </c>
    </row>
    <row r="996" spans="1:6" x14ac:dyDescent="0.2">
      <c r="A996">
        <v>0</v>
      </c>
      <c r="E996">
        <f t="shared" ca="1" si="31"/>
        <v>0.15844908926788404</v>
      </c>
      <c r="F996" t="b">
        <f t="shared" ca="1" si="32"/>
        <v>0</v>
      </c>
    </row>
    <row r="997" spans="1:6" x14ac:dyDescent="0.2">
      <c r="A997">
        <v>2</v>
      </c>
      <c r="E997">
        <f t="shared" ca="1" si="31"/>
        <v>0.48119765916895552</v>
      </c>
      <c r="F997" t="b">
        <f t="shared" ca="1" si="32"/>
        <v>0</v>
      </c>
    </row>
    <row r="998" spans="1:6" x14ac:dyDescent="0.2">
      <c r="A998">
        <v>0</v>
      </c>
      <c r="E998">
        <f t="shared" ca="1" si="31"/>
        <v>3.2461986923638637</v>
      </c>
      <c r="F998" t="b">
        <f t="shared" ca="1" si="32"/>
        <v>1</v>
      </c>
    </row>
    <row r="999" spans="1:6" x14ac:dyDescent="0.2">
      <c r="A999">
        <v>4</v>
      </c>
      <c r="E999">
        <f t="shared" ca="1" si="31"/>
        <v>0.84434952212911418</v>
      </c>
      <c r="F999" t="b">
        <f t="shared" ca="1" si="32"/>
        <v>0</v>
      </c>
    </row>
    <row r="1000" spans="1:6" x14ac:dyDescent="0.2">
      <c r="A1000">
        <v>2</v>
      </c>
      <c r="E1000">
        <f t="shared" ca="1" si="31"/>
        <v>2.1741930344919012</v>
      </c>
      <c r="F1000" t="b">
        <f t="shared" ca="1" si="32"/>
        <v>0</v>
      </c>
    </row>
    <row r="1001" spans="1:6" x14ac:dyDescent="0.2">
      <c r="A1001">
        <v>3</v>
      </c>
      <c r="E1001">
        <f t="shared" ca="1" si="31"/>
        <v>1.3865149511371406</v>
      </c>
      <c r="F1001" t="b">
        <f t="shared" ca="1" si="32"/>
        <v>0</v>
      </c>
    </row>
    <row r="1002" spans="1:6" x14ac:dyDescent="0.2">
      <c r="A1002">
        <v>1</v>
      </c>
      <c r="E1002">
        <f t="shared" ca="1" si="31"/>
        <v>4.1988995770295059</v>
      </c>
      <c r="F1002" t="b">
        <f t="shared" ca="1" si="32"/>
        <v>1</v>
      </c>
    </row>
    <row r="1003" spans="1:6" x14ac:dyDescent="0.2">
      <c r="A1003">
        <v>3</v>
      </c>
      <c r="E1003">
        <f t="shared" ca="1" si="31"/>
        <v>2.5144314039700277</v>
      </c>
      <c r="F1003" t="b">
        <f t="shared" ca="1" si="32"/>
        <v>1</v>
      </c>
    </row>
    <row r="1004" spans="1:6" x14ac:dyDescent="0.2">
      <c r="A1004">
        <v>2</v>
      </c>
      <c r="E1004">
        <f t="shared" ca="1" si="31"/>
        <v>2.3841969361457447</v>
      </c>
      <c r="F1004" t="b">
        <f t="shared" ca="1" si="32"/>
        <v>0</v>
      </c>
    </row>
    <row r="1005" spans="1:6" x14ac:dyDescent="0.2">
      <c r="A1005">
        <v>2</v>
      </c>
      <c r="E1005">
        <f t="shared" ca="1" si="31"/>
        <v>4.3974031651094991</v>
      </c>
      <c r="F1005" t="b">
        <f t="shared" ca="1" si="32"/>
        <v>1</v>
      </c>
    </row>
    <row r="1006" spans="1:6" x14ac:dyDescent="0.2">
      <c r="A1006">
        <v>4</v>
      </c>
      <c r="E1006">
        <f t="shared" ca="1" si="31"/>
        <v>3.8632025798925134</v>
      </c>
      <c r="F1006" t="b">
        <f t="shared" ca="1" si="32"/>
        <v>1</v>
      </c>
    </row>
    <row r="1007" spans="1:6" x14ac:dyDescent="0.2">
      <c r="A1007">
        <v>1</v>
      </c>
      <c r="E1007">
        <f t="shared" ca="1" si="31"/>
        <v>1.6161051253914154</v>
      </c>
      <c r="F1007" t="b">
        <f t="shared" ca="1" si="32"/>
        <v>0</v>
      </c>
    </row>
    <row r="1008" spans="1:6" x14ac:dyDescent="0.2">
      <c r="A1008">
        <v>4</v>
      </c>
      <c r="E1008">
        <f t="shared" ca="1" si="31"/>
        <v>1.8915914739799105</v>
      </c>
      <c r="F1008" t="b">
        <f t="shared" ca="1" si="32"/>
        <v>0</v>
      </c>
    </row>
    <row r="1009" spans="1:6" x14ac:dyDescent="0.2">
      <c r="A1009">
        <v>1</v>
      </c>
      <c r="E1009">
        <f t="shared" ca="1" si="31"/>
        <v>2.1153453599289436</v>
      </c>
      <c r="F1009" t="b">
        <f t="shared" ca="1" si="32"/>
        <v>0</v>
      </c>
    </row>
    <row r="1010" spans="1:6" x14ac:dyDescent="0.2">
      <c r="A1010">
        <v>0</v>
      </c>
      <c r="E1010">
        <f t="shared" ca="1" si="31"/>
        <v>3.6726068652600956</v>
      </c>
      <c r="F1010" t="b">
        <f t="shared" ca="1" si="32"/>
        <v>1</v>
      </c>
    </row>
    <row r="1011" spans="1:6" x14ac:dyDescent="0.2">
      <c r="A1011">
        <v>4</v>
      </c>
      <c r="E1011">
        <f t="shared" ca="1" si="31"/>
        <v>0.30252232495662135</v>
      </c>
      <c r="F1011" t="b">
        <f t="shared" ca="1" si="32"/>
        <v>0</v>
      </c>
    </row>
    <row r="1012" spans="1:6" x14ac:dyDescent="0.2">
      <c r="A1012">
        <v>1</v>
      </c>
      <c r="E1012">
        <f t="shared" ca="1" si="31"/>
        <v>3.5492553974874754</v>
      </c>
      <c r="F1012" t="b">
        <f t="shared" ca="1" si="32"/>
        <v>1</v>
      </c>
    </row>
    <row r="1013" spans="1:6" x14ac:dyDescent="0.2">
      <c r="A1013">
        <v>0</v>
      </c>
      <c r="E1013">
        <f t="shared" ca="1" si="31"/>
        <v>3.9535907134696426</v>
      </c>
      <c r="F1013" t="b">
        <f t="shared" ca="1" si="32"/>
        <v>1</v>
      </c>
    </row>
    <row r="1014" spans="1:6" x14ac:dyDescent="0.2">
      <c r="A1014">
        <v>1</v>
      </c>
      <c r="E1014">
        <f t="shared" ca="1" si="31"/>
        <v>2.334863772154204</v>
      </c>
      <c r="F1014" t="b">
        <f t="shared" ca="1" si="32"/>
        <v>0</v>
      </c>
    </row>
    <row r="1015" spans="1:6" x14ac:dyDescent="0.2">
      <c r="A1015">
        <v>1</v>
      </c>
      <c r="E1015">
        <f t="shared" ca="1" si="31"/>
        <v>0.73469074842338822</v>
      </c>
      <c r="F1015" t="b">
        <f t="shared" ca="1" si="32"/>
        <v>0</v>
      </c>
    </row>
    <row r="1016" spans="1:6" x14ac:dyDescent="0.2">
      <c r="A1016">
        <v>1</v>
      </c>
      <c r="E1016">
        <f t="shared" ca="1" si="31"/>
        <v>1.5548977138755671</v>
      </c>
      <c r="F1016" t="b">
        <f t="shared" ca="1" si="32"/>
        <v>0</v>
      </c>
    </row>
    <row r="1017" spans="1:6" x14ac:dyDescent="0.2">
      <c r="A1017">
        <v>1</v>
      </c>
      <c r="E1017">
        <f t="shared" ca="1" si="31"/>
        <v>2.3312846109590124</v>
      </c>
      <c r="F1017" t="b">
        <f t="shared" ca="1" si="32"/>
        <v>0</v>
      </c>
    </row>
    <row r="1018" spans="1:6" x14ac:dyDescent="0.2">
      <c r="A1018">
        <v>0</v>
      </c>
      <c r="E1018">
        <f t="shared" ca="1" si="31"/>
        <v>0.60185644080896528</v>
      </c>
      <c r="F1018" t="b">
        <f t="shared" ca="1" si="32"/>
        <v>0</v>
      </c>
    </row>
    <row r="1019" spans="1:6" x14ac:dyDescent="0.2">
      <c r="A1019">
        <v>1</v>
      </c>
      <c r="E1019">
        <f t="shared" ca="1" si="31"/>
        <v>3.8551916529699293</v>
      </c>
      <c r="F1019" t="b">
        <f t="shared" ca="1" si="32"/>
        <v>1</v>
      </c>
    </row>
    <row r="1020" spans="1:6" x14ac:dyDescent="0.2">
      <c r="A1020">
        <v>1</v>
      </c>
      <c r="E1020">
        <f t="shared" ca="1" si="31"/>
        <v>1.7619418115822449</v>
      </c>
      <c r="F1020" t="b">
        <f t="shared" ca="1" si="32"/>
        <v>0</v>
      </c>
    </row>
    <row r="1021" spans="1:6" x14ac:dyDescent="0.2">
      <c r="A1021">
        <v>1</v>
      </c>
      <c r="E1021">
        <f t="shared" ca="1" si="31"/>
        <v>1.766846063006158</v>
      </c>
      <c r="F1021" t="b">
        <f t="shared" ca="1" si="32"/>
        <v>0</v>
      </c>
    </row>
    <row r="1022" spans="1:6" x14ac:dyDescent="0.2">
      <c r="A1022">
        <v>3</v>
      </c>
      <c r="E1022">
        <f t="shared" ca="1" si="31"/>
        <v>1.4905804058192516</v>
      </c>
      <c r="F1022" t="b">
        <f t="shared" ca="1" si="32"/>
        <v>0</v>
      </c>
    </row>
    <row r="1023" spans="1:6" x14ac:dyDescent="0.2">
      <c r="A1023">
        <v>1</v>
      </c>
      <c r="E1023">
        <f t="shared" ca="1" si="31"/>
        <v>1.6299870428987491</v>
      </c>
      <c r="F1023" t="b">
        <f t="shared" ca="1" si="32"/>
        <v>0</v>
      </c>
    </row>
    <row r="1024" spans="1:6" x14ac:dyDescent="0.2">
      <c r="A1024">
        <v>0</v>
      </c>
      <c r="E1024">
        <f t="shared" ca="1" si="31"/>
        <v>1.6376596046159617</v>
      </c>
      <c r="F1024" t="b">
        <f t="shared" ca="1" si="32"/>
        <v>0</v>
      </c>
    </row>
    <row r="1025" spans="1:6" x14ac:dyDescent="0.2">
      <c r="A1025">
        <v>0</v>
      </c>
      <c r="E1025">
        <f t="shared" ca="1" si="31"/>
        <v>0.55566463191704751</v>
      </c>
      <c r="F1025" t="b">
        <f t="shared" ca="1" si="32"/>
        <v>0</v>
      </c>
    </row>
    <row r="1026" spans="1:6" x14ac:dyDescent="0.2">
      <c r="A1026">
        <v>1</v>
      </c>
      <c r="E1026">
        <f t="shared" ca="1" si="31"/>
        <v>-1.6361341499999871</v>
      </c>
      <c r="F1026" t="b">
        <f t="shared" ca="1" si="32"/>
        <v>0</v>
      </c>
    </row>
    <row r="1027" spans="1:6" x14ac:dyDescent="0.2">
      <c r="A1027">
        <v>3</v>
      </c>
      <c r="E1027">
        <f t="shared" ref="E1027:E1046" ca="1" si="33">NORMINV(RAND(),1.889101,1.189723)</f>
        <v>1.2341784086286121</v>
      </c>
      <c r="F1027" t="b">
        <f t="shared" ref="F1027:F1046" ca="1" si="34">IF(E1027&gt;=2.5, TRUE, FALSE)</f>
        <v>0</v>
      </c>
    </row>
    <row r="1028" spans="1:6" x14ac:dyDescent="0.2">
      <c r="A1028">
        <v>3</v>
      </c>
      <c r="E1028">
        <f t="shared" ca="1" si="33"/>
        <v>1.0876531991323273</v>
      </c>
      <c r="F1028" t="b">
        <f t="shared" ca="1" si="34"/>
        <v>0</v>
      </c>
    </row>
    <row r="1029" spans="1:6" x14ac:dyDescent="0.2">
      <c r="A1029">
        <v>1</v>
      </c>
      <c r="E1029">
        <f t="shared" ca="1" si="33"/>
        <v>2.1717402980106195</v>
      </c>
      <c r="F1029" t="b">
        <f t="shared" ca="1" si="34"/>
        <v>0</v>
      </c>
    </row>
    <row r="1030" spans="1:6" x14ac:dyDescent="0.2">
      <c r="A1030">
        <v>1</v>
      </c>
      <c r="E1030">
        <f t="shared" ca="1" si="33"/>
        <v>3.0856826740939196</v>
      </c>
      <c r="F1030" t="b">
        <f t="shared" ca="1" si="34"/>
        <v>1</v>
      </c>
    </row>
    <row r="1031" spans="1:6" x14ac:dyDescent="0.2">
      <c r="A1031">
        <v>1</v>
      </c>
      <c r="E1031">
        <f t="shared" ca="1" si="33"/>
        <v>1.3779624013393486</v>
      </c>
      <c r="F1031" t="b">
        <f t="shared" ca="1" si="34"/>
        <v>0</v>
      </c>
    </row>
    <row r="1032" spans="1:6" x14ac:dyDescent="0.2">
      <c r="A1032">
        <v>1</v>
      </c>
      <c r="E1032">
        <f t="shared" ca="1" si="33"/>
        <v>0.61468972431396995</v>
      </c>
      <c r="F1032" t="b">
        <f t="shared" ca="1" si="34"/>
        <v>0</v>
      </c>
    </row>
    <row r="1033" spans="1:6" x14ac:dyDescent="0.2">
      <c r="A1033">
        <v>3</v>
      </c>
      <c r="E1033">
        <f t="shared" ca="1" si="33"/>
        <v>2.6213205207687338</v>
      </c>
      <c r="F1033" t="b">
        <f t="shared" ca="1" si="34"/>
        <v>1</v>
      </c>
    </row>
    <row r="1034" spans="1:6" x14ac:dyDescent="0.2">
      <c r="A1034">
        <v>3</v>
      </c>
      <c r="E1034">
        <f t="shared" ca="1" si="33"/>
        <v>1.8486228848870203</v>
      </c>
      <c r="F1034" t="b">
        <f t="shared" ca="1" si="34"/>
        <v>0</v>
      </c>
    </row>
    <row r="1035" spans="1:6" x14ac:dyDescent="0.2">
      <c r="A1035">
        <v>1</v>
      </c>
      <c r="E1035">
        <f t="shared" ca="1" si="33"/>
        <v>2.5341002524053642</v>
      </c>
      <c r="F1035" t="b">
        <f t="shared" ca="1" si="34"/>
        <v>1</v>
      </c>
    </row>
    <row r="1036" spans="1:6" x14ac:dyDescent="0.2">
      <c r="A1036">
        <v>2</v>
      </c>
      <c r="E1036">
        <f t="shared" ca="1" si="33"/>
        <v>2.789017903099988</v>
      </c>
      <c r="F1036" t="b">
        <f t="shared" ca="1" si="34"/>
        <v>1</v>
      </c>
    </row>
    <row r="1037" spans="1:6" x14ac:dyDescent="0.2">
      <c r="A1037">
        <v>2</v>
      </c>
      <c r="E1037">
        <f t="shared" ca="1" si="33"/>
        <v>1.2915956917225095</v>
      </c>
      <c r="F1037" t="b">
        <f t="shared" ca="1" si="34"/>
        <v>0</v>
      </c>
    </row>
    <row r="1038" spans="1:6" x14ac:dyDescent="0.2">
      <c r="A1038">
        <v>3</v>
      </c>
      <c r="E1038">
        <f t="shared" ca="1" si="33"/>
        <v>2.3898115456792204</v>
      </c>
      <c r="F1038" t="b">
        <f t="shared" ca="1" si="34"/>
        <v>0</v>
      </c>
    </row>
    <row r="1039" spans="1:6" x14ac:dyDescent="0.2">
      <c r="A1039">
        <v>3</v>
      </c>
      <c r="E1039">
        <f t="shared" ca="1" si="33"/>
        <v>3.4613442896392996</v>
      </c>
      <c r="F1039" t="b">
        <f t="shared" ca="1" si="34"/>
        <v>1</v>
      </c>
    </row>
    <row r="1040" spans="1:6" x14ac:dyDescent="0.2">
      <c r="A1040">
        <v>3</v>
      </c>
      <c r="E1040">
        <f t="shared" ca="1" si="33"/>
        <v>1.0043012981640189</v>
      </c>
      <c r="F1040" t="b">
        <f t="shared" ca="1" si="34"/>
        <v>0</v>
      </c>
    </row>
    <row r="1041" spans="1:6" x14ac:dyDescent="0.2">
      <c r="A1041">
        <v>4</v>
      </c>
      <c r="E1041">
        <f t="shared" ca="1" si="33"/>
        <v>-0.68334320278796956</v>
      </c>
      <c r="F1041" t="b">
        <f t="shared" ca="1" si="34"/>
        <v>0</v>
      </c>
    </row>
    <row r="1042" spans="1:6" x14ac:dyDescent="0.2">
      <c r="A1042">
        <v>1</v>
      </c>
      <c r="E1042">
        <f t="shared" ca="1" si="33"/>
        <v>2.3236678000980739</v>
      </c>
      <c r="F1042" t="b">
        <f t="shared" ca="1" si="34"/>
        <v>0</v>
      </c>
    </row>
    <row r="1043" spans="1:6" x14ac:dyDescent="0.2">
      <c r="A1043">
        <v>1</v>
      </c>
      <c r="E1043">
        <f t="shared" ca="1" si="33"/>
        <v>0.70482160734909804</v>
      </c>
      <c r="F1043" t="b">
        <f t="shared" ca="1" si="34"/>
        <v>0</v>
      </c>
    </row>
    <row r="1044" spans="1:6" x14ac:dyDescent="0.2">
      <c r="A1044">
        <v>2</v>
      </c>
      <c r="E1044">
        <f t="shared" ca="1" si="33"/>
        <v>2.4420447675464523</v>
      </c>
      <c r="F1044" t="b">
        <f t="shared" ca="1" si="34"/>
        <v>0</v>
      </c>
    </row>
    <row r="1045" spans="1:6" x14ac:dyDescent="0.2">
      <c r="A1045">
        <v>1</v>
      </c>
      <c r="E1045">
        <f t="shared" ca="1" si="33"/>
        <v>1.6385059616185018</v>
      </c>
      <c r="F1045" t="b">
        <f t="shared" ca="1" si="34"/>
        <v>0</v>
      </c>
    </row>
    <row r="1046" spans="1:6" x14ac:dyDescent="0.2">
      <c r="A1046">
        <v>2</v>
      </c>
      <c r="E1046">
        <f t="shared" ca="1" si="33"/>
        <v>2.8746467526597508</v>
      </c>
      <c r="F1046" t="b">
        <f t="shared" ca="1" si="34"/>
        <v>1</v>
      </c>
    </row>
    <row r="1047" spans="1:6" x14ac:dyDescent="0.2">
      <c r="E1047">
        <f t="shared" ref="E1047:E1090" ca="1" si="35">NORMINV(RAND(),1.889101,1.189723)</f>
        <v>0.93575286425385629</v>
      </c>
      <c r="F1047" t="b">
        <f t="shared" ref="F1047:F1090" ca="1" si="36">IF(E1047&gt;=2.5, TRUE, FALSE)</f>
        <v>0</v>
      </c>
    </row>
    <row r="1048" spans="1:6" x14ac:dyDescent="0.2">
      <c r="E1048">
        <f t="shared" ca="1" si="35"/>
        <v>2.1447451413817942</v>
      </c>
      <c r="F1048" t="b">
        <f t="shared" ca="1" si="36"/>
        <v>0</v>
      </c>
    </row>
    <row r="1049" spans="1:6" x14ac:dyDescent="0.2">
      <c r="E1049">
        <f t="shared" ca="1" si="35"/>
        <v>0.73333200533136345</v>
      </c>
      <c r="F1049" t="b">
        <f t="shared" ca="1" si="36"/>
        <v>0</v>
      </c>
    </row>
    <row r="1050" spans="1:6" x14ac:dyDescent="0.2">
      <c r="E1050">
        <f t="shared" ca="1" si="35"/>
        <v>0.71422910898998349</v>
      </c>
      <c r="F1050" t="b">
        <f t="shared" ca="1" si="36"/>
        <v>0</v>
      </c>
    </row>
    <row r="1051" spans="1:6" x14ac:dyDescent="0.2">
      <c r="E1051">
        <f t="shared" ca="1" si="35"/>
        <v>1.1901760827165841</v>
      </c>
      <c r="F1051" t="b">
        <f t="shared" ca="1" si="36"/>
        <v>0</v>
      </c>
    </row>
    <row r="1052" spans="1:6" x14ac:dyDescent="0.2">
      <c r="E1052">
        <f t="shared" ca="1" si="35"/>
        <v>0.38244748403461815</v>
      </c>
      <c r="F1052" t="b">
        <f t="shared" ca="1" si="36"/>
        <v>0</v>
      </c>
    </row>
    <row r="1053" spans="1:6" x14ac:dyDescent="0.2">
      <c r="E1053">
        <f t="shared" ca="1" si="35"/>
        <v>0.95708257041191458</v>
      </c>
      <c r="F1053" t="b">
        <f t="shared" ca="1" si="36"/>
        <v>0</v>
      </c>
    </row>
    <row r="1054" spans="1:6" x14ac:dyDescent="0.2">
      <c r="E1054">
        <f t="shared" ca="1" si="35"/>
        <v>-0.96497305403568823</v>
      </c>
      <c r="F1054" t="b">
        <f t="shared" ca="1" si="36"/>
        <v>0</v>
      </c>
    </row>
    <row r="1055" spans="1:6" x14ac:dyDescent="0.2">
      <c r="E1055">
        <f t="shared" ca="1" si="35"/>
        <v>2.6629188572328486</v>
      </c>
      <c r="F1055" t="b">
        <f t="shared" ca="1" si="36"/>
        <v>1</v>
      </c>
    </row>
    <row r="1056" spans="1:6" x14ac:dyDescent="0.2">
      <c r="E1056">
        <f t="shared" ca="1" si="35"/>
        <v>2.5072517754923864</v>
      </c>
      <c r="F1056" t="b">
        <f t="shared" ca="1" si="36"/>
        <v>1</v>
      </c>
    </row>
    <row r="1057" spans="5:6" x14ac:dyDescent="0.2">
      <c r="E1057">
        <f t="shared" ca="1" si="35"/>
        <v>1.5329332873466264</v>
      </c>
      <c r="F1057" t="b">
        <f t="shared" ca="1" si="36"/>
        <v>0</v>
      </c>
    </row>
    <row r="1058" spans="5:6" x14ac:dyDescent="0.2">
      <c r="E1058">
        <f t="shared" ca="1" si="35"/>
        <v>3.5074230484896924</v>
      </c>
      <c r="F1058" t="b">
        <f t="shared" ca="1" si="36"/>
        <v>1</v>
      </c>
    </row>
    <row r="1059" spans="5:6" x14ac:dyDescent="0.2">
      <c r="E1059">
        <f t="shared" ca="1" si="35"/>
        <v>1.3200710809532181</v>
      </c>
      <c r="F1059" t="b">
        <f t="shared" ca="1" si="36"/>
        <v>0</v>
      </c>
    </row>
    <row r="1060" spans="5:6" x14ac:dyDescent="0.2">
      <c r="E1060">
        <f t="shared" ca="1" si="35"/>
        <v>-0.17619749966870146</v>
      </c>
      <c r="F1060" t="b">
        <f t="shared" ca="1" si="36"/>
        <v>0</v>
      </c>
    </row>
    <row r="1061" spans="5:6" x14ac:dyDescent="0.2">
      <c r="E1061">
        <f t="shared" ca="1" si="35"/>
        <v>-0.13554674883150253</v>
      </c>
      <c r="F1061" t="b">
        <f t="shared" ca="1" si="36"/>
        <v>0</v>
      </c>
    </row>
    <row r="1062" spans="5:6" x14ac:dyDescent="0.2">
      <c r="E1062">
        <f t="shared" ca="1" si="35"/>
        <v>3.0270817209454086</v>
      </c>
      <c r="F1062" t="b">
        <f t="shared" ca="1" si="36"/>
        <v>1</v>
      </c>
    </row>
    <row r="1063" spans="5:6" x14ac:dyDescent="0.2">
      <c r="E1063">
        <f t="shared" ca="1" si="35"/>
        <v>2.9879248205371125</v>
      </c>
      <c r="F1063" t="b">
        <f t="shared" ca="1" si="36"/>
        <v>1</v>
      </c>
    </row>
    <row r="1064" spans="5:6" x14ac:dyDescent="0.2">
      <c r="E1064">
        <f t="shared" ca="1" si="35"/>
        <v>0.36299952519734413</v>
      </c>
      <c r="F1064" t="b">
        <f t="shared" ca="1" si="36"/>
        <v>0</v>
      </c>
    </row>
    <row r="1065" spans="5:6" x14ac:dyDescent="0.2">
      <c r="E1065">
        <f t="shared" ca="1" si="35"/>
        <v>2.0373133791193023</v>
      </c>
      <c r="F1065" t="b">
        <f t="shared" ca="1" si="36"/>
        <v>0</v>
      </c>
    </row>
    <row r="1066" spans="5:6" x14ac:dyDescent="0.2">
      <c r="E1066">
        <f t="shared" ca="1" si="35"/>
        <v>3.1626879997340294</v>
      </c>
      <c r="F1066" t="b">
        <f t="shared" ca="1" si="36"/>
        <v>1</v>
      </c>
    </row>
    <row r="1067" spans="5:6" x14ac:dyDescent="0.2">
      <c r="E1067">
        <f t="shared" ca="1" si="35"/>
        <v>3.881029632711416</v>
      </c>
      <c r="F1067" t="b">
        <f t="shared" ca="1" si="36"/>
        <v>1</v>
      </c>
    </row>
    <row r="1068" spans="5:6" x14ac:dyDescent="0.2">
      <c r="E1068">
        <f t="shared" ca="1" si="35"/>
        <v>1.0856135152455357</v>
      </c>
      <c r="F1068" t="b">
        <f t="shared" ca="1" si="36"/>
        <v>0</v>
      </c>
    </row>
    <row r="1069" spans="5:6" x14ac:dyDescent="0.2">
      <c r="E1069">
        <f t="shared" ca="1" si="35"/>
        <v>0.63865346752846852</v>
      </c>
      <c r="F1069" t="b">
        <f t="shared" ca="1" si="36"/>
        <v>0</v>
      </c>
    </row>
    <row r="1070" spans="5:6" x14ac:dyDescent="0.2">
      <c r="E1070">
        <f t="shared" ca="1" si="35"/>
        <v>0.92807290294909284</v>
      </c>
      <c r="F1070" t="b">
        <f t="shared" ca="1" si="36"/>
        <v>0</v>
      </c>
    </row>
    <row r="1071" spans="5:6" x14ac:dyDescent="0.2">
      <c r="E1071">
        <f t="shared" ca="1" si="35"/>
        <v>0.29665862872563986</v>
      </c>
      <c r="F1071" t="b">
        <f t="shared" ca="1" si="36"/>
        <v>0</v>
      </c>
    </row>
    <row r="1072" spans="5:6" x14ac:dyDescent="0.2">
      <c r="E1072">
        <f t="shared" ca="1" si="35"/>
        <v>2.5233654663198495</v>
      </c>
      <c r="F1072" t="b">
        <f t="shared" ca="1" si="36"/>
        <v>1</v>
      </c>
    </row>
    <row r="1073" spans="5:6" x14ac:dyDescent="0.2">
      <c r="E1073">
        <f t="shared" ca="1" si="35"/>
        <v>2.4662497276546267</v>
      </c>
      <c r="F1073" t="b">
        <f t="shared" ca="1" si="36"/>
        <v>0</v>
      </c>
    </row>
    <row r="1074" spans="5:6" x14ac:dyDescent="0.2">
      <c r="E1074">
        <f t="shared" ca="1" si="35"/>
        <v>3.8218344129488964</v>
      </c>
      <c r="F1074" t="b">
        <f t="shared" ca="1" si="36"/>
        <v>1</v>
      </c>
    </row>
    <row r="1075" spans="5:6" x14ac:dyDescent="0.2">
      <c r="E1075">
        <f t="shared" ca="1" si="35"/>
        <v>2.5090871217046433</v>
      </c>
      <c r="F1075" t="b">
        <f t="shared" ca="1" si="36"/>
        <v>1</v>
      </c>
    </row>
    <row r="1076" spans="5:6" x14ac:dyDescent="0.2">
      <c r="E1076">
        <f t="shared" ca="1" si="35"/>
        <v>1.4582969173164742</v>
      </c>
      <c r="F1076" t="b">
        <f t="shared" ca="1" si="36"/>
        <v>0</v>
      </c>
    </row>
    <row r="1077" spans="5:6" x14ac:dyDescent="0.2">
      <c r="E1077">
        <f t="shared" ca="1" si="35"/>
        <v>1.4130402617998616</v>
      </c>
      <c r="F1077" t="b">
        <f t="shared" ca="1" si="36"/>
        <v>0</v>
      </c>
    </row>
    <row r="1078" spans="5:6" x14ac:dyDescent="0.2">
      <c r="E1078">
        <f t="shared" ca="1" si="35"/>
        <v>2.239766774698106</v>
      </c>
      <c r="F1078" t="b">
        <f t="shared" ca="1" si="36"/>
        <v>0</v>
      </c>
    </row>
    <row r="1079" spans="5:6" x14ac:dyDescent="0.2">
      <c r="E1079">
        <f t="shared" ca="1" si="35"/>
        <v>0.43778813924368487</v>
      </c>
      <c r="F1079" t="b">
        <f t="shared" ca="1" si="36"/>
        <v>0</v>
      </c>
    </row>
    <row r="1080" spans="5:6" x14ac:dyDescent="0.2">
      <c r="E1080">
        <f t="shared" ca="1" si="35"/>
        <v>1.2038534680563835</v>
      </c>
      <c r="F1080" t="b">
        <f t="shared" ca="1" si="36"/>
        <v>0</v>
      </c>
    </row>
    <row r="1081" spans="5:6" x14ac:dyDescent="0.2">
      <c r="E1081">
        <f t="shared" ca="1" si="35"/>
        <v>4.2917376923888426</v>
      </c>
      <c r="F1081" t="b">
        <f t="shared" ca="1" si="36"/>
        <v>1</v>
      </c>
    </row>
    <row r="1082" spans="5:6" x14ac:dyDescent="0.2">
      <c r="E1082">
        <f t="shared" ca="1" si="35"/>
        <v>2.5298422250499337</v>
      </c>
      <c r="F1082" t="b">
        <f t="shared" ca="1" si="36"/>
        <v>1</v>
      </c>
    </row>
    <row r="1083" spans="5:6" x14ac:dyDescent="0.2">
      <c r="E1083">
        <f t="shared" ca="1" si="35"/>
        <v>2.1860618263875837</v>
      </c>
      <c r="F1083" t="b">
        <f t="shared" ca="1" si="36"/>
        <v>0</v>
      </c>
    </row>
    <row r="1084" spans="5:6" x14ac:dyDescent="0.2">
      <c r="E1084">
        <f t="shared" ca="1" si="35"/>
        <v>2.0791942237045826</v>
      </c>
      <c r="F1084" t="b">
        <f t="shared" ca="1" si="36"/>
        <v>0</v>
      </c>
    </row>
    <row r="1085" spans="5:6" x14ac:dyDescent="0.2">
      <c r="E1085">
        <f t="shared" ca="1" si="35"/>
        <v>2.5702065639020075</v>
      </c>
      <c r="F1085" t="b">
        <f t="shared" ca="1" si="36"/>
        <v>1</v>
      </c>
    </row>
    <row r="1086" spans="5:6" x14ac:dyDescent="0.2">
      <c r="E1086">
        <f t="shared" ca="1" si="35"/>
        <v>1.5154220622871968</v>
      </c>
      <c r="F1086" t="b">
        <f t="shared" ca="1" si="36"/>
        <v>0</v>
      </c>
    </row>
    <row r="1087" spans="5:6" x14ac:dyDescent="0.2">
      <c r="E1087">
        <f t="shared" ca="1" si="35"/>
        <v>1.0163887498058632</v>
      </c>
      <c r="F1087" t="b">
        <f t="shared" ca="1" si="36"/>
        <v>0</v>
      </c>
    </row>
    <row r="1088" spans="5:6" x14ac:dyDescent="0.2">
      <c r="E1088">
        <f t="shared" ca="1" si="35"/>
        <v>2.3716038310020404</v>
      </c>
      <c r="F1088" t="b">
        <f t="shared" ca="1" si="36"/>
        <v>0</v>
      </c>
    </row>
    <row r="1089" spans="5:6" x14ac:dyDescent="0.2">
      <c r="E1089">
        <f t="shared" ca="1" si="35"/>
        <v>1.5700735819633804</v>
      </c>
      <c r="F1089" t="b">
        <f t="shared" ca="1" si="36"/>
        <v>0</v>
      </c>
    </row>
    <row r="1090" spans="5:6" x14ac:dyDescent="0.2">
      <c r="E1090">
        <f t="shared" ca="1" si="35"/>
        <v>0.98217604943918202</v>
      </c>
      <c r="F1090" t="b">
        <f t="shared" ca="1" si="36"/>
        <v>0</v>
      </c>
    </row>
    <row r="1091" spans="5:6" x14ac:dyDescent="0.2">
      <c r="E1091">
        <f t="shared" ref="E1091:E1154" ca="1" si="37">NORMINV(RAND(),1.889101,1.189723)</f>
        <v>3.1361789369508197</v>
      </c>
      <c r="F1091" t="b">
        <f t="shared" ref="F1091:F1154" ca="1" si="38">IF(E1091&gt;=2.5, TRUE, FALSE)</f>
        <v>1</v>
      </c>
    </row>
    <row r="1092" spans="5:6" x14ac:dyDescent="0.2">
      <c r="E1092">
        <f t="shared" ca="1" si="37"/>
        <v>0.94472153025555561</v>
      </c>
      <c r="F1092" t="b">
        <f t="shared" ca="1" si="38"/>
        <v>0</v>
      </c>
    </row>
    <row r="1093" spans="5:6" x14ac:dyDescent="0.2">
      <c r="E1093">
        <f t="shared" ca="1" si="37"/>
        <v>1.8262926811985465</v>
      </c>
      <c r="F1093" t="b">
        <f t="shared" ca="1" si="38"/>
        <v>0</v>
      </c>
    </row>
    <row r="1094" spans="5:6" x14ac:dyDescent="0.2">
      <c r="E1094">
        <f t="shared" ca="1" si="37"/>
        <v>1.8249975410397459</v>
      </c>
      <c r="F1094" t="b">
        <f t="shared" ca="1" si="38"/>
        <v>0</v>
      </c>
    </row>
    <row r="1095" spans="5:6" x14ac:dyDescent="0.2">
      <c r="E1095">
        <f t="shared" ca="1" si="37"/>
        <v>2.1495547412783864</v>
      </c>
      <c r="F1095" t="b">
        <f t="shared" ca="1" si="38"/>
        <v>0</v>
      </c>
    </row>
    <row r="1096" spans="5:6" x14ac:dyDescent="0.2">
      <c r="E1096">
        <f t="shared" ca="1" si="37"/>
        <v>2.5085067182474385</v>
      </c>
      <c r="F1096" t="b">
        <f t="shared" ca="1" si="38"/>
        <v>1</v>
      </c>
    </row>
    <row r="1097" spans="5:6" x14ac:dyDescent="0.2">
      <c r="E1097">
        <f t="shared" ca="1" si="37"/>
        <v>1.5612138097753274</v>
      </c>
      <c r="F1097" t="b">
        <f t="shared" ca="1" si="38"/>
        <v>0</v>
      </c>
    </row>
    <row r="1098" spans="5:6" x14ac:dyDescent="0.2">
      <c r="E1098">
        <f t="shared" ca="1" si="37"/>
        <v>2.0008737898553948</v>
      </c>
      <c r="F1098" t="b">
        <f t="shared" ca="1" si="38"/>
        <v>0</v>
      </c>
    </row>
    <row r="1099" spans="5:6" x14ac:dyDescent="0.2">
      <c r="E1099">
        <f t="shared" ca="1" si="37"/>
        <v>0.83910128003713669</v>
      </c>
      <c r="F1099" t="b">
        <f t="shared" ca="1" si="38"/>
        <v>0</v>
      </c>
    </row>
    <row r="1100" spans="5:6" x14ac:dyDescent="0.2">
      <c r="E1100">
        <f t="shared" ca="1" si="37"/>
        <v>0.32854999714918276</v>
      </c>
      <c r="F1100" t="b">
        <f t="shared" ca="1" si="38"/>
        <v>0</v>
      </c>
    </row>
    <row r="1101" spans="5:6" x14ac:dyDescent="0.2">
      <c r="E1101">
        <f t="shared" ca="1" si="37"/>
        <v>3.1492373870497739</v>
      </c>
      <c r="F1101" t="b">
        <f t="shared" ca="1" si="38"/>
        <v>1</v>
      </c>
    </row>
    <row r="1102" spans="5:6" x14ac:dyDescent="0.2">
      <c r="E1102">
        <f t="shared" ca="1" si="37"/>
        <v>0.57807339209385566</v>
      </c>
      <c r="F1102" t="b">
        <f t="shared" ca="1" si="38"/>
        <v>0</v>
      </c>
    </row>
    <row r="1103" spans="5:6" x14ac:dyDescent="0.2">
      <c r="E1103">
        <f t="shared" ca="1" si="37"/>
        <v>1.7538699341871105</v>
      </c>
      <c r="F1103" t="b">
        <f t="shared" ca="1" si="38"/>
        <v>0</v>
      </c>
    </row>
    <row r="1104" spans="5:6" x14ac:dyDescent="0.2">
      <c r="E1104">
        <f t="shared" ca="1" si="37"/>
        <v>2.0545429681027967</v>
      </c>
      <c r="F1104" t="b">
        <f t="shared" ca="1" si="38"/>
        <v>0</v>
      </c>
    </row>
    <row r="1105" spans="5:6" x14ac:dyDescent="0.2">
      <c r="E1105">
        <f t="shared" ca="1" si="37"/>
        <v>1.6937071225508653</v>
      </c>
      <c r="F1105" t="b">
        <f t="shared" ca="1" si="38"/>
        <v>0</v>
      </c>
    </row>
    <row r="1106" spans="5:6" x14ac:dyDescent="0.2">
      <c r="E1106">
        <f t="shared" ca="1" si="37"/>
        <v>0.67764357430177213</v>
      </c>
      <c r="F1106" t="b">
        <f t="shared" ca="1" si="38"/>
        <v>0</v>
      </c>
    </row>
    <row r="1107" spans="5:6" x14ac:dyDescent="0.2">
      <c r="E1107">
        <f t="shared" ca="1" si="37"/>
        <v>1.8090068848124901</v>
      </c>
      <c r="F1107" t="b">
        <f t="shared" ca="1" si="38"/>
        <v>0</v>
      </c>
    </row>
    <row r="1108" spans="5:6" x14ac:dyDescent="0.2">
      <c r="E1108">
        <f t="shared" ca="1" si="37"/>
        <v>0.80135285887550189</v>
      </c>
      <c r="F1108" t="b">
        <f t="shared" ca="1" si="38"/>
        <v>0</v>
      </c>
    </row>
    <row r="1109" spans="5:6" x14ac:dyDescent="0.2">
      <c r="E1109">
        <f t="shared" ca="1" si="37"/>
        <v>1.531464907947367</v>
      </c>
      <c r="F1109" t="b">
        <f t="shared" ca="1" si="38"/>
        <v>0</v>
      </c>
    </row>
    <row r="1110" spans="5:6" x14ac:dyDescent="0.2">
      <c r="E1110">
        <f t="shared" ca="1" si="37"/>
        <v>0.46585128062208803</v>
      </c>
      <c r="F1110" t="b">
        <f t="shared" ca="1" si="38"/>
        <v>0</v>
      </c>
    </row>
    <row r="1111" spans="5:6" x14ac:dyDescent="0.2">
      <c r="E1111">
        <f t="shared" ca="1" si="37"/>
        <v>1.1939561518811321</v>
      </c>
      <c r="F1111" t="b">
        <f t="shared" ca="1" si="38"/>
        <v>0</v>
      </c>
    </row>
    <row r="1112" spans="5:6" x14ac:dyDescent="0.2">
      <c r="E1112">
        <f t="shared" ca="1" si="37"/>
        <v>2.1823160065837381</v>
      </c>
      <c r="F1112" t="b">
        <f t="shared" ca="1" si="38"/>
        <v>0</v>
      </c>
    </row>
    <row r="1113" spans="5:6" x14ac:dyDescent="0.2">
      <c r="E1113">
        <f t="shared" ca="1" si="37"/>
        <v>1.9207817018417175</v>
      </c>
      <c r="F1113" t="b">
        <f t="shared" ca="1" si="38"/>
        <v>0</v>
      </c>
    </row>
    <row r="1114" spans="5:6" x14ac:dyDescent="0.2">
      <c r="E1114">
        <f t="shared" ca="1" si="37"/>
        <v>2.6853464181708366</v>
      </c>
      <c r="F1114" t="b">
        <f t="shared" ca="1" si="38"/>
        <v>1</v>
      </c>
    </row>
    <row r="1115" spans="5:6" x14ac:dyDescent="0.2">
      <c r="E1115">
        <f t="shared" ca="1" si="37"/>
        <v>0.7605290581979387</v>
      </c>
      <c r="F1115" t="b">
        <f t="shared" ca="1" si="38"/>
        <v>0</v>
      </c>
    </row>
    <row r="1116" spans="5:6" x14ac:dyDescent="0.2">
      <c r="E1116">
        <f t="shared" ca="1" si="37"/>
        <v>2.7131510455140839</v>
      </c>
      <c r="F1116" t="b">
        <f t="shared" ca="1" si="38"/>
        <v>1</v>
      </c>
    </row>
    <row r="1117" spans="5:6" x14ac:dyDescent="0.2">
      <c r="E1117">
        <f t="shared" ca="1" si="37"/>
        <v>2.7810856694107371</v>
      </c>
      <c r="F1117" t="b">
        <f t="shared" ca="1" si="38"/>
        <v>1</v>
      </c>
    </row>
    <row r="1118" spans="5:6" x14ac:dyDescent="0.2">
      <c r="E1118">
        <f t="shared" ca="1" si="37"/>
        <v>0.73416309928938572</v>
      </c>
      <c r="F1118" t="b">
        <f t="shared" ca="1" si="38"/>
        <v>0</v>
      </c>
    </row>
    <row r="1119" spans="5:6" x14ac:dyDescent="0.2">
      <c r="E1119">
        <f t="shared" ca="1" si="37"/>
        <v>1.5193913523391689</v>
      </c>
      <c r="F1119" t="b">
        <f t="shared" ca="1" si="38"/>
        <v>0</v>
      </c>
    </row>
    <row r="1120" spans="5:6" x14ac:dyDescent="0.2">
      <c r="E1120">
        <f t="shared" ca="1" si="37"/>
        <v>0.21720568146830588</v>
      </c>
      <c r="F1120" t="b">
        <f t="shared" ca="1" si="38"/>
        <v>0</v>
      </c>
    </row>
    <row r="1121" spans="5:6" x14ac:dyDescent="0.2">
      <c r="E1121">
        <f t="shared" ca="1" si="37"/>
        <v>4.0950488884084351</v>
      </c>
      <c r="F1121" t="b">
        <f t="shared" ca="1" si="38"/>
        <v>1</v>
      </c>
    </row>
    <row r="1122" spans="5:6" x14ac:dyDescent="0.2">
      <c r="E1122">
        <f t="shared" ca="1" si="37"/>
        <v>3.2340221480285174</v>
      </c>
      <c r="F1122" t="b">
        <f t="shared" ca="1" si="38"/>
        <v>1</v>
      </c>
    </row>
    <row r="1123" spans="5:6" x14ac:dyDescent="0.2">
      <c r="E1123">
        <f t="shared" ca="1" si="37"/>
        <v>1.4259160217551019</v>
      </c>
      <c r="F1123" t="b">
        <f t="shared" ca="1" si="38"/>
        <v>0</v>
      </c>
    </row>
    <row r="1124" spans="5:6" x14ac:dyDescent="0.2">
      <c r="E1124">
        <f t="shared" ca="1" si="37"/>
        <v>0.84443975512834357</v>
      </c>
      <c r="F1124" t="b">
        <f t="shared" ca="1" si="38"/>
        <v>0</v>
      </c>
    </row>
    <row r="1125" spans="5:6" x14ac:dyDescent="0.2">
      <c r="E1125">
        <f t="shared" ca="1" si="37"/>
        <v>2.0212521115479465</v>
      </c>
      <c r="F1125" t="b">
        <f t="shared" ca="1" si="38"/>
        <v>0</v>
      </c>
    </row>
    <row r="1126" spans="5:6" x14ac:dyDescent="0.2">
      <c r="E1126">
        <f t="shared" ca="1" si="37"/>
        <v>2.083334741203211</v>
      </c>
      <c r="F1126" t="b">
        <f t="shared" ca="1" si="38"/>
        <v>0</v>
      </c>
    </row>
    <row r="1127" spans="5:6" x14ac:dyDescent="0.2">
      <c r="E1127">
        <f t="shared" ca="1" si="37"/>
        <v>2.0962143908240929</v>
      </c>
      <c r="F1127" t="b">
        <f t="shared" ca="1" si="38"/>
        <v>0</v>
      </c>
    </row>
    <row r="1128" spans="5:6" x14ac:dyDescent="0.2">
      <c r="E1128">
        <f t="shared" ca="1" si="37"/>
        <v>2.2495327763560611</v>
      </c>
      <c r="F1128" t="b">
        <f t="shared" ca="1" si="38"/>
        <v>0</v>
      </c>
    </row>
    <row r="1129" spans="5:6" x14ac:dyDescent="0.2">
      <c r="E1129">
        <f t="shared" ca="1" si="37"/>
        <v>1.5434485514412972</v>
      </c>
      <c r="F1129" t="b">
        <f t="shared" ca="1" si="38"/>
        <v>0</v>
      </c>
    </row>
    <row r="1130" spans="5:6" x14ac:dyDescent="0.2">
      <c r="E1130">
        <f t="shared" ca="1" si="37"/>
        <v>1.2817834000927832</v>
      </c>
      <c r="F1130" t="b">
        <f t="shared" ca="1" si="38"/>
        <v>0</v>
      </c>
    </row>
    <row r="1131" spans="5:6" x14ac:dyDescent="0.2">
      <c r="E1131">
        <f t="shared" ca="1" si="37"/>
        <v>0.27634813517799195</v>
      </c>
      <c r="F1131" t="b">
        <f t="shared" ca="1" si="38"/>
        <v>0</v>
      </c>
    </row>
    <row r="1132" spans="5:6" x14ac:dyDescent="0.2">
      <c r="E1132">
        <f t="shared" ca="1" si="37"/>
        <v>1.6973922411928855</v>
      </c>
      <c r="F1132" t="b">
        <f t="shared" ca="1" si="38"/>
        <v>0</v>
      </c>
    </row>
    <row r="1133" spans="5:6" x14ac:dyDescent="0.2">
      <c r="E1133">
        <f t="shared" ca="1" si="37"/>
        <v>3.4412116970265796</v>
      </c>
      <c r="F1133" t="b">
        <f t="shared" ca="1" si="38"/>
        <v>1</v>
      </c>
    </row>
    <row r="1134" spans="5:6" x14ac:dyDescent="0.2">
      <c r="E1134">
        <f t="shared" ca="1" si="37"/>
        <v>3.613716752379017</v>
      </c>
      <c r="F1134" t="b">
        <f t="shared" ca="1" si="38"/>
        <v>1</v>
      </c>
    </row>
    <row r="1135" spans="5:6" x14ac:dyDescent="0.2">
      <c r="E1135">
        <f t="shared" ca="1" si="37"/>
        <v>3.7481342252674468</v>
      </c>
      <c r="F1135" t="b">
        <f t="shared" ca="1" si="38"/>
        <v>1</v>
      </c>
    </row>
    <row r="1136" spans="5:6" x14ac:dyDescent="0.2">
      <c r="E1136">
        <f t="shared" ca="1" si="37"/>
        <v>1.1731861324484978</v>
      </c>
      <c r="F1136" t="b">
        <f t="shared" ca="1" si="38"/>
        <v>0</v>
      </c>
    </row>
    <row r="1137" spans="5:6" x14ac:dyDescent="0.2">
      <c r="E1137">
        <f t="shared" ca="1" si="37"/>
        <v>1.4834740852247328</v>
      </c>
      <c r="F1137" t="b">
        <f t="shared" ca="1" si="38"/>
        <v>0</v>
      </c>
    </row>
    <row r="1138" spans="5:6" x14ac:dyDescent="0.2">
      <c r="E1138">
        <f t="shared" ca="1" si="37"/>
        <v>1.0126789243890344</v>
      </c>
      <c r="F1138" t="b">
        <f t="shared" ca="1" si="38"/>
        <v>0</v>
      </c>
    </row>
    <row r="1139" spans="5:6" x14ac:dyDescent="0.2">
      <c r="E1139">
        <f t="shared" ca="1" si="37"/>
        <v>2.3355403842056477</v>
      </c>
      <c r="F1139" t="b">
        <f t="shared" ca="1" si="38"/>
        <v>0</v>
      </c>
    </row>
    <row r="1140" spans="5:6" x14ac:dyDescent="0.2">
      <c r="E1140">
        <f t="shared" ca="1" si="37"/>
        <v>1.8130834919941827</v>
      </c>
      <c r="F1140" t="b">
        <f t="shared" ca="1" si="38"/>
        <v>0</v>
      </c>
    </row>
    <row r="1141" spans="5:6" x14ac:dyDescent="0.2">
      <c r="E1141">
        <f t="shared" ca="1" si="37"/>
        <v>2.6560049547242932</v>
      </c>
      <c r="F1141" t="b">
        <f t="shared" ca="1" si="38"/>
        <v>1</v>
      </c>
    </row>
    <row r="1142" spans="5:6" x14ac:dyDescent="0.2">
      <c r="E1142">
        <f t="shared" ca="1" si="37"/>
        <v>3.8330980418801808</v>
      </c>
      <c r="F1142" t="b">
        <f t="shared" ca="1" si="38"/>
        <v>1</v>
      </c>
    </row>
    <row r="1143" spans="5:6" x14ac:dyDescent="0.2">
      <c r="E1143">
        <f t="shared" ca="1" si="37"/>
        <v>1.9299630865750719</v>
      </c>
      <c r="F1143" t="b">
        <f t="shared" ca="1" si="38"/>
        <v>0</v>
      </c>
    </row>
    <row r="1144" spans="5:6" x14ac:dyDescent="0.2">
      <c r="E1144">
        <f t="shared" ca="1" si="37"/>
        <v>2.4125892798664808</v>
      </c>
      <c r="F1144" t="b">
        <f t="shared" ca="1" si="38"/>
        <v>0</v>
      </c>
    </row>
    <row r="1145" spans="5:6" x14ac:dyDescent="0.2">
      <c r="E1145">
        <f t="shared" ca="1" si="37"/>
        <v>3.0197125059201486</v>
      </c>
      <c r="F1145" t="b">
        <f t="shared" ca="1" si="38"/>
        <v>1</v>
      </c>
    </row>
    <row r="1146" spans="5:6" x14ac:dyDescent="0.2">
      <c r="E1146">
        <f t="shared" ca="1" si="37"/>
        <v>2.7072929475655112</v>
      </c>
      <c r="F1146" t="b">
        <f t="shared" ca="1" si="38"/>
        <v>1</v>
      </c>
    </row>
    <row r="1147" spans="5:6" x14ac:dyDescent="0.2">
      <c r="E1147">
        <f t="shared" ca="1" si="37"/>
        <v>3.3489108530059917</v>
      </c>
      <c r="F1147" t="b">
        <f t="shared" ca="1" si="38"/>
        <v>1</v>
      </c>
    </row>
    <row r="1148" spans="5:6" x14ac:dyDescent="0.2">
      <c r="E1148">
        <f t="shared" ca="1" si="37"/>
        <v>2.5687595229723574</v>
      </c>
      <c r="F1148" t="b">
        <f t="shared" ca="1" si="38"/>
        <v>1</v>
      </c>
    </row>
    <row r="1149" spans="5:6" x14ac:dyDescent="0.2">
      <c r="E1149">
        <f t="shared" ca="1" si="37"/>
        <v>2.003054485719844</v>
      </c>
      <c r="F1149" t="b">
        <f t="shared" ca="1" si="38"/>
        <v>0</v>
      </c>
    </row>
    <row r="1150" spans="5:6" x14ac:dyDescent="0.2">
      <c r="E1150">
        <f t="shared" ca="1" si="37"/>
        <v>1.2169867306841491</v>
      </c>
      <c r="F1150" t="b">
        <f t="shared" ca="1" si="38"/>
        <v>0</v>
      </c>
    </row>
    <row r="1151" spans="5:6" x14ac:dyDescent="0.2">
      <c r="E1151">
        <f t="shared" ca="1" si="37"/>
        <v>3.7058816023007117</v>
      </c>
      <c r="F1151" t="b">
        <f t="shared" ca="1" si="38"/>
        <v>1</v>
      </c>
    </row>
    <row r="1152" spans="5:6" x14ac:dyDescent="0.2">
      <c r="E1152">
        <f t="shared" ca="1" si="37"/>
        <v>1.2118815215712808</v>
      </c>
      <c r="F1152" t="b">
        <f t="shared" ca="1" si="38"/>
        <v>0</v>
      </c>
    </row>
    <row r="1153" spans="5:6" x14ac:dyDescent="0.2">
      <c r="E1153">
        <f t="shared" ca="1" si="37"/>
        <v>2.1984463990225764</v>
      </c>
      <c r="F1153" t="b">
        <f t="shared" ca="1" si="38"/>
        <v>0</v>
      </c>
    </row>
    <row r="1154" spans="5:6" x14ac:dyDescent="0.2">
      <c r="E1154">
        <f t="shared" ca="1" si="37"/>
        <v>1.8360506761644928</v>
      </c>
      <c r="F1154" t="b">
        <f t="shared" ca="1" si="38"/>
        <v>0</v>
      </c>
    </row>
    <row r="1155" spans="5:6" x14ac:dyDescent="0.2">
      <c r="E1155">
        <f t="shared" ref="E1155:E1218" ca="1" si="39">NORMINV(RAND(),1.889101,1.189723)</f>
        <v>-0.46390561436690869</v>
      </c>
      <c r="F1155" t="b">
        <f t="shared" ref="F1155:F1218" ca="1" si="40">IF(E1155&gt;=2.5, TRUE, FALSE)</f>
        <v>0</v>
      </c>
    </row>
    <row r="1156" spans="5:6" x14ac:dyDescent="0.2">
      <c r="E1156">
        <f t="shared" ca="1" si="39"/>
        <v>2.3750369959355488</v>
      </c>
      <c r="F1156" t="b">
        <f t="shared" ca="1" si="40"/>
        <v>0</v>
      </c>
    </row>
    <row r="1157" spans="5:6" x14ac:dyDescent="0.2">
      <c r="E1157">
        <f t="shared" ca="1" si="39"/>
        <v>1.9378171310260257</v>
      </c>
      <c r="F1157" t="b">
        <f t="shared" ca="1" si="40"/>
        <v>0</v>
      </c>
    </row>
    <row r="1158" spans="5:6" x14ac:dyDescent="0.2">
      <c r="E1158">
        <f t="shared" ca="1" si="39"/>
        <v>3.3728096018264004</v>
      </c>
      <c r="F1158" t="b">
        <f t="shared" ca="1" si="40"/>
        <v>1</v>
      </c>
    </row>
    <row r="1159" spans="5:6" x14ac:dyDescent="0.2">
      <c r="E1159">
        <f t="shared" ca="1" si="39"/>
        <v>2.4318412272803314</v>
      </c>
      <c r="F1159" t="b">
        <f t="shared" ca="1" si="40"/>
        <v>0</v>
      </c>
    </row>
    <row r="1160" spans="5:6" x14ac:dyDescent="0.2">
      <c r="E1160">
        <f t="shared" ca="1" si="39"/>
        <v>1.9843085351311895</v>
      </c>
      <c r="F1160" t="b">
        <f t="shared" ca="1" si="40"/>
        <v>0</v>
      </c>
    </row>
    <row r="1161" spans="5:6" x14ac:dyDescent="0.2">
      <c r="E1161">
        <f t="shared" ca="1" si="39"/>
        <v>1.6541007789433224</v>
      </c>
      <c r="F1161" t="b">
        <f t="shared" ca="1" si="40"/>
        <v>0</v>
      </c>
    </row>
    <row r="1162" spans="5:6" x14ac:dyDescent="0.2">
      <c r="E1162">
        <f t="shared" ca="1" si="39"/>
        <v>1.9306691861727316</v>
      </c>
      <c r="F1162" t="b">
        <f t="shared" ca="1" si="40"/>
        <v>0</v>
      </c>
    </row>
    <row r="1163" spans="5:6" x14ac:dyDescent="0.2">
      <c r="E1163">
        <f t="shared" ca="1" si="39"/>
        <v>2.5750035622667036</v>
      </c>
      <c r="F1163" t="b">
        <f t="shared" ca="1" si="40"/>
        <v>1</v>
      </c>
    </row>
    <row r="1164" spans="5:6" x14ac:dyDescent="0.2">
      <c r="E1164">
        <f t="shared" ca="1" si="39"/>
        <v>2.4533989115230797</v>
      </c>
      <c r="F1164" t="b">
        <f t="shared" ca="1" si="40"/>
        <v>0</v>
      </c>
    </row>
    <row r="1165" spans="5:6" x14ac:dyDescent="0.2">
      <c r="E1165">
        <f t="shared" ca="1" si="39"/>
        <v>2.2611527949023973</v>
      </c>
      <c r="F1165" t="b">
        <f t="shared" ca="1" si="40"/>
        <v>0</v>
      </c>
    </row>
    <row r="1166" spans="5:6" x14ac:dyDescent="0.2">
      <c r="E1166">
        <f t="shared" ca="1" si="39"/>
        <v>1.5901163277492261</v>
      </c>
      <c r="F1166" t="b">
        <f t="shared" ca="1" si="40"/>
        <v>0</v>
      </c>
    </row>
    <row r="1167" spans="5:6" x14ac:dyDescent="0.2">
      <c r="E1167">
        <f t="shared" ca="1" si="39"/>
        <v>3.7221239166607401</v>
      </c>
      <c r="F1167" t="b">
        <f t="shared" ca="1" si="40"/>
        <v>1</v>
      </c>
    </row>
    <row r="1168" spans="5:6" x14ac:dyDescent="0.2">
      <c r="E1168">
        <f t="shared" ca="1" si="39"/>
        <v>1.6623351144276028</v>
      </c>
      <c r="F1168" t="b">
        <f t="shared" ca="1" si="40"/>
        <v>0</v>
      </c>
    </row>
    <row r="1169" spans="5:6" x14ac:dyDescent="0.2">
      <c r="E1169">
        <f t="shared" ca="1" si="39"/>
        <v>2.1901626890358057</v>
      </c>
      <c r="F1169" t="b">
        <f t="shared" ca="1" si="40"/>
        <v>0</v>
      </c>
    </row>
    <row r="1170" spans="5:6" x14ac:dyDescent="0.2">
      <c r="E1170">
        <f t="shared" ca="1" si="39"/>
        <v>1.0954330187005217</v>
      </c>
      <c r="F1170" t="b">
        <f t="shared" ca="1" si="40"/>
        <v>0</v>
      </c>
    </row>
    <row r="1171" spans="5:6" x14ac:dyDescent="0.2">
      <c r="E1171">
        <f t="shared" ca="1" si="39"/>
        <v>0.61448201982648132</v>
      </c>
      <c r="F1171" t="b">
        <f t="shared" ca="1" si="40"/>
        <v>0</v>
      </c>
    </row>
    <row r="1172" spans="5:6" x14ac:dyDescent="0.2">
      <c r="E1172">
        <f t="shared" ca="1" si="39"/>
        <v>0.87665436905090144</v>
      </c>
      <c r="F1172" t="b">
        <f t="shared" ca="1" si="40"/>
        <v>0</v>
      </c>
    </row>
    <row r="1173" spans="5:6" x14ac:dyDescent="0.2">
      <c r="E1173">
        <f t="shared" ca="1" si="39"/>
        <v>2.0739233572521782</v>
      </c>
      <c r="F1173" t="b">
        <f t="shared" ca="1" si="40"/>
        <v>0</v>
      </c>
    </row>
    <row r="1174" spans="5:6" x14ac:dyDescent="0.2">
      <c r="E1174">
        <f t="shared" ca="1" si="39"/>
        <v>1.5459320408853492</v>
      </c>
      <c r="F1174" t="b">
        <f t="shared" ca="1" si="40"/>
        <v>0</v>
      </c>
    </row>
    <row r="1175" spans="5:6" x14ac:dyDescent="0.2">
      <c r="E1175">
        <f t="shared" ca="1" si="39"/>
        <v>-2.1219916120026596</v>
      </c>
      <c r="F1175" t="b">
        <f t="shared" ca="1" si="40"/>
        <v>0</v>
      </c>
    </row>
    <row r="1176" spans="5:6" x14ac:dyDescent="0.2">
      <c r="E1176">
        <f t="shared" ca="1" si="39"/>
        <v>2.8001190932693971</v>
      </c>
      <c r="F1176" t="b">
        <f t="shared" ca="1" si="40"/>
        <v>1</v>
      </c>
    </row>
    <row r="1177" spans="5:6" x14ac:dyDescent="0.2">
      <c r="E1177">
        <f t="shared" ca="1" si="39"/>
        <v>0.62912786966302159</v>
      </c>
      <c r="F1177" t="b">
        <f t="shared" ca="1" si="40"/>
        <v>0</v>
      </c>
    </row>
    <row r="1178" spans="5:6" x14ac:dyDescent="0.2">
      <c r="E1178">
        <f t="shared" ca="1" si="39"/>
        <v>2.624739564220409</v>
      </c>
      <c r="F1178" t="b">
        <f t="shared" ca="1" si="40"/>
        <v>1</v>
      </c>
    </row>
    <row r="1179" spans="5:6" x14ac:dyDescent="0.2">
      <c r="E1179">
        <f t="shared" ca="1" si="39"/>
        <v>2.1043388449635017</v>
      </c>
      <c r="F1179" t="b">
        <f t="shared" ca="1" si="40"/>
        <v>0</v>
      </c>
    </row>
    <row r="1180" spans="5:6" x14ac:dyDescent="0.2">
      <c r="E1180">
        <f t="shared" ca="1" si="39"/>
        <v>-0.10411003739233538</v>
      </c>
      <c r="F1180" t="b">
        <f t="shared" ca="1" si="40"/>
        <v>0</v>
      </c>
    </row>
    <row r="1181" spans="5:6" x14ac:dyDescent="0.2">
      <c r="E1181">
        <f t="shared" ca="1" si="39"/>
        <v>4.0352099300359798</v>
      </c>
      <c r="F1181" t="b">
        <f t="shared" ca="1" si="40"/>
        <v>1</v>
      </c>
    </row>
    <row r="1182" spans="5:6" x14ac:dyDescent="0.2">
      <c r="E1182">
        <f t="shared" ca="1" si="39"/>
        <v>3.6881090161768215</v>
      </c>
      <c r="F1182" t="b">
        <f t="shared" ca="1" si="40"/>
        <v>1</v>
      </c>
    </row>
    <row r="1183" spans="5:6" x14ac:dyDescent="0.2">
      <c r="E1183">
        <f t="shared" ca="1" si="39"/>
        <v>2.9745299027134378</v>
      </c>
      <c r="F1183" t="b">
        <f t="shared" ca="1" si="40"/>
        <v>1</v>
      </c>
    </row>
    <row r="1184" spans="5:6" x14ac:dyDescent="0.2">
      <c r="E1184">
        <f t="shared" ca="1" si="39"/>
        <v>-0.231327663441389</v>
      </c>
      <c r="F1184" t="b">
        <f t="shared" ca="1" si="40"/>
        <v>0</v>
      </c>
    </row>
    <row r="1185" spans="5:6" x14ac:dyDescent="0.2">
      <c r="E1185">
        <f t="shared" ca="1" si="39"/>
        <v>2.2453077783059632</v>
      </c>
      <c r="F1185" t="b">
        <f t="shared" ca="1" si="40"/>
        <v>0</v>
      </c>
    </row>
    <row r="1186" spans="5:6" x14ac:dyDescent="0.2">
      <c r="E1186">
        <f t="shared" ca="1" si="39"/>
        <v>2.9602163276079794</v>
      </c>
      <c r="F1186" t="b">
        <f t="shared" ca="1" si="40"/>
        <v>1</v>
      </c>
    </row>
    <row r="1187" spans="5:6" x14ac:dyDescent="0.2">
      <c r="E1187">
        <f t="shared" ca="1" si="39"/>
        <v>1.9875687588770494</v>
      </c>
      <c r="F1187" t="b">
        <f t="shared" ca="1" si="40"/>
        <v>0</v>
      </c>
    </row>
    <row r="1188" spans="5:6" x14ac:dyDescent="0.2">
      <c r="E1188">
        <f t="shared" ca="1" si="39"/>
        <v>2.7277571926064068</v>
      </c>
      <c r="F1188" t="b">
        <f t="shared" ca="1" si="40"/>
        <v>1</v>
      </c>
    </row>
    <row r="1189" spans="5:6" x14ac:dyDescent="0.2">
      <c r="E1189">
        <f t="shared" ca="1" si="39"/>
        <v>-1.6366363854400079</v>
      </c>
      <c r="F1189" t="b">
        <f t="shared" ca="1" si="40"/>
        <v>0</v>
      </c>
    </row>
    <row r="1190" spans="5:6" x14ac:dyDescent="0.2">
      <c r="E1190">
        <f t="shared" ca="1" si="39"/>
        <v>2.7165198364184819</v>
      </c>
      <c r="F1190" t="b">
        <f t="shared" ca="1" si="40"/>
        <v>1</v>
      </c>
    </row>
    <row r="1191" spans="5:6" x14ac:dyDescent="0.2">
      <c r="E1191">
        <f t="shared" ca="1" si="39"/>
        <v>3.5147173302419379</v>
      </c>
      <c r="F1191" t="b">
        <f t="shared" ca="1" si="40"/>
        <v>1</v>
      </c>
    </row>
    <row r="1192" spans="5:6" x14ac:dyDescent="0.2">
      <c r="E1192">
        <f t="shared" ca="1" si="39"/>
        <v>3.6439860730633518</v>
      </c>
      <c r="F1192" t="b">
        <f t="shared" ca="1" si="40"/>
        <v>1</v>
      </c>
    </row>
    <row r="1193" spans="5:6" x14ac:dyDescent="0.2">
      <c r="E1193">
        <f t="shared" ca="1" si="39"/>
        <v>0.74016070676874635</v>
      </c>
      <c r="F1193" t="b">
        <f t="shared" ca="1" si="40"/>
        <v>0</v>
      </c>
    </row>
    <row r="1194" spans="5:6" x14ac:dyDescent="0.2">
      <c r="E1194">
        <f t="shared" ca="1" si="39"/>
        <v>2.2799186279423655</v>
      </c>
      <c r="F1194" t="b">
        <f t="shared" ca="1" si="40"/>
        <v>0</v>
      </c>
    </row>
    <row r="1195" spans="5:6" x14ac:dyDescent="0.2">
      <c r="E1195">
        <f t="shared" ca="1" si="39"/>
        <v>1.1029397172026463</v>
      </c>
      <c r="F1195" t="b">
        <f t="shared" ca="1" si="40"/>
        <v>0</v>
      </c>
    </row>
    <row r="1196" spans="5:6" x14ac:dyDescent="0.2">
      <c r="E1196">
        <f t="shared" ca="1" si="39"/>
        <v>2.2934743076886996</v>
      </c>
      <c r="F1196" t="b">
        <f t="shared" ca="1" si="40"/>
        <v>0</v>
      </c>
    </row>
    <row r="1197" spans="5:6" x14ac:dyDescent="0.2">
      <c r="E1197">
        <f t="shared" ca="1" si="39"/>
        <v>2.4235877858528125</v>
      </c>
      <c r="F1197" t="b">
        <f t="shared" ca="1" si="40"/>
        <v>0</v>
      </c>
    </row>
    <row r="1198" spans="5:6" x14ac:dyDescent="0.2">
      <c r="E1198">
        <f t="shared" ca="1" si="39"/>
        <v>3.2481415797386624</v>
      </c>
      <c r="F1198" t="b">
        <f t="shared" ca="1" si="40"/>
        <v>1</v>
      </c>
    </row>
    <row r="1199" spans="5:6" x14ac:dyDescent="0.2">
      <c r="E1199">
        <f t="shared" ca="1" si="39"/>
        <v>3.7634416814248128</v>
      </c>
      <c r="F1199" t="b">
        <f t="shared" ca="1" si="40"/>
        <v>1</v>
      </c>
    </row>
    <row r="1200" spans="5:6" x14ac:dyDescent="0.2">
      <c r="E1200">
        <f t="shared" ca="1" si="39"/>
        <v>1.8774328617777933</v>
      </c>
      <c r="F1200" t="b">
        <f t="shared" ca="1" si="40"/>
        <v>0</v>
      </c>
    </row>
    <row r="1201" spans="5:6" x14ac:dyDescent="0.2">
      <c r="E1201">
        <f t="shared" ca="1" si="39"/>
        <v>1.8727122335077602</v>
      </c>
      <c r="F1201" t="b">
        <f t="shared" ca="1" si="40"/>
        <v>0</v>
      </c>
    </row>
    <row r="1202" spans="5:6" x14ac:dyDescent="0.2">
      <c r="E1202">
        <f t="shared" ca="1" si="39"/>
        <v>8.7925211280313276E-2</v>
      </c>
      <c r="F1202" t="b">
        <f t="shared" ca="1" si="40"/>
        <v>0</v>
      </c>
    </row>
    <row r="1203" spans="5:6" x14ac:dyDescent="0.2">
      <c r="E1203">
        <f t="shared" ca="1" si="39"/>
        <v>0.17881300107375719</v>
      </c>
      <c r="F1203" t="b">
        <f t="shared" ca="1" si="40"/>
        <v>0</v>
      </c>
    </row>
    <row r="1204" spans="5:6" x14ac:dyDescent="0.2">
      <c r="E1204">
        <f t="shared" ca="1" si="39"/>
        <v>2.4156540703705636</v>
      </c>
      <c r="F1204" t="b">
        <f t="shared" ca="1" si="40"/>
        <v>0</v>
      </c>
    </row>
    <row r="1205" spans="5:6" x14ac:dyDescent="0.2">
      <c r="E1205">
        <f t="shared" ca="1" si="39"/>
        <v>3.3632735796062407</v>
      </c>
      <c r="F1205" t="b">
        <f t="shared" ca="1" si="40"/>
        <v>1</v>
      </c>
    </row>
    <row r="1206" spans="5:6" x14ac:dyDescent="0.2">
      <c r="E1206">
        <f t="shared" ca="1" si="39"/>
        <v>-0.24300388131074491</v>
      </c>
      <c r="F1206" t="b">
        <f t="shared" ca="1" si="40"/>
        <v>0</v>
      </c>
    </row>
    <row r="1207" spans="5:6" x14ac:dyDescent="0.2">
      <c r="E1207">
        <f t="shared" ca="1" si="39"/>
        <v>0.21058179075512373</v>
      </c>
      <c r="F1207" t="b">
        <f t="shared" ca="1" si="40"/>
        <v>0</v>
      </c>
    </row>
    <row r="1208" spans="5:6" x14ac:dyDescent="0.2">
      <c r="E1208">
        <f t="shared" ca="1" si="39"/>
        <v>1.6833583540210013</v>
      </c>
      <c r="F1208" t="b">
        <f t="shared" ca="1" si="40"/>
        <v>0</v>
      </c>
    </row>
    <row r="1209" spans="5:6" x14ac:dyDescent="0.2">
      <c r="E1209">
        <f t="shared" ca="1" si="39"/>
        <v>3.4111645366388292</v>
      </c>
      <c r="F1209" t="b">
        <f t="shared" ca="1" si="40"/>
        <v>1</v>
      </c>
    </row>
    <row r="1210" spans="5:6" x14ac:dyDescent="0.2">
      <c r="E1210">
        <f t="shared" ca="1" si="39"/>
        <v>1.8530184082221475</v>
      </c>
      <c r="F1210" t="b">
        <f t="shared" ca="1" si="40"/>
        <v>0</v>
      </c>
    </row>
    <row r="1211" spans="5:6" x14ac:dyDescent="0.2">
      <c r="E1211">
        <f t="shared" ca="1" si="39"/>
        <v>1.2538698143447267</v>
      </c>
      <c r="F1211" t="b">
        <f t="shared" ca="1" si="40"/>
        <v>0</v>
      </c>
    </row>
    <row r="1212" spans="5:6" x14ac:dyDescent="0.2">
      <c r="E1212">
        <f t="shared" ca="1" si="39"/>
        <v>1.0518247883383665</v>
      </c>
      <c r="F1212" t="b">
        <f t="shared" ca="1" si="40"/>
        <v>0</v>
      </c>
    </row>
    <row r="1213" spans="5:6" x14ac:dyDescent="0.2">
      <c r="E1213">
        <f t="shared" ca="1" si="39"/>
        <v>-0.15704983482024892</v>
      </c>
      <c r="F1213" t="b">
        <f t="shared" ca="1" si="40"/>
        <v>0</v>
      </c>
    </row>
    <row r="1214" spans="5:6" x14ac:dyDescent="0.2">
      <c r="E1214">
        <f t="shared" ca="1" si="39"/>
        <v>1.5073058119335081</v>
      </c>
      <c r="F1214" t="b">
        <f t="shared" ca="1" si="40"/>
        <v>0</v>
      </c>
    </row>
    <row r="1215" spans="5:6" x14ac:dyDescent="0.2">
      <c r="E1215">
        <f t="shared" ca="1" si="39"/>
        <v>4.5005248398011783</v>
      </c>
      <c r="F1215" t="b">
        <f t="shared" ca="1" si="40"/>
        <v>1</v>
      </c>
    </row>
    <row r="1216" spans="5:6" x14ac:dyDescent="0.2">
      <c r="E1216">
        <f t="shared" ca="1" si="39"/>
        <v>3.4493108748261299</v>
      </c>
      <c r="F1216" t="b">
        <f t="shared" ca="1" si="40"/>
        <v>1</v>
      </c>
    </row>
    <row r="1217" spans="5:6" x14ac:dyDescent="0.2">
      <c r="E1217">
        <f t="shared" ca="1" si="39"/>
        <v>3.0792259191912343</v>
      </c>
      <c r="F1217" t="b">
        <f t="shared" ca="1" si="40"/>
        <v>1</v>
      </c>
    </row>
    <row r="1218" spans="5:6" x14ac:dyDescent="0.2">
      <c r="E1218">
        <f t="shared" ca="1" si="39"/>
        <v>2.4674231570015515</v>
      </c>
      <c r="F1218" t="b">
        <f t="shared" ca="1" si="40"/>
        <v>0</v>
      </c>
    </row>
    <row r="1219" spans="5:6" x14ac:dyDescent="0.2">
      <c r="E1219">
        <f t="shared" ref="E1219:E1282" ca="1" si="41">NORMINV(RAND(),1.889101,1.189723)</f>
        <v>3.1825636507473565</v>
      </c>
      <c r="F1219" t="b">
        <f t="shared" ref="F1219:F1282" ca="1" si="42">IF(E1219&gt;=2.5, TRUE, FALSE)</f>
        <v>1</v>
      </c>
    </row>
    <row r="1220" spans="5:6" x14ac:dyDescent="0.2">
      <c r="E1220">
        <f t="shared" ca="1" si="41"/>
        <v>-0.51890199627588962</v>
      </c>
      <c r="F1220" t="b">
        <f t="shared" ca="1" si="42"/>
        <v>0</v>
      </c>
    </row>
    <row r="1221" spans="5:6" x14ac:dyDescent="0.2">
      <c r="E1221">
        <f t="shared" ca="1" si="41"/>
        <v>1.9587162668667171</v>
      </c>
      <c r="F1221" t="b">
        <f t="shared" ca="1" si="42"/>
        <v>0</v>
      </c>
    </row>
    <row r="1222" spans="5:6" x14ac:dyDescent="0.2">
      <c r="E1222">
        <f t="shared" ca="1" si="41"/>
        <v>1.7211743721481936</v>
      </c>
      <c r="F1222" t="b">
        <f t="shared" ca="1" si="42"/>
        <v>0</v>
      </c>
    </row>
    <row r="1223" spans="5:6" x14ac:dyDescent="0.2">
      <c r="E1223">
        <f t="shared" ca="1" si="41"/>
        <v>1.479326661742614</v>
      </c>
      <c r="F1223" t="b">
        <f t="shared" ca="1" si="42"/>
        <v>0</v>
      </c>
    </row>
    <row r="1224" spans="5:6" x14ac:dyDescent="0.2">
      <c r="E1224">
        <f t="shared" ca="1" si="41"/>
        <v>1.0782666868200441</v>
      </c>
      <c r="F1224" t="b">
        <f t="shared" ca="1" si="42"/>
        <v>0</v>
      </c>
    </row>
    <row r="1225" spans="5:6" x14ac:dyDescent="0.2">
      <c r="E1225">
        <f t="shared" ca="1" si="41"/>
        <v>1.4809116407245901</v>
      </c>
      <c r="F1225" t="b">
        <f t="shared" ca="1" si="42"/>
        <v>0</v>
      </c>
    </row>
    <row r="1226" spans="5:6" x14ac:dyDescent="0.2">
      <c r="E1226">
        <f t="shared" ca="1" si="41"/>
        <v>2.5605224222469163</v>
      </c>
      <c r="F1226" t="b">
        <f t="shared" ca="1" si="42"/>
        <v>1</v>
      </c>
    </row>
    <row r="1227" spans="5:6" x14ac:dyDescent="0.2">
      <c r="E1227">
        <f t="shared" ca="1" si="41"/>
        <v>-0.25092001703998545</v>
      </c>
      <c r="F1227" t="b">
        <f t="shared" ca="1" si="42"/>
        <v>0</v>
      </c>
    </row>
    <row r="1228" spans="5:6" x14ac:dyDescent="0.2">
      <c r="E1228">
        <f t="shared" ca="1" si="41"/>
        <v>2.1801777386453662</v>
      </c>
      <c r="F1228" t="b">
        <f t="shared" ca="1" si="42"/>
        <v>0</v>
      </c>
    </row>
    <row r="1229" spans="5:6" x14ac:dyDescent="0.2">
      <c r="E1229">
        <f t="shared" ca="1" si="41"/>
        <v>0.47604388321371216</v>
      </c>
      <c r="F1229" t="b">
        <f t="shared" ca="1" si="42"/>
        <v>0</v>
      </c>
    </row>
    <row r="1230" spans="5:6" x14ac:dyDescent="0.2">
      <c r="E1230">
        <f t="shared" ca="1" si="41"/>
        <v>1.9554253916320727</v>
      </c>
      <c r="F1230" t="b">
        <f t="shared" ca="1" si="42"/>
        <v>0</v>
      </c>
    </row>
    <row r="1231" spans="5:6" x14ac:dyDescent="0.2">
      <c r="E1231">
        <f t="shared" ca="1" si="41"/>
        <v>3.2503481239374237</v>
      </c>
      <c r="F1231" t="b">
        <f t="shared" ca="1" si="42"/>
        <v>1</v>
      </c>
    </row>
    <row r="1232" spans="5:6" x14ac:dyDescent="0.2">
      <c r="E1232">
        <f t="shared" ca="1" si="41"/>
        <v>-0.15561526851292506</v>
      </c>
      <c r="F1232" t="b">
        <f t="shared" ca="1" si="42"/>
        <v>0</v>
      </c>
    </row>
    <row r="1233" spans="5:6" x14ac:dyDescent="0.2">
      <c r="E1233">
        <f t="shared" ca="1" si="41"/>
        <v>3.671662266431694</v>
      </c>
      <c r="F1233" t="b">
        <f t="shared" ca="1" si="42"/>
        <v>1</v>
      </c>
    </row>
    <row r="1234" spans="5:6" x14ac:dyDescent="0.2">
      <c r="E1234">
        <f t="shared" ca="1" si="41"/>
        <v>4.1720781536786919</v>
      </c>
      <c r="F1234" t="b">
        <f t="shared" ca="1" si="42"/>
        <v>1</v>
      </c>
    </row>
    <row r="1235" spans="5:6" x14ac:dyDescent="0.2">
      <c r="E1235">
        <f t="shared" ca="1" si="41"/>
        <v>2.4915695217423979</v>
      </c>
      <c r="F1235" t="b">
        <f t="shared" ca="1" si="42"/>
        <v>0</v>
      </c>
    </row>
    <row r="1236" spans="5:6" x14ac:dyDescent="0.2">
      <c r="E1236">
        <f t="shared" ca="1" si="41"/>
        <v>2.1991212040914752</v>
      </c>
      <c r="F1236" t="b">
        <f t="shared" ca="1" si="42"/>
        <v>0</v>
      </c>
    </row>
    <row r="1237" spans="5:6" x14ac:dyDescent="0.2">
      <c r="E1237">
        <f t="shared" ca="1" si="41"/>
        <v>1.2679844964505489</v>
      </c>
      <c r="F1237" t="b">
        <f t="shared" ca="1" si="42"/>
        <v>0</v>
      </c>
    </row>
    <row r="1238" spans="5:6" x14ac:dyDescent="0.2">
      <c r="E1238">
        <f t="shared" ca="1" si="41"/>
        <v>1.619559823933576</v>
      </c>
      <c r="F1238" t="b">
        <f t="shared" ca="1" si="42"/>
        <v>0</v>
      </c>
    </row>
    <row r="1239" spans="5:6" x14ac:dyDescent="0.2">
      <c r="E1239">
        <f t="shared" ca="1" si="41"/>
        <v>-0.9843367982136153</v>
      </c>
      <c r="F1239" t="b">
        <f t="shared" ca="1" si="42"/>
        <v>0</v>
      </c>
    </row>
    <row r="1240" spans="5:6" x14ac:dyDescent="0.2">
      <c r="E1240">
        <f t="shared" ca="1" si="41"/>
        <v>1.7391054932599184</v>
      </c>
      <c r="F1240" t="b">
        <f t="shared" ca="1" si="42"/>
        <v>0</v>
      </c>
    </row>
    <row r="1241" spans="5:6" x14ac:dyDescent="0.2">
      <c r="E1241">
        <f t="shared" ca="1" si="41"/>
        <v>1.5681911406881963</v>
      </c>
      <c r="F1241" t="b">
        <f t="shared" ca="1" si="42"/>
        <v>0</v>
      </c>
    </row>
    <row r="1242" spans="5:6" x14ac:dyDescent="0.2">
      <c r="E1242">
        <f t="shared" ca="1" si="41"/>
        <v>1.7752843185656872</v>
      </c>
      <c r="F1242" t="b">
        <f t="shared" ca="1" si="42"/>
        <v>0</v>
      </c>
    </row>
    <row r="1243" spans="5:6" x14ac:dyDescent="0.2">
      <c r="E1243">
        <f t="shared" ca="1" si="41"/>
        <v>0.35401072607630168</v>
      </c>
      <c r="F1243" t="b">
        <f t="shared" ca="1" si="42"/>
        <v>0</v>
      </c>
    </row>
    <row r="1244" spans="5:6" x14ac:dyDescent="0.2">
      <c r="E1244">
        <f t="shared" ca="1" si="41"/>
        <v>-0.6850391443157815</v>
      </c>
      <c r="F1244" t="b">
        <f t="shared" ca="1" si="42"/>
        <v>0</v>
      </c>
    </row>
    <row r="1245" spans="5:6" x14ac:dyDescent="0.2">
      <c r="E1245">
        <f t="shared" ca="1" si="41"/>
        <v>1.1021540817822073</v>
      </c>
      <c r="F1245" t="b">
        <f t="shared" ca="1" si="42"/>
        <v>0</v>
      </c>
    </row>
    <row r="1246" spans="5:6" x14ac:dyDescent="0.2">
      <c r="E1246">
        <f t="shared" ca="1" si="41"/>
        <v>2.4752129856133767</v>
      </c>
      <c r="F1246" t="b">
        <f t="shared" ca="1" si="42"/>
        <v>0</v>
      </c>
    </row>
    <row r="1247" spans="5:6" x14ac:dyDescent="0.2">
      <c r="E1247">
        <f t="shared" ca="1" si="41"/>
        <v>1.3627203069739395</v>
      </c>
      <c r="F1247" t="b">
        <f t="shared" ca="1" si="42"/>
        <v>0</v>
      </c>
    </row>
    <row r="1248" spans="5:6" x14ac:dyDescent="0.2">
      <c r="E1248">
        <f t="shared" ca="1" si="41"/>
        <v>0.95674221261873948</v>
      </c>
      <c r="F1248" t="b">
        <f t="shared" ca="1" si="42"/>
        <v>0</v>
      </c>
    </row>
    <row r="1249" spans="5:6" x14ac:dyDescent="0.2">
      <c r="E1249">
        <f t="shared" ca="1" si="41"/>
        <v>-0.33525794850125901</v>
      </c>
      <c r="F1249" t="b">
        <f t="shared" ca="1" si="42"/>
        <v>0</v>
      </c>
    </row>
    <row r="1250" spans="5:6" x14ac:dyDescent="0.2">
      <c r="E1250">
        <f t="shared" ca="1" si="41"/>
        <v>2.6365327619945127</v>
      </c>
      <c r="F1250" t="b">
        <f t="shared" ca="1" si="42"/>
        <v>1</v>
      </c>
    </row>
    <row r="1251" spans="5:6" x14ac:dyDescent="0.2">
      <c r="E1251">
        <f t="shared" ca="1" si="41"/>
        <v>1.6530309622385031</v>
      </c>
      <c r="F1251" t="b">
        <f t="shared" ca="1" si="42"/>
        <v>0</v>
      </c>
    </row>
    <row r="1252" spans="5:6" x14ac:dyDescent="0.2">
      <c r="E1252">
        <f t="shared" ca="1" si="41"/>
        <v>1.5367368507006276</v>
      </c>
      <c r="F1252" t="b">
        <f t="shared" ca="1" si="42"/>
        <v>0</v>
      </c>
    </row>
    <row r="1253" spans="5:6" x14ac:dyDescent="0.2">
      <c r="E1253">
        <f t="shared" ca="1" si="41"/>
        <v>2.0073838168575935</v>
      </c>
      <c r="F1253" t="b">
        <f t="shared" ca="1" si="42"/>
        <v>0</v>
      </c>
    </row>
    <row r="1254" spans="5:6" x14ac:dyDescent="0.2">
      <c r="E1254">
        <f t="shared" ca="1" si="41"/>
        <v>1.6361865425006161</v>
      </c>
      <c r="F1254" t="b">
        <f t="shared" ca="1" si="42"/>
        <v>0</v>
      </c>
    </row>
    <row r="1255" spans="5:6" x14ac:dyDescent="0.2">
      <c r="E1255">
        <f t="shared" ca="1" si="41"/>
        <v>1.6007533607227571</v>
      </c>
      <c r="F1255" t="b">
        <f t="shared" ca="1" si="42"/>
        <v>0</v>
      </c>
    </row>
    <row r="1256" spans="5:6" x14ac:dyDescent="0.2">
      <c r="E1256">
        <f t="shared" ca="1" si="41"/>
        <v>1.2608242538866408</v>
      </c>
      <c r="F1256" t="b">
        <f t="shared" ca="1" si="42"/>
        <v>0</v>
      </c>
    </row>
    <row r="1257" spans="5:6" x14ac:dyDescent="0.2">
      <c r="E1257">
        <f t="shared" ca="1" si="41"/>
        <v>1.5734724417827894</v>
      </c>
      <c r="F1257" t="b">
        <f t="shared" ca="1" si="42"/>
        <v>0</v>
      </c>
    </row>
    <row r="1258" spans="5:6" x14ac:dyDescent="0.2">
      <c r="E1258">
        <f t="shared" ca="1" si="41"/>
        <v>3.8251556701198437</v>
      </c>
      <c r="F1258" t="b">
        <f t="shared" ca="1" si="42"/>
        <v>1</v>
      </c>
    </row>
    <row r="1259" spans="5:6" x14ac:dyDescent="0.2">
      <c r="E1259">
        <f t="shared" ca="1" si="41"/>
        <v>3.0316937417038519</v>
      </c>
      <c r="F1259" t="b">
        <f t="shared" ca="1" si="42"/>
        <v>1</v>
      </c>
    </row>
    <row r="1260" spans="5:6" x14ac:dyDescent="0.2">
      <c r="E1260">
        <f t="shared" ca="1" si="41"/>
        <v>1.9530565058308138</v>
      </c>
      <c r="F1260" t="b">
        <f t="shared" ca="1" si="42"/>
        <v>0</v>
      </c>
    </row>
    <row r="1261" spans="5:6" x14ac:dyDescent="0.2">
      <c r="E1261">
        <f t="shared" ca="1" si="41"/>
        <v>1.1948102294996836</v>
      </c>
      <c r="F1261" t="b">
        <f t="shared" ca="1" si="42"/>
        <v>0</v>
      </c>
    </row>
    <row r="1262" spans="5:6" x14ac:dyDescent="0.2">
      <c r="E1262">
        <f t="shared" ca="1" si="41"/>
        <v>0.35484947495389352</v>
      </c>
      <c r="F1262" t="b">
        <f t="shared" ca="1" si="42"/>
        <v>0</v>
      </c>
    </row>
    <row r="1263" spans="5:6" x14ac:dyDescent="0.2">
      <c r="E1263">
        <f t="shared" ca="1" si="41"/>
        <v>1.4622223948243329</v>
      </c>
      <c r="F1263" t="b">
        <f t="shared" ca="1" si="42"/>
        <v>0</v>
      </c>
    </row>
    <row r="1264" spans="5:6" x14ac:dyDescent="0.2">
      <c r="E1264">
        <f t="shared" ca="1" si="41"/>
        <v>0.32626735961829301</v>
      </c>
      <c r="F1264" t="b">
        <f t="shared" ca="1" si="42"/>
        <v>0</v>
      </c>
    </row>
    <row r="1265" spans="5:6" x14ac:dyDescent="0.2">
      <c r="E1265">
        <f t="shared" ca="1" si="41"/>
        <v>1.5149209472351683</v>
      </c>
      <c r="F1265" t="b">
        <f t="shared" ca="1" si="42"/>
        <v>0</v>
      </c>
    </row>
    <row r="1266" spans="5:6" x14ac:dyDescent="0.2">
      <c r="E1266">
        <f t="shared" ca="1" si="41"/>
        <v>2.829261648855979</v>
      </c>
      <c r="F1266" t="b">
        <f t="shared" ca="1" si="42"/>
        <v>1</v>
      </c>
    </row>
    <row r="1267" spans="5:6" x14ac:dyDescent="0.2">
      <c r="E1267">
        <f t="shared" ca="1" si="41"/>
        <v>1.4339052614621972</v>
      </c>
      <c r="F1267" t="b">
        <f t="shared" ca="1" si="42"/>
        <v>0</v>
      </c>
    </row>
    <row r="1268" spans="5:6" x14ac:dyDescent="0.2">
      <c r="E1268">
        <f t="shared" ca="1" si="41"/>
        <v>0.77808520558251049</v>
      </c>
      <c r="F1268" t="b">
        <f t="shared" ca="1" si="42"/>
        <v>0</v>
      </c>
    </row>
    <row r="1269" spans="5:6" x14ac:dyDescent="0.2">
      <c r="E1269">
        <f t="shared" ca="1" si="41"/>
        <v>-0.42593156800935295</v>
      </c>
      <c r="F1269" t="b">
        <f t="shared" ca="1" si="42"/>
        <v>0</v>
      </c>
    </row>
    <row r="1270" spans="5:6" x14ac:dyDescent="0.2">
      <c r="E1270">
        <f t="shared" ca="1" si="41"/>
        <v>2.7548690024761946</v>
      </c>
      <c r="F1270" t="b">
        <f t="shared" ca="1" si="42"/>
        <v>1</v>
      </c>
    </row>
    <row r="1271" spans="5:6" x14ac:dyDescent="0.2">
      <c r="E1271">
        <f t="shared" ca="1" si="41"/>
        <v>2.3636905239796828</v>
      </c>
      <c r="F1271" t="b">
        <f t="shared" ca="1" si="42"/>
        <v>0</v>
      </c>
    </row>
    <row r="1272" spans="5:6" x14ac:dyDescent="0.2">
      <c r="E1272">
        <f t="shared" ca="1" si="41"/>
        <v>0.84560884120205859</v>
      </c>
      <c r="F1272" t="b">
        <f t="shared" ca="1" si="42"/>
        <v>0</v>
      </c>
    </row>
    <row r="1273" spans="5:6" x14ac:dyDescent="0.2">
      <c r="E1273">
        <f t="shared" ca="1" si="41"/>
        <v>1.182399611878775</v>
      </c>
      <c r="F1273" t="b">
        <f t="shared" ca="1" si="42"/>
        <v>0</v>
      </c>
    </row>
    <row r="1274" spans="5:6" x14ac:dyDescent="0.2">
      <c r="E1274">
        <f t="shared" ca="1" si="41"/>
        <v>0.71544665122003392</v>
      </c>
      <c r="F1274" t="b">
        <f t="shared" ca="1" si="42"/>
        <v>0</v>
      </c>
    </row>
    <row r="1275" spans="5:6" x14ac:dyDescent="0.2">
      <c r="E1275">
        <f t="shared" ca="1" si="41"/>
        <v>-9.6099264818246599E-2</v>
      </c>
      <c r="F1275" t="b">
        <f t="shared" ca="1" si="42"/>
        <v>0</v>
      </c>
    </row>
    <row r="1276" spans="5:6" x14ac:dyDescent="0.2">
      <c r="E1276">
        <f t="shared" ca="1" si="41"/>
        <v>3.1305116865634481</v>
      </c>
      <c r="F1276" t="b">
        <f t="shared" ca="1" si="42"/>
        <v>1</v>
      </c>
    </row>
    <row r="1277" spans="5:6" x14ac:dyDescent="0.2">
      <c r="E1277">
        <f t="shared" ca="1" si="41"/>
        <v>3.4585843830493372</v>
      </c>
      <c r="F1277" t="b">
        <f t="shared" ca="1" si="42"/>
        <v>1</v>
      </c>
    </row>
    <row r="1278" spans="5:6" x14ac:dyDescent="0.2">
      <c r="E1278">
        <f t="shared" ca="1" si="41"/>
        <v>1.5204521199886605</v>
      </c>
      <c r="F1278" t="b">
        <f t="shared" ca="1" si="42"/>
        <v>0</v>
      </c>
    </row>
    <row r="1279" spans="5:6" x14ac:dyDescent="0.2">
      <c r="E1279">
        <f t="shared" ca="1" si="41"/>
        <v>0.90206149819608994</v>
      </c>
      <c r="F1279" t="b">
        <f t="shared" ca="1" si="42"/>
        <v>0</v>
      </c>
    </row>
    <row r="1280" spans="5:6" x14ac:dyDescent="0.2">
      <c r="E1280">
        <f t="shared" ca="1" si="41"/>
        <v>0.24430715033872685</v>
      </c>
      <c r="F1280" t="b">
        <f t="shared" ca="1" si="42"/>
        <v>0</v>
      </c>
    </row>
    <row r="1281" spans="5:6" x14ac:dyDescent="0.2">
      <c r="E1281">
        <f t="shared" ca="1" si="41"/>
        <v>2.1988161599491689</v>
      </c>
      <c r="F1281" t="b">
        <f t="shared" ca="1" si="42"/>
        <v>0</v>
      </c>
    </row>
    <row r="1282" spans="5:6" x14ac:dyDescent="0.2">
      <c r="E1282">
        <f t="shared" ca="1" si="41"/>
        <v>2.5233989032910755</v>
      </c>
      <c r="F1282" t="b">
        <f t="shared" ca="1" si="42"/>
        <v>1</v>
      </c>
    </row>
    <row r="1283" spans="5:6" x14ac:dyDescent="0.2">
      <c r="E1283">
        <f t="shared" ref="E1283:E1346" ca="1" si="43">NORMINV(RAND(),1.889101,1.189723)</f>
        <v>0.70129627805601324</v>
      </c>
      <c r="F1283" t="b">
        <f t="shared" ref="F1283:F1346" ca="1" si="44">IF(E1283&gt;=2.5, TRUE, FALSE)</f>
        <v>0</v>
      </c>
    </row>
    <row r="1284" spans="5:6" x14ac:dyDescent="0.2">
      <c r="E1284">
        <f t="shared" ca="1" si="43"/>
        <v>3.2358443671706958</v>
      </c>
      <c r="F1284" t="b">
        <f t="shared" ca="1" si="44"/>
        <v>1</v>
      </c>
    </row>
    <row r="1285" spans="5:6" x14ac:dyDescent="0.2">
      <c r="E1285">
        <f t="shared" ca="1" si="43"/>
        <v>2.4832649728177327</v>
      </c>
      <c r="F1285" t="b">
        <f t="shared" ca="1" si="44"/>
        <v>0</v>
      </c>
    </row>
    <row r="1286" spans="5:6" x14ac:dyDescent="0.2">
      <c r="E1286">
        <f t="shared" ca="1" si="43"/>
        <v>0.66587327543291708</v>
      </c>
      <c r="F1286" t="b">
        <f t="shared" ca="1" si="44"/>
        <v>0</v>
      </c>
    </row>
    <row r="1287" spans="5:6" x14ac:dyDescent="0.2">
      <c r="E1287">
        <f t="shared" ca="1" si="43"/>
        <v>0.88215107941415538</v>
      </c>
      <c r="F1287" t="b">
        <f t="shared" ca="1" si="44"/>
        <v>0</v>
      </c>
    </row>
    <row r="1288" spans="5:6" x14ac:dyDescent="0.2">
      <c r="E1288">
        <f t="shared" ca="1" si="43"/>
        <v>2.1838313008927073</v>
      </c>
      <c r="F1288" t="b">
        <f t="shared" ca="1" si="44"/>
        <v>0</v>
      </c>
    </row>
    <row r="1289" spans="5:6" x14ac:dyDescent="0.2">
      <c r="E1289">
        <f t="shared" ca="1" si="43"/>
        <v>1.8262339994849617</v>
      </c>
      <c r="F1289" t="b">
        <f t="shared" ca="1" si="44"/>
        <v>0</v>
      </c>
    </row>
    <row r="1290" spans="5:6" x14ac:dyDescent="0.2">
      <c r="E1290">
        <f t="shared" ca="1" si="43"/>
        <v>2.9134677824155526</v>
      </c>
      <c r="F1290" t="b">
        <f t="shared" ca="1" si="44"/>
        <v>1</v>
      </c>
    </row>
    <row r="1291" spans="5:6" x14ac:dyDescent="0.2">
      <c r="E1291">
        <f t="shared" ca="1" si="43"/>
        <v>2.6558038382770666</v>
      </c>
      <c r="F1291" t="b">
        <f t="shared" ca="1" si="44"/>
        <v>1</v>
      </c>
    </row>
    <row r="1292" spans="5:6" x14ac:dyDescent="0.2">
      <c r="E1292">
        <f t="shared" ca="1" si="43"/>
        <v>0.49803418604944949</v>
      </c>
      <c r="F1292" t="b">
        <f t="shared" ca="1" si="44"/>
        <v>0</v>
      </c>
    </row>
    <row r="1293" spans="5:6" x14ac:dyDescent="0.2">
      <c r="E1293">
        <f t="shared" ca="1" si="43"/>
        <v>2.0065401653165726</v>
      </c>
      <c r="F1293" t="b">
        <f t="shared" ca="1" si="44"/>
        <v>0</v>
      </c>
    </row>
    <row r="1294" spans="5:6" x14ac:dyDescent="0.2">
      <c r="E1294">
        <f t="shared" ca="1" si="43"/>
        <v>3.0741950246872967</v>
      </c>
      <c r="F1294" t="b">
        <f t="shared" ca="1" si="44"/>
        <v>1</v>
      </c>
    </row>
    <row r="1295" spans="5:6" x14ac:dyDescent="0.2">
      <c r="E1295">
        <f t="shared" ca="1" si="43"/>
        <v>2.2817082044287926</v>
      </c>
      <c r="F1295" t="b">
        <f t="shared" ca="1" si="44"/>
        <v>0</v>
      </c>
    </row>
    <row r="1296" spans="5:6" x14ac:dyDescent="0.2">
      <c r="E1296">
        <f t="shared" ca="1" si="43"/>
        <v>1.0098243682358494</v>
      </c>
      <c r="F1296" t="b">
        <f t="shared" ca="1" si="44"/>
        <v>0</v>
      </c>
    </row>
    <row r="1297" spans="5:6" x14ac:dyDescent="0.2">
      <c r="E1297">
        <f t="shared" ca="1" si="43"/>
        <v>1.4434654536335514</v>
      </c>
      <c r="F1297" t="b">
        <f t="shared" ca="1" si="44"/>
        <v>0</v>
      </c>
    </row>
    <row r="1298" spans="5:6" x14ac:dyDescent="0.2">
      <c r="E1298">
        <f t="shared" ca="1" si="43"/>
        <v>1.4283803064354559</v>
      </c>
      <c r="F1298" t="b">
        <f t="shared" ca="1" si="44"/>
        <v>0</v>
      </c>
    </row>
    <row r="1299" spans="5:6" x14ac:dyDescent="0.2">
      <c r="E1299">
        <f t="shared" ca="1" si="43"/>
        <v>4.3810358968655354</v>
      </c>
      <c r="F1299" t="b">
        <f t="shared" ca="1" si="44"/>
        <v>1</v>
      </c>
    </row>
    <row r="1300" spans="5:6" x14ac:dyDescent="0.2">
      <c r="E1300">
        <f t="shared" ca="1" si="43"/>
        <v>0.97027510242198367</v>
      </c>
      <c r="F1300" t="b">
        <f t="shared" ca="1" si="44"/>
        <v>0</v>
      </c>
    </row>
    <row r="1301" spans="5:6" x14ac:dyDescent="0.2">
      <c r="E1301">
        <f t="shared" ca="1" si="43"/>
        <v>0.63270627069888286</v>
      </c>
      <c r="F1301" t="b">
        <f t="shared" ca="1" si="44"/>
        <v>0</v>
      </c>
    </row>
    <row r="1302" spans="5:6" x14ac:dyDescent="0.2">
      <c r="E1302">
        <f t="shared" ca="1" si="43"/>
        <v>2.0448181695335297</v>
      </c>
      <c r="F1302" t="b">
        <f t="shared" ca="1" si="44"/>
        <v>0</v>
      </c>
    </row>
    <row r="1303" spans="5:6" x14ac:dyDescent="0.2">
      <c r="E1303">
        <f t="shared" ca="1" si="43"/>
        <v>1.673361963095801</v>
      </c>
      <c r="F1303" t="b">
        <f t="shared" ca="1" si="44"/>
        <v>0</v>
      </c>
    </row>
    <row r="1304" spans="5:6" x14ac:dyDescent="0.2">
      <c r="E1304">
        <f t="shared" ca="1" si="43"/>
        <v>1.3892960764947948</v>
      </c>
      <c r="F1304" t="b">
        <f t="shared" ca="1" si="44"/>
        <v>0</v>
      </c>
    </row>
    <row r="1305" spans="5:6" x14ac:dyDescent="0.2">
      <c r="E1305">
        <f t="shared" ca="1" si="43"/>
        <v>0.38715270699560778</v>
      </c>
      <c r="F1305" t="b">
        <f t="shared" ca="1" si="44"/>
        <v>0</v>
      </c>
    </row>
    <row r="1306" spans="5:6" x14ac:dyDescent="0.2">
      <c r="E1306">
        <f t="shared" ca="1" si="43"/>
        <v>2.6285546084161613</v>
      </c>
      <c r="F1306" t="b">
        <f t="shared" ca="1" si="44"/>
        <v>1</v>
      </c>
    </row>
    <row r="1307" spans="5:6" x14ac:dyDescent="0.2">
      <c r="E1307">
        <f t="shared" ca="1" si="43"/>
        <v>2.603444017528342</v>
      </c>
      <c r="F1307" t="b">
        <f t="shared" ca="1" si="44"/>
        <v>1</v>
      </c>
    </row>
    <row r="1308" spans="5:6" x14ac:dyDescent="0.2">
      <c r="E1308">
        <f t="shared" ca="1" si="43"/>
        <v>0.30801659985548335</v>
      </c>
      <c r="F1308" t="b">
        <f t="shared" ca="1" si="44"/>
        <v>0</v>
      </c>
    </row>
    <row r="1309" spans="5:6" x14ac:dyDescent="0.2">
      <c r="E1309">
        <f t="shared" ca="1" si="43"/>
        <v>2.5297529046826304</v>
      </c>
      <c r="F1309" t="b">
        <f t="shared" ca="1" si="44"/>
        <v>1</v>
      </c>
    </row>
    <row r="1310" spans="5:6" x14ac:dyDescent="0.2">
      <c r="E1310">
        <f t="shared" ca="1" si="43"/>
        <v>1.0534252398906587</v>
      </c>
      <c r="F1310" t="b">
        <f t="shared" ca="1" si="44"/>
        <v>0</v>
      </c>
    </row>
    <row r="1311" spans="5:6" x14ac:dyDescent="0.2">
      <c r="E1311">
        <f t="shared" ca="1" si="43"/>
        <v>3.1444149505552952</v>
      </c>
      <c r="F1311" t="b">
        <f t="shared" ca="1" si="44"/>
        <v>1</v>
      </c>
    </row>
    <row r="1312" spans="5:6" x14ac:dyDescent="0.2">
      <c r="E1312">
        <f t="shared" ca="1" si="43"/>
        <v>2.5315466889491072</v>
      </c>
      <c r="F1312" t="b">
        <f t="shared" ca="1" si="44"/>
        <v>1</v>
      </c>
    </row>
    <row r="1313" spans="5:6" x14ac:dyDescent="0.2">
      <c r="E1313">
        <f t="shared" ca="1" si="43"/>
        <v>3.4569508682517651</v>
      </c>
      <c r="F1313" t="b">
        <f t="shared" ca="1" si="44"/>
        <v>1</v>
      </c>
    </row>
    <row r="1314" spans="5:6" x14ac:dyDescent="0.2">
      <c r="E1314">
        <f t="shared" ca="1" si="43"/>
        <v>2.1559473153374129</v>
      </c>
      <c r="F1314" t="b">
        <f t="shared" ca="1" si="44"/>
        <v>0</v>
      </c>
    </row>
    <row r="1315" spans="5:6" x14ac:dyDescent="0.2">
      <c r="E1315">
        <f t="shared" ca="1" si="43"/>
        <v>3.0580479161123226</v>
      </c>
      <c r="F1315" t="b">
        <f t="shared" ca="1" si="44"/>
        <v>1</v>
      </c>
    </row>
    <row r="1316" spans="5:6" x14ac:dyDescent="0.2">
      <c r="E1316">
        <f t="shared" ca="1" si="43"/>
        <v>3.0553954326149042</v>
      </c>
      <c r="F1316" t="b">
        <f t="shared" ca="1" si="44"/>
        <v>1</v>
      </c>
    </row>
    <row r="1317" spans="5:6" x14ac:dyDescent="0.2">
      <c r="E1317">
        <f t="shared" ca="1" si="43"/>
        <v>1.6826691137680856</v>
      </c>
      <c r="F1317" t="b">
        <f t="shared" ca="1" si="44"/>
        <v>0</v>
      </c>
    </row>
    <row r="1318" spans="5:6" x14ac:dyDescent="0.2">
      <c r="E1318">
        <f t="shared" ca="1" si="43"/>
        <v>2.2751696955540255</v>
      </c>
      <c r="F1318" t="b">
        <f t="shared" ca="1" si="44"/>
        <v>0</v>
      </c>
    </row>
    <row r="1319" spans="5:6" x14ac:dyDescent="0.2">
      <c r="E1319">
        <f t="shared" ca="1" si="43"/>
        <v>0.98782859376413068</v>
      </c>
      <c r="F1319" t="b">
        <f t="shared" ca="1" si="44"/>
        <v>0</v>
      </c>
    </row>
    <row r="1320" spans="5:6" x14ac:dyDescent="0.2">
      <c r="E1320">
        <f t="shared" ca="1" si="43"/>
        <v>1.7076649879059695</v>
      </c>
      <c r="F1320" t="b">
        <f t="shared" ca="1" si="44"/>
        <v>0</v>
      </c>
    </row>
    <row r="1321" spans="5:6" x14ac:dyDescent="0.2">
      <c r="E1321">
        <f t="shared" ca="1" si="43"/>
        <v>3.8577077297169247</v>
      </c>
      <c r="F1321" t="b">
        <f t="shared" ca="1" si="44"/>
        <v>1</v>
      </c>
    </row>
    <row r="1322" spans="5:6" x14ac:dyDescent="0.2">
      <c r="E1322">
        <f t="shared" ca="1" si="43"/>
        <v>1.878029539502807</v>
      </c>
      <c r="F1322" t="b">
        <f t="shared" ca="1" si="44"/>
        <v>0</v>
      </c>
    </row>
    <row r="1323" spans="5:6" x14ac:dyDescent="0.2">
      <c r="E1323">
        <f t="shared" ca="1" si="43"/>
        <v>2.7865246052234465</v>
      </c>
      <c r="F1323" t="b">
        <f t="shared" ca="1" si="44"/>
        <v>1</v>
      </c>
    </row>
    <row r="1324" spans="5:6" x14ac:dyDescent="0.2">
      <c r="E1324">
        <f t="shared" ca="1" si="43"/>
        <v>5.2497441299005576E-2</v>
      </c>
      <c r="F1324" t="b">
        <f t="shared" ca="1" si="44"/>
        <v>0</v>
      </c>
    </row>
    <row r="1325" spans="5:6" x14ac:dyDescent="0.2">
      <c r="E1325">
        <f t="shared" ca="1" si="43"/>
        <v>0.39406648110815268</v>
      </c>
      <c r="F1325" t="b">
        <f t="shared" ca="1" si="44"/>
        <v>0</v>
      </c>
    </row>
    <row r="1326" spans="5:6" x14ac:dyDescent="0.2">
      <c r="E1326">
        <f t="shared" ca="1" si="43"/>
        <v>3.7738550901871131</v>
      </c>
      <c r="F1326" t="b">
        <f t="shared" ca="1" si="44"/>
        <v>1</v>
      </c>
    </row>
    <row r="1327" spans="5:6" x14ac:dyDescent="0.2">
      <c r="E1327">
        <f t="shared" ca="1" si="43"/>
        <v>-0.35910533585040727</v>
      </c>
      <c r="F1327" t="b">
        <f t="shared" ca="1" si="44"/>
        <v>0</v>
      </c>
    </row>
    <row r="1328" spans="5:6" x14ac:dyDescent="0.2">
      <c r="E1328">
        <f t="shared" ca="1" si="43"/>
        <v>1.0773127613245417</v>
      </c>
      <c r="F1328" t="b">
        <f t="shared" ca="1" si="44"/>
        <v>0</v>
      </c>
    </row>
    <row r="1329" spans="5:6" x14ac:dyDescent="0.2">
      <c r="E1329">
        <f t="shared" ca="1" si="43"/>
        <v>1.900599365173983</v>
      </c>
      <c r="F1329" t="b">
        <f t="shared" ca="1" si="44"/>
        <v>0</v>
      </c>
    </row>
    <row r="1330" spans="5:6" x14ac:dyDescent="0.2">
      <c r="E1330">
        <f t="shared" ca="1" si="43"/>
        <v>2.2283130976128867</v>
      </c>
      <c r="F1330" t="b">
        <f t="shared" ca="1" si="44"/>
        <v>0</v>
      </c>
    </row>
    <row r="1331" spans="5:6" x14ac:dyDescent="0.2">
      <c r="E1331">
        <f t="shared" ca="1" si="43"/>
        <v>3.1378301835375528</v>
      </c>
      <c r="F1331" t="b">
        <f t="shared" ca="1" si="44"/>
        <v>1</v>
      </c>
    </row>
    <row r="1332" spans="5:6" x14ac:dyDescent="0.2">
      <c r="E1332">
        <f t="shared" ca="1" si="43"/>
        <v>2.4139190997877202</v>
      </c>
      <c r="F1332" t="b">
        <f t="shared" ca="1" si="44"/>
        <v>0</v>
      </c>
    </row>
    <row r="1333" spans="5:6" x14ac:dyDescent="0.2">
      <c r="E1333">
        <f t="shared" ca="1" si="43"/>
        <v>2.0110634656560271</v>
      </c>
      <c r="F1333" t="b">
        <f t="shared" ca="1" si="44"/>
        <v>0</v>
      </c>
    </row>
    <row r="1334" spans="5:6" x14ac:dyDescent="0.2">
      <c r="E1334">
        <f t="shared" ca="1" si="43"/>
        <v>1.7845131830341927</v>
      </c>
      <c r="F1334" t="b">
        <f t="shared" ca="1" si="44"/>
        <v>0</v>
      </c>
    </row>
    <row r="1335" spans="5:6" x14ac:dyDescent="0.2">
      <c r="E1335">
        <f t="shared" ca="1" si="43"/>
        <v>0.76870158277617007</v>
      </c>
      <c r="F1335" t="b">
        <f t="shared" ca="1" si="44"/>
        <v>0</v>
      </c>
    </row>
    <row r="1336" spans="5:6" x14ac:dyDescent="0.2">
      <c r="E1336">
        <f t="shared" ca="1" si="43"/>
        <v>2.3944902316957233</v>
      </c>
      <c r="F1336" t="b">
        <f t="shared" ca="1" si="44"/>
        <v>0</v>
      </c>
    </row>
    <row r="1337" spans="5:6" x14ac:dyDescent="0.2">
      <c r="E1337">
        <f t="shared" ca="1" si="43"/>
        <v>-0.68559306153849842</v>
      </c>
      <c r="F1337" t="b">
        <f t="shared" ca="1" si="44"/>
        <v>0</v>
      </c>
    </row>
    <row r="1338" spans="5:6" x14ac:dyDescent="0.2">
      <c r="E1338">
        <f t="shared" ca="1" si="43"/>
        <v>2.0382682713871447</v>
      </c>
      <c r="F1338" t="b">
        <f t="shared" ca="1" si="44"/>
        <v>0</v>
      </c>
    </row>
    <row r="1339" spans="5:6" x14ac:dyDescent="0.2">
      <c r="E1339">
        <f t="shared" ca="1" si="43"/>
        <v>1.3339523192648217</v>
      </c>
      <c r="F1339" t="b">
        <f t="shared" ca="1" si="44"/>
        <v>0</v>
      </c>
    </row>
    <row r="1340" spans="5:6" x14ac:dyDescent="0.2">
      <c r="E1340">
        <f t="shared" ca="1" si="43"/>
        <v>4.1356717742928577</v>
      </c>
      <c r="F1340" t="b">
        <f t="shared" ca="1" si="44"/>
        <v>1</v>
      </c>
    </row>
    <row r="1341" spans="5:6" x14ac:dyDescent="0.2">
      <c r="E1341">
        <f t="shared" ca="1" si="43"/>
        <v>2.7471899112546225</v>
      </c>
      <c r="F1341" t="b">
        <f t="shared" ca="1" si="44"/>
        <v>1</v>
      </c>
    </row>
    <row r="1342" spans="5:6" x14ac:dyDescent="0.2">
      <c r="E1342">
        <f t="shared" ca="1" si="43"/>
        <v>1.6479041551664964</v>
      </c>
      <c r="F1342" t="b">
        <f t="shared" ca="1" si="44"/>
        <v>0</v>
      </c>
    </row>
    <row r="1343" spans="5:6" x14ac:dyDescent="0.2">
      <c r="E1343">
        <f t="shared" ca="1" si="43"/>
        <v>1.9376168343504523</v>
      </c>
      <c r="F1343" t="b">
        <f t="shared" ca="1" si="44"/>
        <v>0</v>
      </c>
    </row>
    <row r="1344" spans="5:6" x14ac:dyDescent="0.2">
      <c r="E1344">
        <f t="shared" ca="1" si="43"/>
        <v>2.5069427759960661</v>
      </c>
      <c r="F1344" t="b">
        <f t="shared" ca="1" si="44"/>
        <v>1</v>
      </c>
    </row>
    <row r="1345" spans="5:6" x14ac:dyDescent="0.2">
      <c r="E1345">
        <f t="shared" ca="1" si="43"/>
        <v>5.8143844152192745</v>
      </c>
      <c r="F1345" t="b">
        <f t="shared" ca="1" si="44"/>
        <v>1</v>
      </c>
    </row>
    <row r="1346" spans="5:6" x14ac:dyDescent="0.2">
      <c r="E1346">
        <f t="shared" ca="1" si="43"/>
        <v>4.4636646981349051</v>
      </c>
      <c r="F1346" t="b">
        <f t="shared" ca="1" si="44"/>
        <v>1</v>
      </c>
    </row>
    <row r="1347" spans="5:6" x14ac:dyDescent="0.2">
      <c r="E1347">
        <f t="shared" ref="E1347:E1410" ca="1" si="45">NORMINV(RAND(),1.889101,1.189723)</f>
        <v>1.7540923692833035</v>
      </c>
      <c r="F1347" t="b">
        <f t="shared" ref="F1347:F1410" ca="1" si="46">IF(E1347&gt;=2.5, TRUE, FALSE)</f>
        <v>0</v>
      </c>
    </row>
    <row r="1348" spans="5:6" x14ac:dyDescent="0.2">
      <c r="E1348">
        <f t="shared" ca="1" si="45"/>
        <v>2.072170831781198</v>
      </c>
      <c r="F1348" t="b">
        <f t="shared" ca="1" si="46"/>
        <v>0</v>
      </c>
    </row>
    <row r="1349" spans="5:6" x14ac:dyDescent="0.2">
      <c r="E1349">
        <f t="shared" ca="1" si="45"/>
        <v>1.5284496778903272</v>
      </c>
      <c r="F1349" t="b">
        <f t="shared" ca="1" si="46"/>
        <v>0</v>
      </c>
    </row>
    <row r="1350" spans="5:6" x14ac:dyDescent="0.2">
      <c r="E1350">
        <f t="shared" ca="1" si="45"/>
        <v>0.53934502940890727</v>
      </c>
      <c r="F1350" t="b">
        <f t="shared" ca="1" si="46"/>
        <v>0</v>
      </c>
    </row>
    <row r="1351" spans="5:6" x14ac:dyDescent="0.2">
      <c r="E1351">
        <f t="shared" ca="1" si="45"/>
        <v>1.8966623463740879</v>
      </c>
      <c r="F1351" t="b">
        <f t="shared" ca="1" si="46"/>
        <v>0</v>
      </c>
    </row>
    <row r="1352" spans="5:6" x14ac:dyDescent="0.2">
      <c r="E1352">
        <f t="shared" ca="1" si="45"/>
        <v>2.5763603466820744</v>
      </c>
      <c r="F1352" t="b">
        <f t="shared" ca="1" si="46"/>
        <v>1</v>
      </c>
    </row>
    <row r="1353" spans="5:6" x14ac:dyDescent="0.2">
      <c r="E1353">
        <f t="shared" ca="1" si="45"/>
        <v>1.2208464516685344</v>
      </c>
      <c r="F1353" t="b">
        <f t="shared" ca="1" si="46"/>
        <v>0</v>
      </c>
    </row>
    <row r="1354" spans="5:6" x14ac:dyDescent="0.2">
      <c r="E1354">
        <f t="shared" ca="1" si="45"/>
        <v>2.0379162060879175</v>
      </c>
      <c r="F1354" t="b">
        <f t="shared" ca="1" si="46"/>
        <v>0</v>
      </c>
    </row>
    <row r="1355" spans="5:6" x14ac:dyDescent="0.2">
      <c r="E1355">
        <f t="shared" ca="1" si="45"/>
        <v>2.0552637012168571</v>
      </c>
      <c r="F1355" t="b">
        <f t="shared" ca="1" si="46"/>
        <v>0</v>
      </c>
    </row>
    <row r="1356" spans="5:6" x14ac:dyDescent="0.2">
      <c r="E1356">
        <f t="shared" ca="1" si="45"/>
        <v>4.4285137055568553</v>
      </c>
      <c r="F1356" t="b">
        <f t="shared" ca="1" si="46"/>
        <v>1</v>
      </c>
    </row>
    <row r="1357" spans="5:6" x14ac:dyDescent="0.2">
      <c r="E1357">
        <f t="shared" ca="1" si="45"/>
        <v>1.2533016959341574</v>
      </c>
      <c r="F1357" t="b">
        <f t="shared" ca="1" si="46"/>
        <v>0</v>
      </c>
    </row>
    <row r="1358" spans="5:6" x14ac:dyDescent="0.2">
      <c r="E1358">
        <f t="shared" ca="1" si="45"/>
        <v>0.52586649391001239</v>
      </c>
      <c r="F1358" t="b">
        <f t="shared" ca="1" si="46"/>
        <v>0</v>
      </c>
    </row>
    <row r="1359" spans="5:6" x14ac:dyDescent="0.2">
      <c r="E1359">
        <f t="shared" ca="1" si="45"/>
        <v>3.2176424431233159</v>
      </c>
      <c r="F1359" t="b">
        <f t="shared" ca="1" si="46"/>
        <v>1</v>
      </c>
    </row>
    <row r="1360" spans="5:6" x14ac:dyDescent="0.2">
      <c r="E1360">
        <f t="shared" ca="1" si="45"/>
        <v>1.8578485988934665</v>
      </c>
      <c r="F1360" t="b">
        <f t="shared" ca="1" si="46"/>
        <v>0</v>
      </c>
    </row>
    <row r="1361" spans="5:6" x14ac:dyDescent="0.2">
      <c r="E1361">
        <f t="shared" ca="1" si="45"/>
        <v>0.14814070962328407</v>
      </c>
      <c r="F1361" t="b">
        <f t="shared" ca="1" si="46"/>
        <v>0</v>
      </c>
    </row>
    <row r="1362" spans="5:6" x14ac:dyDescent="0.2">
      <c r="E1362">
        <f t="shared" ca="1" si="45"/>
        <v>2.9593569824582393</v>
      </c>
      <c r="F1362" t="b">
        <f t="shared" ca="1" si="46"/>
        <v>1</v>
      </c>
    </row>
    <row r="1363" spans="5:6" x14ac:dyDescent="0.2">
      <c r="E1363">
        <f t="shared" ca="1" si="45"/>
        <v>1.4894189119532903</v>
      </c>
      <c r="F1363" t="b">
        <f t="shared" ca="1" si="46"/>
        <v>0</v>
      </c>
    </row>
    <row r="1364" spans="5:6" x14ac:dyDescent="0.2">
      <c r="E1364">
        <f t="shared" ca="1" si="45"/>
        <v>0.1760489876030007</v>
      </c>
      <c r="F1364" t="b">
        <f t="shared" ca="1" si="46"/>
        <v>0</v>
      </c>
    </row>
    <row r="1365" spans="5:6" x14ac:dyDescent="0.2">
      <c r="E1365">
        <f t="shared" ca="1" si="45"/>
        <v>-0.19374118088310044</v>
      </c>
      <c r="F1365" t="b">
        <f t="shared" ca="1" si="46"/>
        <v>0</v>
      </c>
    </row>
    <row r="1366" spans="5:6" x14ac:dyDescent="0.2">
      <c r="E1366">
        <f t="shared" ca="1" si="45"/>
        <v>3.389196996139118</v>
      </c>
      <c r="F1366" t="b">
        <f t="shared" ca="1" si="46"/>
        <v>1</v>
      </c>
    </row>
    <row r="1367" spans="5:6" x14ac:dyDescent="0.2">
      <c r="E1367">
        <f t="shared" ca="1" si="45"/>
        <v>3.2312509346429232</v>
      </c>
      <c r="F1367" t="b">
        <f t="shared" ca="1" si="46"/>
        <v>1</v>
      </c>
    </row>
    <row r="1368" spans="5:6" x14ac:dyDescent="0.2">
      <c r="E1368">
        <f t="shared" ca="1" si="45"/>
        <v>1.5145558015762393</v>
      </c>
      <c r="F1368" t="b">
        <f t="shared" ca="1" si="46"/>
        <v>0</v>
      </c>
    </row>
    <row r="1369" spans="5:6" x14ac:dyDescent="0.2">
      <c r="E1369">
        <f t="shared" ca="1" si="45"/>
        <v>1.7993432998207957</v>
      </c>
      <c r="F1369" t="b">
        <f t="shared" ca="1" si="46"/>
        <v>0</v>
      </c>
    </row>
    <row r="1370" spans="5:6" x14ac:dyDescent="0.2">
      <c r="E1370">
        <f t="shared" ca="1" si="45"/>
        <v>1.4511675905693735</v>
      </c>
      <c r="F1370" t="b">
        <f t="shared" ca="1" si="46"/>
        <v>0</v>
      </c>
    </row>
    <row r="1371" spans="5:6" x14ac:dyDescent="0.2">
      <c r="E1371">
        <f t="shared" ca="1" si="45"/>
        <v>1.5256345303225658</v>
      </c>
      <c r="F1371" t="b">
        <f t="shared" ca="1" si="46"/>
        <v>0</v>
      </c>
    </row>
    <row r="1372" spans="5:6" x14ac:dyDescent="0.2">
      <c r="E1372">
        <f t="shared" ca="1" si="45"/>
        <v>0.67550216435207622</v>
      </c>
      <c r="F1372" t="b">
        <f t="shared" ca="1" si="46"/>
        <v>0</v>
      </c>
    </row>
    <row r="1373" spans="5:6" x14ac:dyDescent="0.2">
      <c r="E1373">
        <f t="shared" ca="1" si="45"/>
        <v>1.6956966647329004</v>
      </c>
      <c r="F1373" t="b">
        <f t="shared" ca="1" si="46"/>
        <v>0</v>
      </c>
    </row>
    <row r="1374" spans="5:6" x14ac:dyDescent="0.2">
      <c r="E1374">
        <f t="shared" ca="1" si="45"/>
        <v>2.3047816778469854</v>
      </c>
      <c r="F1374" t="b">
        <f t="shared" ca="1" si="46"/>
        <v>0</v>
      </c>
    </row>
    <row r="1375" spans="5:6" x14ac:dyDescent="0.2">
      <c r="E1375">
        <f t="shared" ca="1" si="45"/>
        <v>0.89129423843540845</v>
      </c>
      <c r="F1375" t="b">
        <f t="shared" ca="1" si="46"/>
        <v>0</v>
      </c>
    </row>
    <row r="1376" spans="5:6" x14ac:dyDescent="0.2">
      <c r="E1376">
        <f t="shared" ca="1" si="45"/>
        <v>3.1850504086638587E-2</v>
      </c>
      <c r="F1376" t="b">
        <f t="shared" ca="1" si="46"/>
        <v>0</v>
      </c>
    </row>
    <row r="1377" spans="5:6" x14ac:dyDescent="0.2">
      <c r="E1377">
        <f t="shared" ca="1" si="45"/>
        <v>3.8843507502964223</v>
      </c>
      <c r="F1377" t="b">
        <f t="shared" ca="1" si="46"/>
        <v>1</v>
      </c>
    </row>
    <row r="1378" spans="5:6" x14ac:dyDescent="0.2">
      <c r="E1378">
        <f t="shared" ca="1" si="45"/>
        <v>0.67068104904515558</v>
      </c>
      <c r="F1378" t="b">
        <f t="shared" ca="1" si="46"/>
        <v>0</v>
      </c>
    </row>
    <row r="1379" spans="5:6" x14ac:dyDescent="0.2">
      <c r="E1379">
        <f t="shared" ca="1" si="45"/>
        <v>1.2020992305312808</v>
      </c>
      <c r="F1379" t="b">
        <f t="shared" ca="1" si="46"/>
        <v>0</v>
      </c>
    </row>
    <row r="1380" spans="5:6" x14ac:dyDescent="0.2">
      <c r="E1380">
        <f t="shared" ca="1" si="45"/>
        <v>0.91471876527797991</v>
      </c>
      <c r="F1380" t="b">
        <f t="shared" ca="1" si="46"/>
        <v>0</v>
      </c>
    </row>
    <row r="1381" spans="5:6" x14ac:dyDescent="0.2">
      <c r="E1381">
        <f t="shared" ca="1" si="45"/>
        <v>0.15585468931682667</v>
      </c>
      <c r="F1381" t="b">
        <f t="shared" ca="1" si="46"/>
        <v>0</v>
      </c>
    </row>
    <row r="1382" spans="5:6" x14ac:dyDescent="0.2">
      <c r="E1382">
        <f t="shared" ca="1" si="45"/>
        <v>3.1261737086703345</v>
      </c>
      <c r="F1382" t="b">
        <f t="shared" ca="1" si="46"/>
        <v>1</v>
      </c>
    </row>
    <row r="1383" spans="5:6" x14ac:dyDescent="0.2">
      <c r="E1383">
        <f t="shared" ca="1" si="45"/>
        <v>1.7034391954393471</v>
      </c>
      <c r="F1383" t="b">
        <f t="shared" ca="1" si="46"/>
        <v>0</v>
      </c>
    </row>
    <row r="1384" spans="5:6" x14ac:dyDescent="0.2">
      <c r="E1384">
        <f t="shared" ca="1" si="45"/>
        <v>2.0841378279836271</v>
      </c>
      <c r="F1384" t="b">
        <f t="shared" ca="1" si="46"/>
        <v>0</v>
      </c>
    </row>
    <row r="1385" spans="5:6" x14ac:dyDescent="0.2">
      <c r="E1385">
        <f t="shared" ca="1" si="45"/>
        <v>2.5400654920164474</v>
      </c>
      <c r="F1385" t="b">
        <f t="shared" ca="1" si="46"/>
        <v>1</v>
      </c>
    </row>
    <row r="1386" spans="5:6" x14ac:dyDescent="0.2">
      <c r="E1386">
        <f t="shared" ca="1" si="45"/>
        <v>1.2441773107217213</v>
      </c>
      <c r="F1386" t="b">
        <f t="shared" ca="1" si="46"/>
        <v>0</v>
      </c>
    </row>
    <row r="1387" spans="5:6" x14ac:dyDescent="0.2">
      <c r="E1387">
        <f t="shared" ca="1" si="45"/>
        <v>2.1253923802417454</v>
      </c>
      <c r="F1387" t="b">
        <f t="shared" ca="1" si="46"/>
        <v>0</v>
      </c>
    </row>
    <row r="1388" spans="5:6" x14ac:dyDescent="0.2">
      <c r="E1388">
        <f t="shared" ca="1" si="45"/>
        <v>1.7083555332517073</v>
      </c>
      <c r="F1388" t="b">
        <f t="shared" ca="1" si="46"/>
        <v>0</v>
      </c>
    </row>
    <row r="1389" spans="5:6" x14ac:dyDescent="0.2">
      <c r="E1389">
        <f t="shared" ca="1" si="45"/>
        <v>2.8158180684265242</v>
      </c>
      <c r="F1389" t="b">
        <f t="shared" ca="1" si="46"/>
        <v>1</v>
      </c>
    </row>
    <row r="1390" spans="5:6" x14ac:dyDescent="0.2">
      <c r="E1390">
        <f t="shared" ca="1" si="45"/>
        <v>2.0011767363090867</v>
      </c>
      <c r="F1390" t="b">
        <f t="shared" ca="1" si="46"/>
        <v>0</v>
      </c>
    </row>
    <row r="1391" spans="5:6" x14ac:dyDescent="0.2">
      <c r="E1391">
        <f t="shared" ca="1" si="45"/>
        <v>1.4085760917337782</v>
      </c>
      <c r="F1391" t="b">
        <f t="shared" ca="1" si="46"/>
        <v>0</v>
      </c>
    </row>
    <row r="1392" spans="5:6" x14ac:dyDescent="0.2">
      <c r="E1392">
        <f t="shared" ca="1" si="45"/>
        <v>3.2651888482662859</v>
      </c>
      <c r="F1392" t="b">
        <f t="shared" ca="1" si="46"/>
        <v>1</v>
      </c>
    </row>
    <row r="1393" spans="5:6" x14ac:dyDescent="0.2">
      <c r="E1393">
        <f t="shared" ca="1" si="45"/>
        <v>2.1128965681536926</v>
      </c>
      <c r="F1393" t="b">
        <f t="shared" ca="1" si="46"/>
        <v>0</v>
      </c>
    </row>
    <row r="1394" spans="5:6" x14ac:dyDescent="0.2">
      <c r="E1394">
        <f t="shared" ca="1" si="45"/>
        <v>4.2558902851323692</v>
      </c>
      <c r="F1394" t="b">
        <f t="shared" ca="1" si="46"/>
        <v>1</v>
      </c>
    </row>
    <row r="1395" spans="5:6" x14ac:dyDescent="0.2">
      <c r="E1395">
        <f t="shared" ca="1" si="45"/>
        <v>2.2270079094463089</v>
      </c>
      <c r="F1395" t="b">
        <f t="shared" ca="1" si="46"/>
        <v>0</v>
      </c>
    </row>
    <row r="1396" spans="5:6" x14ac:dyDescent="0.2">
      <c r="E1396">
        <f t="shared" ca="1" si="45"/>
        <v>4.5625069893928174</v>
      </c>
      <c r="F1396" t="b">
        <f t="shared" ca="1" si="46"/>
        <v>1</v>
      </c>
    </row>
    <row r="1397" spans="5:6" x14ac:dyDescent="0.2">
      <c r="E1397">
        <f t="shared" ca="1" si="45"/>
        <v>1.8556034537802266</v>
      </c>
      <c r="F1397" t="b">
        <f t="shared" ca="1" si="46"/>
        <v>0</v>
      </c>
    </row>
    <row r="1398" spans="5:6" x14ac:dyDescent="0.2">
      <c r="E1398">
        <f t="shared" ca="1" si="45"/>
        <v>1.2836422538159469</v>
      </c>
      <c r="F1398" t="b">
        <f t="shared" ca="1" si="46"/>
        <v>0</v>
      </c>
    </row>
    <row r="1399" spans="5:6" x14ac:dyDescent="0.2">
      <c r="E1399">
        <f t="shared" ca="1" si="45"/>
        <v>-0.35060293264590192</v>
      </c>
      <c r="F1399" t="b">
        <f t="shared" ca="1" si="46"/>
        <v>0</v>
      </c>
    </row>
    <row r="1400" spans="5:6" x14ac:dyDescent="0.2">
      <c r="E1400">
        <f t="shared" ca="1" si="45"/>
        <v>2.4524912698837245</v>
      </c>
      <c r="F1400" t="b">
        <f t="shared" ca="1" si="46"/>
        <v>0</v>
      </c>
    </row>
    <row r="1401" spans="5:6" x14ac:dyDescent="0.2">
      <c r="E1401">
        <f t="shared" ca="1" si="45"/>
        <v>2.8347170531095616</v>
      </c>
      <c r="F1401" t="b">
        <f t="shared" ca="1" si="46"/>
        <v>1</v>
      </c>
    </row>
    <row r="1402" spans="5:6" x14ac:dyDescent="0.2">
      <c r="E1402">
        <f t="shared" ca="1" si="45"/>
        <v>2.268880119688061</v>
      </c>
      <c r="F1402" t="b">
        <f t="shared" ca="1" si="46"/>
        <v>0</v>
      </c>
    </row>
    <row r="1403" spans="5:6" x14ac:dyDescent="0.2">
      <c r="E1403">
        <f t="shared" ca="1" si="45"/>
        <v>2.210450233593154</v>
      </c>
      <c r="F1403" t="b">
        <f t="shared" ca="1" si="46"/>
        <v>0</v>
      </c>
    </row>
    <row r="1404" spans="5:6" x14ac:dyDescent="0.2">
      <c r="E1404">
        <f t="shared" ca="1" si="45"/>
        <v>7.3434593388255198E-2</v>
      </c>
      <c r="F1404" t="b">
        <f t="shared" ca="1" si="46"/>
        <v>0</v>
      </c>
    </row>
    <row r="1405" spans="5:6" x14ac:dyDescent="0.2">
      <c r="E1405">
        <f t="shared" ca="1" si="45"/>
        <v>0.79764683673055425</v>
      </c>
      <c r="F1405" t="b">
        <f t="shared" ca="1" si="46"/>
        <v>0</v>
      </c>
    </row>
    <row r="1406" spans="5:6" x14ac:dyDescent="0.2">
      <c r="E1406">
        <f t="shared" ca="1" si="45"/>
        <v>3.7237930163590733</v>
      </c>
      <c r="F1406" t="b">
        <f t="shared" ca="1" si="46"/>
        <v>1</v>
      </c>
    </row>
    <row r="1407" spans="5:6" x14ac:dyDescent="0.2">
      <c r="E1407">
        <f t="shared" ca="1" si="45"/>
        <v>0.18113197412485449</v>
      </c>
      <c r="F1407" t="b">
        <f t="shared" ca="1" si="46"/>
        <v>0</v>
      </c>
    </row>
    <row r="1408" spans="5:6" x14ac:dyDescent="0.2">
      <c r="E1408">
        <f t="shared" ca="1" si="45"/>
        <v>3.0971949087518085</v>
      </c>
      <c r="F1408" t="b">
        <f t="shared" ca="1" si="46"/>
        <v>1</v>
      </c>
    </row>
    <row r="1409" spans="5:6" x14ac:dyDescent="0.2">
      <c r="E1409">
        <f t="shared" ca="1" si="45"/>
        <v>1.4612331117636419</v>
      </c>
      <c r="F1409" t="b">
        <f t="shared" ca="1" si="46"/>
        <v>0</v>
      </c>
    </row>
    <row r="1410" spans="5:6" x14ac:dyDescent="0.2">
      <c r="E1410">
        <f t="shared" ca="1" si="45"/>
        <v>1.4661584610263643</v>
      </c>
      <c r="F1410" t="b">
        <f t="shared" ca="1" si="46"/>
        <v>0</v>
      </c>
    </row>
    <row r="1411" spans="5:6" x14ac:dyDescent="0.2">
      <c r="E1411">
        <f t="shared" ref="E1411:E1474" ca="1" si="47">NORMINV(RAND(),1.889101,1.189723)</f>
        <v>1.9103486503837757</v>
      </c>
      <c r="F1411" t="b">
        <f t="shared" ref="F1411:F1474" ca="1" si="48">IF(E1411&gt;=2.5, TRUE, FALSE)</f>
        <v>0</v>
      </c>
    </row>
    <row r="1412" spans="5:6" x14ac:dyDescent="0.2">
      <c r="E1412">
        <f t="shared" ca="1" si="47"/>
        <v>1.0316767205779622</v>
      </c>
      <c r="F1412" t="b">
        <f t="shared" ca="1" si="48"/>
        <v>0</v>
      </c>
    </row>
    <row r="1413" spans="5:6" x14ac:dyDescent="0.2">
      <c r="E1413">
        <f t="shared" ca="1" si="47"/>
        <v>1.6392741247324787</v>
      </c>
      <c r="F1413" t="b">
        <f t="shared" ca="1" si="48"/>
        <v>0</v>
      </c>
    </row>
    <row r="1414" spans="5:6" x14ac:dyDescent="0.2">
      <c r="E1414">
        <f t="shared" ca="1" si="47"/>
        <v>1.3798165138308234</v>
      </c>
      <c r="F1414" t="b">
        <f t="shared" ca="1" si="48"/>
        <v>0</v>
      </c>
    </row>
    <row r="1415" spans="5:6" x14ac:dyDescent="0.2">
      <c r="E1415">
        <f t="shared" ca="1" si="47"/>
        <v>3.5398598682266478</v>
      </c>
      <c r="F1415" t="b">
        <f t="shared" ca="1" si="48"/>
        <v>1</v>
      </c>
    </row>
    <row r="1416" spans="5:6" x14ac:dyDescent="0.2">
      <c r="E1416">
        <f t="shared" ca="1" si="47"/>
        <v>3.3727333363128347</v>
      </c>
      <c r="F1416" t="b">
        <f t="shared" ca="1" si="48"/>
        <v>1</v>
      </c>
    </row>
    <row r="1417" spans="5:6" x14ac:dyDescent="0.2">
      <c r="E1417">
        <f t="shared" ca="1" si="47"/>
        <v>2.1692753147498789</v>
      </c>
      <c r="F1417" t="b">
        <f t="shared" ca="1" si="48"/>
        <v>0</v>
      </c>
    </row>
    <row r="1418" spans="5:6" x14ac:dyDescent="0.2">
      <c r="E1418">
        <f t="shared" ca="1" si="47"/>
        <v>1.8011813326258768</v>
      </c>
      <c r="F1418" t="b">
        <f t="shared" ca="1" si="48"/>
        <v>0</v>
      </c>
    </row>
    <row r="1419" spans="5:6" x14ac:dyDescent="0.2">
      <c r="E1419">
        <f t="shared" ca="1" si="47"/>
        <v>2.1888024639350911</v>
      </c>
      <c r="F1419" t="b">
        <f t="shared" ca="1" si="48"/>
        <v>0</v>
      </c>
    </row>
    <row r="1420" spans="5:6" x14ac:dyDescent="0.2">
      <c r="E1420">
        <f t="shared" ca="1" si="47"/>
        <v>1.6251062902906739</v>
      </c>
      <c r="F1420" t="b">
        <f t="shared" ca="1" si="48"/>
        <v>0</v>
      </c>
    </row>
    <row r="1421" spans="5:6" x14ac:dyDescent="0.2">
      <c r="E1421">
        <f t="shared" ca="1" si="47"/>
        <v>2.823215782045585</v>
      </c>
      <c r="F1421" t="b">
        <f t="shared" ca="1" si="48"/>
        <v>1</v>
      </c>
    </row>
    <row r="1422" spans="5:6" x14ac:dyDescent="0.2">
      <c r="E1422">
        <f t="shared" ca="1" si="47"/>
        <v>1.9160086546993702</v>
      </c>
      <c r="F1422" t="b">
        <f t="shared" ca="1" si="48"/>
        <v>0</v>
      </c>
    </row>
    <row r="1423" spans="5:6" x14ac:dyDescent="0.2">
      <c r="E1423">
        <f t="shared" ca="1" si="47"/>
        <v>1.0378853028900885</v>
      </c>
      <c r="F1423" t="b">
        <f t="shared" ca="1" si="48"/>
        <v>0</v>
      </c>
    </row>
    <row r="1424" spans="5:6" x14ac:dyDescent="0.2">
      <c r="E1424">
        <f t="shared" ca="1" si="47"/>
        <v>4.1101634973632288</v>
      </c>
      <c r="F1424" t="b">
        <f t="shared" ca="1" si="48"/>
        <v>1</v>
      </c>
    </row>
    <row r="1425" spans="5:6" x14ac:dyDescent="0.2">
      <c r="E1425">
        <f t="shared" ca="1" si="47"/>
        <v>1.8776196226778119</v>
      </c>
      <c r="F1425" t="b">
        <f t="shared" ca="1" si="48"/>
        <v>0</v>
      </c>
    </row>
    <row r="1426" spans="5:6" x14ac:dyDescent="0.2">
      <c r="E1426">
        <f t="shared" ca="1" si="47"/>
        <v>2.5790583762776884</v>
      </c>
      <c r="F1426" t="b">
        <f t="shared" ca="1" si="48"/>
        <v>1</v>
      </c>
    </row>
    <row r="1427" spans="5:6" x14ac:dyDescent="0.2">
      <c r="E1427">
        <f t="shared" ca="1" si="47"/>
        <v>0.64920928391287047</v>
      </c>
      <c r="F1427" t="b">
        <f t="shared" ca="1" si="48"/>
        <v>0</v>
      </c>
    </row>
    <row r="1428" spans="5:6" x14ac:dyDescent="0.2">
      <c r="E1428">
        <f t="shared" ca="1" si="47"/>
        <v>0.57965427558496807</v>
      </c>
      <c r="F1428" t="b">
        <f t="shared" ca="1" si="48"/>
        <v>0</v>
      </c>
    </row>
    <row r="1429" spans="5:6" x14ac:dyDescent="0.2">
      <c r="E1429">
        <f t="shared" ca="1" si="47"/>
        <v>1.4376408838138368</v>
      </c>
      <c r="F1429" t="b">
        <f t="shared" ca="1" si="48"/>
        <v>0</v>
      </c>
    </row>
    <row r="1430" spans="5:6" x14ac:dyDescent="0.2">
      <c r="E1430">
        <f t="shared" ca="1" si="47"/>
        <v>4.2524276119425837</v>
      </c>
      <c r="F1430" t="b">
        <f t="shared" ca="1" si="48"/>
        <v>1</v>
      </c>
    </row>
    <row r="1431" spans="5:6" x14ac:dyDescent="0.2">
      <c r="E1431">
        <f t="shared" ca="1" si="47"/>
        <v>3.1275873498861695</v>
      </c>
      <c r="F1431" t="b">
        <f t="shared" ca="1" si="48"/>
        <v>1</v>
      </c>
    </row>
    <row r="1432" spans="5:6" x14ac:dyDescent="0.2">
      <c r="E1432">
        <f t="shared" ca="1" si="47"/>
        <v>1.3981500698108966</v>
      </c>
      <c r="F1432" t="b">
        <f t="shared" ca="1" si="48"/>
        <v>0</v>
      </c>
    </row>
    <row r="1433" spans="5:6" x14ac:dyDescent="0.2">
      <c r="E1433">
        <f t="shared" ca="1" si="47"/>
        <v>9.9055986412888153E-2</v>
      </c>
      <c r="F1433" t="b">
        <f t="shared" ca="1" si="48"/>
        <v>0</v>
      </c>
    </row>
    <row r="1434" spans="5:6" x14ac:dyDescent="0.2">
      <c r="E1434">
        <f t="shared" ca="1" si="47"/>
        <v>0.98014493457713514</v>
      </c>
      <c r="F1434" t="b">
        <f t="shared" ca="1" si="48"/>
        <v>0</v>
      </c>
    </row>
    <row r="1435" spans="5:6" x14ac:dyDescent="0.2">
      <c r="E1435">
        <f t="shared" ca="1" si="47"/>
        <v>3.499706756211487</v>
      </c>
      <c r="F1435" t="b">
        <f t="shared" ca="1" si="48"/>
        <v>1</v>
      </c>
    </row>
    <row r="1436" spans="5:6" x14ac:dyDescent="0.2">
      <c r="E1436">
        <f t="shared" ca="1" si="47"/>
        <v>4.2992524539623851</v>
      </c>
      <c r="F1436" t="b">
        <f t="shared" ca="1" si="48"/>
        <v>1</v>
      </c>
    </row>
    <row r="1437" spans="5:6" x14ac:dyDescent="0.2">
      <c r="E1437">
        <f t="shared" ca="1" si="47"/>
        <v>1.746456493885338</v>
      </c>
      <c r="F1437" t="b">
        <f t="shared" ca="1" si="48"/>
        <v>0</v>
      </c>
    </row>
    <row r="1438" spans="5:6" x14ac:dyDescent="0.2">
      <c r="E1438">
        <f t="shared" ca="1" si="47"/>
        <v>2.4411016600341933</v>
      </c>
      <c r="F1438" t="b">
        <f t="shared" ca="1" si="48"/>
        <v>0</v>
      </c>
    </row>
    <row r="1439" spans="5:6" x14ac:dyDescent="0.2">
      <c r="E1439">
        <f t="shared" ca="1" si="47"/>
        <v>0.6018090576951669</v>
      </c>
      <c r="F1439" t="b">
        <f t="shared" ca="1" si="48"/>
        <v>0</v>
      </c>
    </row>
    <row r="1440" spans="5:6" x14ac:dyDescent="0.2">
      <c r="E1440">
        <f t="shared" ca="1" si="47"/>
        <v>2.7942828652795422</v>
      </c>
      <c r="F1440" t="b">
        <f t="shared" ca="1" si="48"/>
        <v>1</v>
      </c>
    </row>
    <row r="1441" spans="5:6" x14ac:dyDescent="0.2">
      <c r="E1441">
        <f t="shared" ca="1" si="47"/>
        <v>2.6723667305734287</v>
      </c>
      <c r="F1441" t="b">
        <f t="shared" ca="1" si="48"/>
        <v>1</v>
      </c>
    </row>
    <row r="1442" spans="5:6" x14ac:dyDescent="0.2">
      <c r="E1442">
        <f t="shared" ca="1" si="47"/>
        <v>3.3610365589772817</v>
      </c>
      <c r="F1442" t="b">
        <f t="shared" ca="1" si="48"/>
        <v>1</v>
      </c>
    </row>
    <row r="1443" spans="5:6" x14ac:dyDescent="0.2">
      <c r="E1443">
        <f t="shared" ca="1" si="47"/>
        <v>2.4000186417165947</v>
      </c>
      <c r="F1443" t="b">
        <f t="shared" ca="1" si="48"/>
        <v>0</v>
      </c>
    </row>
    <row r="1444" spans="5:6" x14ac:dyDescent="0.2">
      <c r="E1444">
        <f t="shared" ca="1" si="47"/>
        <v>2.5894842716062048</v>
      </c>
      <c r="F1444" t="b">
        <f t="shared" ca="1" si="48"/>
        <v>1</v>
      </c>
    </row>
    <row r="1445" spans="5:6" x14ac:dyDescent="0.2">
      <c r="E1445">
        <f t="shared" ca="1" si="47"/>
        <v>2.070701944367292</v>
      </c>
      <c r="F1445" t="b">
        <f t="shared" ca="1" si="48"/>
        <v>0</v>
      </c>
    </row>
    <row r="1446" spans="5:6" x14ac:dyDescent="0.2">
      <c r="E1446">
        <f t="shared" ca="1" si="47"/>
        <v>0.76566016927833269</v>
      </c>
      <c r="F1446" t="b">
        <f t="shared" ca="1" si="48"/>
        <v>0</v>
      </c>
    </row>
    <row r="1447" spans="5:6" x14ac:dyDescent="0.2">
      <c r="E1447">
        <f t="shared" ca="1" si="47"/>
        <v>2.3378783423101028</v>
      </c>
      <c r="F1447" t="b">
        <f t="shared" ca="1" si="48"/>
        <v>0</v>
      </c>
    </row>
    <row r="1448" spans="5:6" x14ac:dyDescent="0.2">
      <c r="E1448">
        <f t="shared" ca="1" si="47"/>
        <v>1.6887243234945801</v>
      </c>
      <c r="F1448" t="b">
        <f t="shared" ca="1" si="48"/>
        <v>0</v>
      </c>
    </row>
    <row r="1449" spans="5:6" x14ac:dyDescent="0.2">
      <c r="E1449">
        <f t="shared" ca="1" si="47"/>
        <v>2.6146587177258538</v>
      </c>
      <c r="F1449" t="b">
        <f t="shared" ca="1" si="48"/>
        <v>1</v>
      </c>
    </row>
    <row r="1450" spans="5:6" x14ac:dyDescent="0.2">
      <c r="E1450">
        <f t="shared" ca="1" si="47"/>
        <v>3.0893686581793824</v>
      </c>
      <c r="F1450" t="b">
        <f t="shared" ca="1" si="48"/>
        <v>1</v>
      </c>
    </row>
    <row r="1451" spans="5:6" x14ac:dyDescent="0.2">
      <c r="E1451">
        <f t="shared" ca="1" si="47"/>
        <v>1.1656968375703562</v>
      </c>
      <c r="F1451" t="b">
        <f t="shared" ca="1" si="48"/>
        <v>0</v>
      </c>
    </row>
    <row r="1452" spans="5:6" x14ac:dyDescent="0.2">
      <c r="E1452">
        <f t="shared" ca="1" si="47"/>
        <v>2.2586135709923791</v>
      </c>
      <c r="F1452" t="b">
        <f t="shared" ca="1" si="48"/>
        <v>0</v>
      </c>
    </row>
    <row r="1453" spans="5:6" x14ac:dyDescent="0.2">
      <c r="E1453">
        <f t="shared" ca="1" si="47"/>
        <v>2.4043073045045782</v>
      </c>
      <c r="F1453" t="b">
        <f t="shared" ca="1" si="48"/>
        <v>0</v>
      </c>
    </row>
    <row r="1454" spans="5:6" x14ac:dyDescent="0.2">
      <c r="E1454">
        <f t="shared" ca="1" si="47"/>
        <v>0.8824934055174054</v>
      </c>
      <c r="F1454" t="b">
        <f t="shared" ca="1" si="48"/>
        <v>0</v>
      </c>
    </row>
    <row r="1455" spans="5:6" x14ac:dyDescent="0.2">
      <c r="E1455">
        <f t="shared" ca="1" si="47"/>
        <v>3.1699145173422814</v>
      </c>
      <c r="F1455" t="b">
        <f t="shared" ca="1" si="48"/>
        <v>1</v>
      </c>
    </row>
    <row r="1456" spans="5:6" x14ac:dyDescent="0.2">
      <c r="E1456">
        <f t="shared" ca="1" si="47"/>
        <v>1.3783800565089237</v>
      </c>
      <c r="F1456" t="b">
        <f t="shared" ca="1" si="48"/>
        <v>0</v>
      </c>
    </row>
    <row r="1457" spans="5:6" x14ac:dyDescent="0.2">
      <c r="E1457">
        <f t="shared" ca="1" si="47"/>
        <v>1.7174713431315496</v>
      </c>
      <c r="F1457" t="b">
        <f t="shared" ca="1" si="48"/>
        <v>0</v>
      </c>
    </row>
    <row r="1458" spans="5:6" x14ac:dyDescent="0.2">
      <c r="E1458">
        <f t="shared" ca="1" si="47"/>
        <v>4.9288705612109744</v>
      </c>
      <c r="F1458" t="b">
        <f t="shared" ca="1" si="48"/>
        <v>1</v>
      </c>
    </row>
    <row r="1459" spans="5:6" x14ac:dyDescent="0.2">
      <c r="E1459">
        <f t="shared" ca="1" si="47"/>
        <v>1.929373731827619</v>
      </c>
      <c r="F1459" t="b">
        <f t="shared" ca="1" si="48"/>
        <v>0</v>
      </c>
    </row>
    <row r="1460" spans="5:6" x14ac:dyDescent="0.2">
      <c r="E1460">
        <f t="shared" ca="1" si="47"/>
        <v>4.0560691787919447</v>
      </c>
      <c r="F1460" t="b">
        <f t="shared" ca="1" si="48"/>
        <v>1</v>
      </c>
    </row>
    <row r="1461" spans="5:6" x14ac:dyDescent="0.2">
      <c r="E1461">
        <f t="shared" ca="1" si="47"/>
        <v>0.4207318648635836</v>
      </c>
      <c r="F1461" t="b">
        <f t="shared" ca="1" si="48"/>
        <v>0</v>
      </c>
    </row>
    <row r="1462" spans="5:6" x14ac:dyDescent="0.2">
      <c r="E1462">
        <f t="shared" ca="1" si="47"/>
        <v>0.32992023041361973</v>
      </c>
      <c r="F1462" t="b">
        <f t="shared" ca="1" si="48"/>
        <v>0</v>
      </c>
    </row>
    <row r="1463" spans="5:6" x14ac:dyDescent="0.2">
      <c r="E1463">
        <f t="shared" ca="1" si="47"/>
        <v>1.112298182391251</v>
      </c>
      <c r="F1463" t="b">
        <f t="shared" ca="1" si="48"/>
        <v>0</v>
      </c>
    </row>
    <row r="1464" spans="5:6" x14ac:dyDescent="0.2">
      <c r="E1464">
        <f t="shared" ca="1" si="47"/>
        <v>-6.6347945270945008E-2</v>
      </c>
      <c r="F1464" t="b">
        <f t="shared" ca="1" si="48"/>
        <v>0</v>
      </c>
    </row>
    <row r="1465" spans="5:6" x14ac:dyDescent="0.2">
      <c r="E1465">
        <f t="shared" ca="1" si="47"/>
        <v>-0.73095390956285278</v>
      </c>
      <c r="F1465" t="b">
        <f t="shared" ca="1" si="48"/>
        <v>0</v>
      </c>
    </row>
    <row r="1466" spans="5:6" x14ac:dyDescent="0.2">
      <c r="E1466">
        <f t="shared" ca="1" si="47"/>
        <v>2.0698217646216124</v>
      </c>
      <c r="F1466" t="b">
        <f t="shared" ca="1" si="48"/>
        <v>0</v>
      </c>
    </row>
    <row r="1467" spans="5:6" x14ac:dyDescent="0.2">
      <c r="E1467">
        <f t="shared" ca="1" si="47"/>
        <v>1.1831793030878313</v>
      </c>
      <c r="F1467" t="b">
        <f t="shared" ca="1" si="48"/>
        <v>0</v>
      </c>
    </row>
    <row r="1468" spans="5:6" x14ac:dyDescent="0.2">
      <c r="E1468">
        <f t="shared" ca="1" si="47"/>
        <v>3.491470145628667</v>
      </c>
      <c r="F1468" t="b">
        <f t="shared" ca="1" si="48"/>
        <v>1</v>
      </c>
    </row>
    <row r="1469" spans="5:6" x14ac:dyDescent="0.2">
      <c r="E1469">
        <f t="shared" ca="1" si="47"/>
        <v>1.9090314714638927</v>
      </c>
      <c r="F1469" t="b">
        <f t="shared" ca="1" si="48"/>
        <v>0</v>
      </c>
    </row>
    <row r="1470" spans="5:6" x14ac:dyDescent="0.2">
      <c r="E1470">
        <f t="shared" ca="1" si="47"/>
        <v>2.6410466389743248</v>
      </c>
      <c r="F1470" t="b">
        <f t="shared" ca="1" si="48"/>
        <v>1</v>
      </c>
    </row>
    <row r="1471" spans="5:6" x14ac:dyDescent="0.2">
      <c r="E1471">
        <f t="shared" ca="1" si="47"/>
        <v>0.83039231107763367</v>
      </c>
      <c r="F1471" t="b">
        <f t="shared" ca="1" si="48"/>
        <v>0</v>
      </c>
    </row>
    <row r="1472" spans="5:6" x14ac:dyDescent="0.2">
      <c r="E1472">
        <f t="shared" ca="1" si="47"/>
        <v>3.3584248366843665</v>
      </c>
      <c r="F1472" t="b">
        <f t="shared" ca="1" si="48"/>
        <v>1</v>
      </c>
    </row>
    <row r="1473" spans="5:6" x14ac:dyDescent="0.2">
      <c r="E1473">
        <f t="shared" ca="1" si="47"/>
        <v>2.8048196680073545</v>
      </c>
      <c r="F1473" t="b">
        <f t="shared" ca="1" si="48"/>
        <v>1</v>
      </c>
    </row>
    <row r="1474" spans="5:6" x14ac:dyDescent="0.2">
      <c r="E1474">
        <f t="shared" ca="1" si="47"/>
        <v>1.4573211082410036</v>
      </c>
      <c r="F1474" t="b">
        <f t="shared" ca="1" si="48"/>
        <v>0</v>
      </c>
    </row>
    <row r="1475" spans="5:6" x14ac:dyDescent="0.2">
      <c r="E1475">
        <f t="shared" ref="E1475:E1538" ca="1" si="49">NORMINV(RAND(),1.889101,1.189723)</f>
        <v>3.8380395454546345</v>
      </c>
      <c r="F1475" t="b">
        <f t="shared" ref="F1475:F1538" ca="1" si="50">IF(E1475&gt;=2.5, TRUE, FALSE)</f>
        <v>1</v>
      </c>
    </row>
    <row r="1476" spans="5:6" x14ac:dyDescent="0.2">
      <c r="E1476">
        <f t="shared" ca="1" si="49"/>
        <v>2.7620147150345273</v>
      </c>
      <c r="F1476" t="b">
        <f t="shared" ca="1" si="50"/>
        <v>1</v>
      </c>
    </row>
    <row r="1477" spans="5:6" x14ac:dyDescent="0.2">
      <c r="E1477">
        <f t="shared" ca="1" si="49"/>
        <v>2.1635543385088125</v>
      </c>
      <c r="F1477" t="b">
        <f t="shared" ca="1" si="50"/>
        <v>0</v>
      </c>
    </row>
    <row r="1478" spans="5:6" x14ac:dyDescent="0.2">
      <c r="E1478">
        <f t="shared" ca="1" si="49"/>
        <v>2.8874642743244676</v>
      </c>
      <c r="F1478" t="b">
        <f t="shared" ca="1" si="50"/>
        <v>1</v>
      </c>
    </row>
    <row r="1479" spans="5:6" x14ac:dyDescent="0.2">
      <c r="E1479">
        <f t="shared" ca="1" si="49"/>
        <v>1.7984409007477136</v>
      </c>
      <c r="F1479" t="b">
        <f t="shared" ca="1" si="50"/>
        <v>0</v>
      </c>
    </row>
    <row r="1480" spans="5:6" x14ac:dyDescent="0.2">
      <c r="E1480">
        <f t="shared" ca="1" si="49"/>
        <v>0.82260274887715679</v>
      </c>
      <c r="F1480" t="b">
        <f t="shared" ca="1" si="50"/>
        <v>0</v>
      </c>
    </row>
    <row r="1481" spans="5:6" x14ac:dyDescent="0.2">
      <c r="E1481">
        <f t="shared" ca="1" si="49"/>
        <v>3.2246551397683794</v>
      </c>
      <c r="F1481" t="b">
        <f t="shared" ca="1" si="50"/>
        <v>1</v>
      </c>
    </row>
    <row r="1482" spans="5:6" x14ac:dyDescent="0.2">
      <c r="E1482">
        <f t="shared" ca="1" si="49"/>
        <v>2.9683997977817151</v>
      </c>
      <c r="F1482" t="b">
        <f t="shared" ca="1" si="50"/>
        <v>1</v>
      </c>
    </row>
    <row r="1483" spans="5:6" x14ac:dyDescent="0.2">
      <c r="E1483">
        <f t="shared" ca="1" si="49"/>
        <v>1.9938367669659702</v>
      </c>
      <c r="F1483" t="b">
        <f t="shared" ca="1" si="50"/>
        <v>0</v>
      </c>
    </row>
    <row r="1484" spans="5:6" x14ac:dyDescent="0.2">
      <c r="E1484">
        <f t="shared" ca="1" si="49"/>
        <v>2.4981510946679073</v>
      </c>
      <c r="F1484" t="b">
        <f t="shared" ca="1" si="50"/>
        <v>0</v>
      </c>
    </row>
    <row r="1485" spans="5:6" x14ac:dyDescent="0.2">
      <c r="E1485">
        <f t="shared" ca="1" si="49"/>
        <v>3.6265935097090356</v>
      </c>
      <c r="F1485" t="b">
        <f t="shared" ca="1" si="50"/>
        <v>1</v>
      </c>
    </row>
    <row r="1486" spans="5:6" x14ac:dyDescent="0.2">
      <c r="E1486">
        <f t="shared" ca="1" si="49"/>
        <v>0.97698653625212395</v>
      </c>
      <c r="F1486" t="b">
        <f t="shared" ca="1" si="50"/>
        <v>0</v>
      </c>
    </row>
    <row r="1487" spans="5:6" x14ac:dyDescent="0.2">
      <c r="E1487">
        <f t="shared" ca="1" si="49"/>
        <v>1.5371851073436571</v>
      </c>
      <c r="F1487" t="b">
        <f t="shared" ca="1" si="50"/>
        <v>0</v>
      </c>
    </row>
    <row r="1488" spans="5:6" x14ac:dyDescent="0.2">
      <c r="E1488">
        <f t="shared" ca="1" si="49"/>
        <v>1.3331836926393246</v>
      </c>
      <c r="F1488" t="b">
        <f t="shared" ca="1" si="50"/>
        <v>0</v>
      </c>
    </row>
    <row r="1489" spans="5:6" x14ac:dyDescent="0.2">
      <c r="E1489">
        <f t="shared" ca="1" si="49"/>
        <v>1.8842059426919333</v>
      </c>
      <c r="F1489" t="b">
        <f t="shared" ca="1" si="50"/>
        <v>0</v>
      </c>
    </row>
    <row r="1490" spans="5:6" x14ac:dyDescent="0.2">
      <c r="E1490">
        <f t="shared" ca="1" si="49"/>
        <v>1.2885228832883577</v>
      </c>
      <c r="F1490" t="b">
        <f t="shared" ca="1" si="50"/>
        <v>0</v>
      </c>
    </row>
    <row r="1491" spans="5:6" x14ac:dyDescent="0.2">
      <c r="E1491">
        <f t="shared" ca="1" si="49"/>
        <v>0.96960293062283309</v>
      </c>
      <c r="F1491" t="b">
        <f t="shared" ca="1" si="50"/>
        <v>0</v>
      </c>
    </row>
    <row r="1492" spans="5:6" x14ac:dyDescent="0.2">
      <c r="E1492">
        <f t="shared" ca="1" si="49"/>
        <v>1.4579237517576344</v>
      </c>
      <c r="F1492" t="b">
        <f t="shared" ca="1" si="50"/>
        <v>0</v>
      </c>
    </row>
    <row r="1493" spans="5:6" x14ac:dyDescent="0.2">
      <c r="E1493">
        <f t="shared" ca="1" si="49"/>
        <v>1.1282396371346113</v>
      </c>
      <c r="F1493" t="b">
        <f t="shared" ca="1" si="50"/>
        <v>0</v>
      </c>
    </row>
    <row r="1494" spans="5:6" x14ac:dyDescent="0.2">
      <c r="E1494">
        <f t="shared" ca="1" si="49"/>
        <v>2.8640246491347647</v>
      </c>
      <c r="F1494" t="b">
        <f t="shared" ca="1" si="50"/>
        <v>1</v>
      </c>
    </row>
    <row r="1495" spans="5:6" x14ac:dyDescent="0.2">
      <c r="E1495">
        <f t="shared" ca="1" si="49"/>
        <v>-0.93670197675923661</v>
      </c>
      <c r="F1495" t="b">
        <f t="shared" ca="1" si="50"/>
        <v>0</v>
      </c>
    </row>
    <row r="1496" spans="5:6" x14ac:dyDescent="0.2">
      <c r="E1496">
        <f t="shared" ca="1" si="49"/>
        <v>1.9017054192404237</v>
      </c>
      <c r="F1496" t="b">
        <f t="shared" ca="1" si="50"/>
        <v>0</v>
      </c>
    </row>
    <row r="1497" spans="5:6" x14ac:dyDescent="0.2">
      <c r="E1497">
        <f t="shared" ca="1" si="49"/>
        <v>0.955772848823226</v>
      </c>
      <c r="F1497" t="b">
        <f t="shared" ca="1" si="50"/>
        <v>0</v>
      </c>
    </row>
    <row r="1498" spans="5:6" x14ac:dyDescent="0.2">
      <c r="E1498">
        <f t="shared" ca="1" si="49"/>
        <v>1.9727039939536761</v>
      </c>
      <c r="F1498" t="b">
        <f t="shared" ca="1" si="50"/>
        <v>0</v>
      </c>
    </row>
    <row r="1499" spans="5:6" x14ac:dyDescent="0.2">
      <c r="E1499">
        <f t="shared" ca="1" si="49"/>
        <v>1.4412512456845485</v>
      </c>
      <c r="F1499" t="b">
        <f t="shared" ca="1" si="50"/>
        <v>0</v>
      </c>
    </row>
    <row r="1500" spans="5:6" x14ac:dyDescent="0.2">
      <c r="E1500">
        <f t="shared" ca="1" si="49"/>
        <v>1.1411116860263819</v>
      </c>
      <c r="F1500" t="b">
        <f t="shared" ca="1" si="50"/>
        <v>0</v>
      </c>
    </row>
    <row r="1501" spans="5:6" x14ac:dyDescent="0.2">
      <c r="E1501">
        <f t="shared" ca="1" si="49"/>
        <v>1.990911526456397</v>
      </c>
      <c r="F1501" t="b">
        <f t="shared" ca="1" si="50"/>
        <v>0</v>
      </c>
    </row>
    <row r="1502" spans="5:6" x14ac:dyDescent="0.2">
      <c r="E1502">
        <f t="shared" ca="1" si="49"/>
        <v>4.6439976972606694</v>
      </c>
      <c r="F1502" t="b">
        <f t="shared" ca="1" si="50"/>
        <v>1</v>
      </c>
    </row>
    <row r="1503" spans="5:6" x14ac:dyDescent="0.2">
      <c r="E1503">
        <f t="shared" ca="1" si="49"/>
        <v>0.17427381140670728</v>
      </c>
      <c r="F1503" t="b">
        <f t="shared" ca="1" si="50"/>
        <v>0</v>
      </c>
    </row>
    <row r="1504" spans="5:6" x14ac:dyDescent="0.2">
      <c r="E1504">
        <f t="shared" ca="1" si="49"/>
        <v>3.373786369608311</v>
      </c>
      <c r="F1504" t="b">
        <f t="shared" ca="1" si="50"/>
        <v>1</v>
      </c>
    </row>
    <row r="1505" spans="5:6" x14ac:dyDescent="0.2">
      <c r="E1505">
        <f t="shared" ca="1" si="49"/>
        <v>2.6144627991157279</v>
      </c>
      <c r="F1505" t="b">
        <f t="shared" ca="1" si="50"/>
        <v>1</v>
      </c>
    </row>
    <row r="1506" spans="5:6" x14ac:dyDescent="0.2">
      <c r="E1506">
        <f t="shared" ca="1" si="49"/>
        <v>1.6650602204058556</v>
      </c>
      <c r="F1506" t="b">
        <f t="shared" ca="1" si="50"/>
        <v>0</v>
      </c>
    </row>
    <row r="1507" spans="5:6" x14ac:dyDescent="0.2">
      <c r="E1507">
        <f t="shared" ca="1" si="49"/>
        <v>2.4602639599337746</v>
      </c>
      <c r="F1507" t="b">
        <f t="shared" ca="1" si="50"/>
        <v>0</v>
      </c>
    </row>
    <row r="1508" spans="5:6" x14ac:dyDescent="0.2">
      <c r="E1508">
        <f t="shared" ca="1" si="49"/>
        <v>2.6761729118972033</v>
      </c>
      <c r="F1508" t="b">
        <f t="shared" ca="1" si="50"/>
        <v>1</v>
      </c>
    </row>
    <row r="1509" spans="5:6" x14ac:dyDescent="0.2">
      <c r="E1509">
        <f t="shared" ca="1" si="49"/>
        <v>3.8721969084223105</v>
      </c>
      <c r="F1509" t="b">
        <f t="shared" ca="1" si="50"/>
        <v>1</v>
      </c>
    </row>
    <row r="1510" spans="5:6" x14ac:dyDescent="0.2">
      <c r="E1510">
        <f t="shared" ca="1" si="49"/>
        <v>2.7703783443767591</v>
      </c>
      <c r="F1510" t="b">
        <f t="shared" ca="1" si="50"/>
        <v>1</v>
      </c>
    </row>
    <row r="1511" spans="5:6" x14ac:dyDescent="0.2">
      <c r="E1511">
        <f t="shared" ca="1" si="49"/>
        <v>2.0861816083577325</v>
      </c>
      <c r="F1511" t="b">
        <f t="shared" ca="1" si="50"/>
        <v>0</v>
      </c>
    </row>
    <row r="1512" spans="5:6" x14ac:dyDescent="0.2">
      <c r="E1512">
        <f t="shared" ca="1" si="49"/>
        <v>1.8183664070104975</v>
      </c>
      <c r="F1512" t="b">
        <f t="shared" ca="1" si="50"/>
        <v>0</v>
      </c>
    </row>
    <row r="1513" spans="5:6" x14ac:dyDescent="0.2">
      <c r="E1513">
        <f t="shared" ca="1" si="49"/>
        <v>1.0689628967529958</v>
      </c>
      <c r="F1513" t="b">
        <f t="shared" ca="1" si="50"/>
        <v>0</v>
      </c>
    </row>
    <row r="1514" spans="5:6" x14ac:dyDescent="0.2">
      <c r="E1514">
        <f t="shared" ca="1" si="49"/>
        <v>2.062162700476506</v>
      </c>
      <c r="F1514" t="b">
        <f t="shared" ca="1" si="50"/>
        <v>0</v>
      </c>
    </row>
    <row r="1515" spans="5:6" x14ac:dyDescent="0.2">
      <c r="E1515">
        <f t="shared" ca="1" si="49"/>
        <v>1.5062653156193599</v>
      </c>
      <c r="F1515" t="b">
        <f t="shared" ca="1" si="50"/>
        <v>0</v>
      </c>
    </row>
    <row r="1516" spans="5:6" x14ac:dyDescent="0.2">
      <c r="E1516">
        <f t="shared" ca="1" si="49"/>
        <v>1.5981529850559977</v>
      </c>
      <c r="F1516" t="b">
        <f t="shared" ca="1" si="50"/>
        <v>0</v>
      </c>
    </row>
    <row r="1517" spans="5:6" x14ac:dyDescent="0.2">
      <c r="E1517">
        <f t="shared" ca="1" si="49"/>
        <v>1.787964264468592</v>
      </c>
      <c r="F1517" t="b">
        <f t="shared" ca="1" si="50"/>
        <v>0</v>
      </c>
    </row>
    <row r="1518" spans="5:6" x14ac:dyDescent="0.2">
      <c r="E1518">
        <f t="shared" ca="1" si="49"/>
        <v>4.027990531540186</v>
      </c>
      <c r="F1518" t="b">
        <f t="shared" ca="1" si="50"/>
        <v>1</v>
      </c>
    </row>
    <row r="1519" spans="5:6" x14ac:dyDescent="0.2">
      <c r="E1519">
        <f t="shared" ca="1" si="49"/>
        <v>3.0653192536955225</v>
      </c>
      <c r="F1519" t="b">
        <f t="shared" ca="1" si="50"/>
        <v>1</v>
      </c>
    </row>
    <row r="1520" spans="5:6" x14ac:dyDescent="0.2">
      <c r="E1520">
        <f t="shared" ca="1" si="49"/>
        <v>2.8261934359858478</v>
      </c>
      <c r="F1520" t="b">
        <f t="shared" ca="1" si="50"/>
        <v>1</v>
      </c>
    </row>
    <row r="1521" spans="5:6" x14ac:dyDescent="0.2">
      <c r="E1521">
        <f t="shared" ca="1" si="49"/>
        <v>1.8403613550776157</v>
      </c>
      <c r="F1521" t="b">
        <f t="shared" ca="1" si="50"/>
        <v>0</v>
      </c>
    </row>
    <row r="1522" spans="5:6" x14ac:dyDescent="0.2">
      <c r="E1522">
        <f t="shared" ca="1" si="49"/>
        <v>1.4916209330793699</v>
      </c>
      <c r="F1522" t="b">
        <f t="shared" ca="1" si="50"/>
        <v>0</v>
      </c>
    </row>
    <row r="1523" spans="5:6" x14ac:dyDescent="0.2">
      <c r="E1523">
        <f t="shared" ca="1" si="49"/>
        <v>2.1857241629541457</v>
      </c>
      <c r="F1523" t="b">
        <f t="shared" ca="1" si="50"/>
        <v>0</v>
      </c>
    </row>
    <row r="1524" spans="5:6" x14ac:dyDescent="0.2">
      <c r="E1524">
        <f t="shared" ca="1" si="49"/>
        <v>2.6584068279361017</v>
      </c>
      <c r="F1524" t="b">
        <f t="shared" ca="1" si="50"/>
        <v>1</v>
      </c>
    </row>
    <row r="1525" spans="5:6" x14ac:dyDescent="0.2">
      <c r="E1525">
        <f t="shared" ca="1" si="49"/>
        <v>0.60684600131266242</v>
      </c>
      <c r="F1525" t="b">
        <f t="shared" ca="1" si="50"/>
        <v>0</v>
      </c>
    </row>
    <row r="1526" spans="5:6" x14ac:dyDescent="0.2">
      <c r="E1526">
        <f t="shared" ca="1" si="49"/>
        <v>3.400512378008103</v>
      </c>
      <c r="F1526" t="b">
        <f t="shared" ca="1" si="50"/>
        <v>1</v>
      </c>
    </row>
    <row r="1527" spans="5:6" x14ac:dyDescent="0.2">
      <c r="E1527">
        <f t="shared" ca="1" si="49"/>
        <v>0.99896283906536398</v>
      </c>
      <c r="F1527" t="b">
        <f t="shared" ca="1" si="50"/>
        <v>0</v>
      </c>
    </row>
    <row r="1528" spans="5:6" x14ac:dyDescent="0.2">
      <c r="E1528">
        <f t="shared" ca="1" si="49"/>
        <v>4.1551848923475774</v>
      </c>
      <c r="F1528" t="b">
        <f t="shared" ca="1" si="50"/>
        <v>1</v>
      </c>
    </row>
    <row r="1529" spans="5:6" x14ac:dyDescent="0.2">
      <c r="E1529">
        <f t="shared" ca="1" si="49"/>
        <v>-0.10397191126934779</v>
      </c>
      <c r="F1529" t="b">
        <f t="shared" ca="1" si="50"/>
        <v>0</v>
      </c>
    </row>
    <row r="1530" spans="5:6" x14ac:dyDescent="0.2">
      <c r="E1530">
        <f t="shared" ca="1" si="49"/>
        <v>3.8466567732296877</v>
      </c>
      <c r="F1530" t="b">
        <f t="shared" ca="1" si="50"/>
        <v>1</v>
      </c>
    </row>
    <row r="1531" spans="5:6" x14ac:dyDescent="0.2">
      <c r="E1531">
        <f t="shared" ca="1" si="49"/>
        <v>1.9684907691178442</v>
      </c>
      <c r="F1531" t="b">
        <f t="shared" ca="1" si="50"/>
        <v>0</v>
      </c>
    </row>
    <row r="1532" spans="5:6" x14ac:dyDescent="0.2">
      <c r="E1532">
        <f t="shared" ca="1" si="49"/>
        <v>2.0671884981491009</v>
      </c>
      <c r="F1532" t="b">
        <f t="shared" ca="1" si="50"/>
        <v>0</v>
      </c>
    </row>
    <row r="1533" spans="5:6" x14ac:dyDescent="0.2">
      <c r="E1533">
        <f t="shared" ca="1" si="49"/>
        <v>1.8814387928127292</v>
      </c>
      <c r="F1533" t="b">
        <f t="shared" ca="1" si="50"/>
        <v>0</v>
      </c>
    </row>
    <row r="1534" spans="5:6" x14ac:dyDescent="0.2">
      <c r="E1534">
        <f t="shared" ca="1" si="49"/>
        <v>-0.44728422001970025</v>
      </c>
      <c r="F1534" t="b">
        <f t="shared" ca="1" si="50"/>
        <v>0</v>
      </c>
    </row>
    <row r="1535" spans="5:6" x14ac:dyDescent="0.2">
      <c r="E1535">
        <f t="shared" ca="1" si="49"/>
        <v>0.15521895058704271</v>
      </c>
      <c r="F1535" t="b">
        <f t="shared" ca="1" si="50"/>
        <v>0</v>
      </c>
    </row>
    <row r="1536" spans="5:6" x14ac:dyDescent="0.2">
      <c r="E1536">
        <f t="shared" ca="1" si="49"/>
        <v>2.8165980896720013</v>
      </c>
      <c r="F1536" t="b">
        <f t="shared" ca="1" si="50"/>
        <v>1</v>
      </c>
    </row>
    <row r="1537" spans="5:6" x14ac:dyDescent="0.2">
      <c r="E1537">
        <f t="shared" ca="1" si="49"/>
        <v>1.5258289996499694</v>
      </c>
      <c r="F1537" t="b">
        <f t="shared" ca="1" si="50"/>
        <v>0</v>
      </c>
    </row>
    <row r="1538" spans="5:6" x14ac:dyDescent="0.2">
      <c r="E1538">
        <f t="shared" ca="1" si="49"/>
        <v>1.5341390122421392</v>
      </c>
      <c r="F1538" t="b">
        <f t="shared" ca="1" si="50"/>
        <v>0</v>
      </c>
    </row>
    <row r="1539" spans="5:6" x14ac:dyDescent="0.2">
      <c r="E1539">
        <f t="shared" ref="E1539:E1602" ca="1" si="51">NORMINV(RAND(),1.889101,1.189723)</f>
        <v>2.9637561851685139</v>
      </c>
      <c r="F1539" t="b">
        <f t="shared" ref="F1539:F1602" ca="1" si="52">IF(E1539&gt;=2.5, TRUE, FALSE)</f>
        <v>1</v>
      </c>
    </row>
    <row r="1540" spans="5:6" x14ac:dyDescent="0.2">
      <c r="E1540">
        <f t="shared" ca="1" si="51"/>
        <v>2.3642216812445467</v>
      </c>
      <c r="F1540" t="b">
        <f t="shared" ca="1" si="52"/>
        <v>0</v>
      </c>
    </row>
    <row r="1541" spans="5:6" x14ac:dyDescent="0.2">
      <c r="E1541">
        <f t="shared" ca="1" si="51"/>
        <v>2.5673563034942544</v>
      </c>
      <c r="F1541" t="b">
        <f t="shared" ca="1" si="52"/>
        <v>1</v>
      </c>
    </row>
    <row r="1542" spans="5:6" x14ac:dyDescent="0.2">
      <c r="E1542">
        <f t="shared" ca="1" si="51"/>
        <v>1.5960375955825152</v>
      </c>
      <c r="F1542" t="b">
        <f t="shared" ca="1" si="52"/>
        <v>0</v>
      </c>
    </row>
    <row r="1543" spans="5:6" x14ac:dyDescent="0.2">
      <c r="E1543">
        <f t="shared" ca="1" si="51"/>
        <v>1.949155394912522</v>
      </c>
      <c r="F1543" t="b">
        <f t="shared" ca="1" si="52"/>
        <v>0</v>
      </c>
    </row>
    <row r="1544" spans="5:6" x14ac:dyDescent="0.2">
      <c r="E1544">
        <f t="shared" ca="1" si="51"/>
        <v>1.05293313164874</v>
      </c>
      <c r="F1544" t="b">
        <f t="shared" ca="1" si="52"/>
        <v>0</v>
      </c>
    </row>
    <row r="1545" spans="5:6" x14ac:dyDescent="0.2">
      <c r="E1545">
        <f t="shared" ca="1" si="51"/>
        <v>3.7540974231632656</v>
      </c>
      <c r="F1545" t="b">
        <f t="shared" ca="1" si="52"/>
        <v>1</v>
      </c>
    </row>
    <row r="1546" spans="5:6" x14ac:dyDescent="0.2">
      <c r="E1546">
        <f t="shared" ca="1" si="51"/>
        <v>2.5244358880688598</v>
      </c>
      <c r="F1546" t="b">
        <f t="shared" ca="1" si="52"/>
        <v>1</v>
      </c>
    </row>
    <row r="1547" spans="5:6" x14ac:dyDescent="0.2">
      <c r="E1547">
        <f t="shared" ca="1" si="51"/>
        <v>2.7251508604632901</v>
      </c>
      <c r="F1547" t="b">
        <f t="shared" ca="1" si="52"/>
        <v>1</v>
      </c>
    </row>
    <row r="1548" spans="5:6" x14ac:dyDescent="0.2">
      <c r="E1548">
        <f t="shared" ca="1" si="51"/>
        <v>4.3793719686494326</v>
      </c>
      <c r="F1548" t="b">
        <f t="shared" ca="1" si="52"/>
        <v>1</v>
      </c>
    </row>
    <row r="1549" spans="5:6" x14ac:dyDescent="0.2">
      <c r="E1549">
        <f t="shared" ca="1" si="51"/>
        <v>0.56507993341392271</v>
      </c>
      <c r="F1549" t="b">
        <f t="shared" ca="1" si="52"/>
        <v>0</v>
      </c>
    </row>
    <row r="1550" spans="5:6" x14ac:dyDescent="0.2">
      <c r="E1550">
        <f t="shared" ca="1" si="51"/>
        <v>3.546824157349882</v>
      </c>
      <c r="F1550" t="b">
        <f t="shared" ca="1" si="52"/>
        <v>1</v>
      </c>
    </row>
    <row r="1551" spans="5:6" x14ac:dyDescent="0.2">
      <c r="E1551">
        <f t="shared" ca="1" si="51"/>
        <v>3.0994011052823769</v>
      </c>
      <c r="F1551" t="b">
        <f t="shared" ca="1" si="52"/>
        <v>1</v>
      </c>
    </row>
    <row r="1552" spans="5:6" x14ac:dyDescent="0.2">
      <c r="E1552">
        <f t="shared" ca="1" si="51"/>
        <v>0.1257676646738628</v>
      </c>
      <c r="F1552" t="b">
        <f t="shared" ca="1" si="52"/>
        <v>0</v>
      </c>
    </row>
    <row r="1553" spans="5:6" x14ac:dyDescent="0.2">
      <c r="E1553">
        <f t="shared" ca="1" si="51"/>
        <v>0.60872679187841183</v>
      </c>
      <c r="F1553" t="b">
        <f t="shared" ca="1" si="52"/>
        <v>0</v>
      </c>
    </row>
    <row r="1554" spans="5:6" x14ac:dyDescent="0.2">
      <c r="E1554">
        <f t="shared" ca="1" si="51"/>
        <v>3.8279305341973169</v>
      </c>
      <c r="F1554" t="b">
        <f t="shared" ca="1" si="52"/>
        <v>1</v>
      </c>
    </row>
    <row r="1555" spans="5:6" x14ac:dyDescent="0.2">
      <c r="E1555">
        <f t="shared" ca="1" si="51"/>
        <v>2.0240366516318331</v>
      </c>
      <c r="F1555" t="b">
        <f t="shared" ca="1" si="52"/>
        <v>0</v>
      </c>
    </row>
    <row r="1556" spans="5:6" x14ac:dyDescent="0.2">
      <c r="E1556">
        <f t="shared" ca="1" si="51"/>
        <v>6.4445158958264859E-2</v>
      </c>
      <c r="F1556" t="b">
        <f t="shared" ca="1" si="52"/>
        <v>0</v>
      </c>
    </row>
    <row r="1557" spans="5:6" x14ac:dyDescent="0.2">
      <c r="E1557">
        <f t="shared" ca="1" si="51"/>
        <v>0.77324812637349982</v>
      </c>
      <c r="F1557" t="b">
        <f t="shared" ca="1" si="52"/>
        <v>0</v>
      </c>
    </row>
    <row r="1558" spans="5:6" x14ac:dyDescent="0.2">
      <c r="E1558">
        <f t="shared" ca="1" si="51"/>
        <v>0.62514183229544074</v>
      </c>
      <c r="F1558" t="b">
        <f t="shared" ca="1" si="52"/>
        <v>0</v>
      </c>
    </row>
    <row r="1559" spans="5:6" x14ac:dyDescent="0.2">
      <c r="E1559">
        <f t="shared" ca="1" si="51"/>
        <v>2.3463889671729934</v>
      </c>
      <c r="F1559" t="b">
        <f t="shared" ca="1" si="52"/>
        <v>0</v>
      </c>
    </row>
    <row r="1560" spans="5:6" x14ac:dyDescent="0.2">
      <c r="E1560">
        <f t="shared" ca="1" si="51"/>
        <v>0.92351280762903798</v>
      </c>
      <c r="F1560" t="b">
        <f t="shared" ca="1" si="52"/>
        <v>0</v>
      </c>
    </row>
    <row r="1561" spans="5:6" x14ac:dyDescent="0.2">
      <c r="E1561">
        <f t="shared" ca="1" si="51"/>
        <v>2.3046605766901842</v>
      </c>
      <c r="F1561" t="b">
        <f t="shared" ca="1" si="52"/>
        <v>0</v>
      </c>
    </row>
    <row r="1562" spans="5:6" x14ac:dyDescent="0.2">
      <c r="E1562">
        <f t="shared" ca="1" si="51"/>
        <v>-0.58779831976562247</v>
      </c>
      <c r="F1562" t="b">
        <f t="shared" ca="1" si="52"/>
        <v>0</v>
      </c>
    </row>
    <row r="1563" spans="5:6" x14ac:dyDescent="0.2">
      <c r="E1563">
        <f t="shared" ca="1" si="51"/>
        <v>2.8521391349135414</v>
      </c>
      <c r="F1563" t="b">
        <f t="shared" ca="1" si="52"/>
        <v>1</v>
      </c>
    </row>
    <row r="1564" spans="5:6" x14ac:dyDescent="0.2">
      <c r="E1564">
        <f t="shared" ca="1" si="51"/>
        <v>3.8636622965383927</v>
      </c>
      <c r="F1564" t="b">
        <f t="shared" ca="1" si="52"/>
        <v>1</v>
      </c>
    </row>
    <row r="1565" spans="5:6" x14ac:dyDescent="0.2">
      <c r="E1565">
        <f t="shared" ca="1" si="51"/>
        <v>1.7348588920203794</v>
      </c>
      <c r="F1565" t="b">
        <f t="shared" ca="1" si="52"/>
        <v>0</v>
      </c>
    </row>
    <row r="1566" spans="5:6" x14ac:dyDescent="0.2">
      <c r="E1566">
        <f t="shared" ca="1" si="51"/>
        <v>2.8126406986611534</v>
      </c>
      <c r="F1566" t="b">
        <f t="shared" ca="1" si="52"/>
        <v>1</v>
      </c>
    </row>
    <row r="1567" spans="5:6" x14ac:dyDescent="0.2">
      <c r="E1567">
        <f t="shared" ca="1" si="51"/>
        <v>2.7543998199046373</v>
      </c>
      <c r="F1567" t="b">
        <f t="shared" ca="1" si="52"/>
        <v>1</v>
      </c>
    </row>
    <row r="1568" spans="5:6" x14ac:dyDescent="0.2">
      <c r="E1568">
        <f t="shared" ca="1" si="51"/>
        <v>3.6196757621939346</v>
      </c>
      <c r="F1568" t="b">
        <f t="shared" ca="1" si="52"/>
        <v>1</v>
      </c>
    </row>
    <row r="1569" spans="5:6" x14ac:dyDescent="0.2">
      <c r="E1569">
        <f t="shared" ca="1" si="51"/>
        <v>2.1735637648733168</v>
      </c>
      <c r="F1569" t="b">
        <f t="shared" ca="1" si="52"/>
        <v>0</v>
      </c>
    </row>
    <row r="1570" spans="5:6" x14ac:dyDescent="0.2">
      <c r="E1570">
        <f t="shared" ca="1" si="51"/>
        <v>3.3666826294663093</v>
      </c>
      <c r="F1570" t="b">
        <f t="shared" ca="1" si="52"/>
        <v>1</v>
      </c>
    </row>
    <row r="1571" spans="5:6" x14ac:dyDescent="0.2">
      <c r="E1571">
        <f t="shared" ca="1" si="51"/>
        <v>1.6158665120788156</v>
      </c>
      <c r="F1571" t="b">
        <f t="shared" ca="1" si="52"/>
        <v>0</v>
      </c>
    </row>
    <row r="1572" spans="5:6" x14ac:dyDescent="0.2">
      <c r="E1572">
        <f t="shared" ca="1" si="51"/>
        <v>1.2690057469710501</v>
      </c>
      <c r="F1572" t="b">
        <f t="shared" ca="1" si="52"/>
        <v>0</v>
      </c>
    </row>
    <row r="1573" spans="5:6" x14ac:dyDescent="0.2">
      <c r="E1573">
        <f t="shared" ca="1" si="51"/>
        <v>1.2172745120195954</v>
      </c>
      <c r="F1573" t="b">
        <f t="shared" ca="1" si="52"/>
        <v>0</v>
      </c>
    </row>
    <row r="1574" spans="5:6" x14ac:dyDescent="0.2">
      <c r="E1574">
        <f t="shared" ca="1" si="51"/>
        <v>2.8341559363330942</v>
      </c>
      <c r="F1574" t="b">
        <f t="shared" ca="1" si="52"/>
        <v>1</v>
      </c>
    </row>
    <row r="1575" spans="5:6" x14ac:dyDescent="0.2">
      <c r="E1575">
        <f t="shared" ca="1" si="51"/>
        <v>1.6997620621001337</v>
      </c>
      <c r="F1575" t="b">
        <f t="shared" ca="1" si="52"/>
        <v>0</v>
      </c>
    </row>
    <row r="1576" spans="5:6" x14ac:dyDescent="0.2">
      <c r="E1576">
        <f t="shared" ca="1" si="51"/>
        <v>1.2496528695524898</v>
      </c>
      <c r="F1576" t="b">
        <f t="shared" ca="1" si="52"/>
        <v>0</v>
      </c>
    </row>
    <row r="1577" spans="5:6" x14ac:dyDescent="0.2">
      <c r="E1577">
        <f t="shared" ca="1" si="51"/>
        <v>2.3619836665166307</v>
      </c>
      <c r="F1577" t="b">
        <f t="shared" ca="1" si="52"/>
        <v>0</v>
      </c>
    </row>
    <row r="1578" spans="5:6" x14ac:dyDescent="0.2">
      <c r="E1578">
        <f t="shared" ca="1" si="51"/>
        <v>1.9593391766261261</v>
      </c>
      <c r="F1578" t="b">
        <f t="shared" ca="1" si="52"/>
        <v>0</v>
      </c>
    </row>
    <row r="1579" spans="5:6" x14ac:dyDescent="0.2">
      <c r="E1579">
        <f t="shared" ca="1" si="51"/>
        <v>0.47483237192252381</v>
      </c>
      <c r="F1579" t="b">
        <f t="shared" ca="1" si="52"/>
        <v>0</v>
      </c>
    </row>
    <row r="1580" spans="5:6" x14ac:dyDescent="0.2">
      <c r="E1580">
        <f t="shared" ca="1" si="51"/>
        <v>0.70094121907421947</v>
      </c>
      <c r="F1580" t="b">
        <f t="shared" ca="1" si="52"/>
        <v>0</v>
      </c>
    </row>
    <row r="1581" spans="5:6" x14ac:dyDescent="0.2">
      <c r="E1581">
        <f t="shared" ca="1" si="51"/>
        <v>1.091095871674872</v>
      </c>
      <c r="F1581" t="b">
        <f t="shared" ca="1" si="52"/>
        <v>0</v>
      </c>
    </row>
    <row r="1582" spans="5:6" x14ac:dyDescent="0.2">
      <c r="E1582">
        <f t="shared" ca="1" si="51"/>
        <v>2.213496913763719</v>
      </c>
      <c r="F1582" t="b">
        <f t="shared" ca="1" si="52"/>
        <v>0</v>
      </c>
    </row>
    <row r="1583" spans="5:6" x14ac:dyDescent="0.2">
      <c r="E1583">
        <f t="shared" ca="1" si="51"/>
        <v>3.1407948282596667</v>
      </c>
      <c r="F1583" t="b">
        <f t="shared" ca="1" si="52"/>
        <v>1</v>
      </c>
    </row>
    <row r="1584" spans="5:6" x14ac:dyDescent="0.2">
      <c r="E1584">
        <f t="shared" ca="1" si="51"/>
        <v>0.4044907269322302</v>
      </c>
      <c r="F1584" t="b">
        <f t="shared" ca="1" si="52"/>
        <v>0</v>
      </c>
    </row>
    <row r="1585" spans="5:6" x14ac:dyDescent="0.2">
      <c r="E1585">
        <f t="shared" ca="1" si="51"/>
        <v>1.9638315938067841</v>
      </c>
      <c r="F1585" t="b">
        <f t="shared" ca="1" si="52"/>
        <v>0</v>
      </c>
    </row>
    <row r="1586" spans="5:6" x14ac:dyDescent="0.2">
      <c r="E1586">
        <f t="shared" ca="1" si="51"/>
        <v>-1.6438824123664337</v>
      </c>
      <c r="F1586" t="b">
        <f t="shared" ca="1" si="52"/>
        <v>0</v>
      </c>
    </row>
    <row r="1587" spans="5:6" x14ac:dyDescent="0.2">
      <c r="E1587">
        <f t="shared" ca="1" si="51"/>
        <v>-0.12678670642165035</v>
      </c>
      <c r="F1587" t="b">
        <f t="shared" ca="1" si="52"/>
        <v>0</v>
      </c>
    </row>
    <row r="1588" spans="5:6" x14ac:dyDescent="0.2">
      <c r="E1588">
        <f t="shared" ca="1" si="51"/>
        <v>2.820575731729674</v>
      </c>
      <c r="F1588" t="b">
        <f t="shared" ca="1" si="52"/>
        <v>1</v>
      </c>
    </row>
    <row r="1589" spans="5:6" x14ac:dyDescent="0.2">
      <c r="E1589">
        <f t="shared" ca="1" si="51"/>
        <v>0.7653918819993728</v>
      </c>
      <c r="F1589" t="b">
        <f t="shared" ca="1" si="52"/>
        <v>0</v>
      </c>
    </row>
    <row r="1590" spans="5:6" x14ac:dyDescent="0.2">
      <c r="E1590">
        <f t="shared" ca="1" si="51"/>
        <v>3.3741883510000532</v>
      </c>
      <c r="F1590" t="b">
        <f t="shared" ca="1" si="52"/>
        <v>1</v>
      </c>
    </row>
    <row r="1591" spans="5:6" x14ac:dyDescent="0.2">
      <c r="E1591">
        <f t="shared" ca="1" si="51"/>
        <v>0.60580791603400486</v>
      </c>
      <c r="F1591" t="b">
        <f t="shared" ca="1" si="52"/>
        <v>0</v>
      </c>
    </row>
    <row r="1592" spans="5:6" x14ac:dyDescent="0.2">
      <c r="E1592">
        <f t="shared" ca="1" si="51"/>
        <v>0.66096246827854732</v>
      </c>
      <c r="F1592" t="b">
        <f t="shared" ca="1" si="52"/>
        <v>0</v>
      </c>
    </row>
    <row r="1593" spans="5:6" x14ac:dyDescent="0.2">
      <c r="E1593">
        <f t="shared" ca="1" si="51"/>
        <v>1.021371580805335</v>
      </c>
      <c r="F1593" t="b">
        <f t="shared" ca="1" si="52"/>
        <v>0</v>
      </c>
    </row>
    <row r="1594" spans="5:6" x14ac:dyDescent="0.2">
      <c r="E1594">
        <f t="shared" ca="1" si="51"/>
        <v>0.80737630474353717</v>
      </c>
      <c r="F1594" t="b">
        <f t="shared" ca="1" si="52"/>
        <v>0</v>
      </c>
    </row>
    <row r="1595" spans="5:6" x14ac:dyDescent="0.2">
      <c r="E1595">
        <f t="shared" ca="1" si="51"/>
        <v>2.0127636902154533</v>
      </c>
      <c r="F1595" t="b">
        <f t="shared" ca="1" si="52"/>
        <v>0</v>
      </c>
    </row>
    <row r="1596" spans="5:6" x14ac:dyDescent="0.2">
      <c r="E1596">
        <f t="shared" ca="1" si="51"/>
        <v>1.903407417628842</v>
      </c>
      <c r="F1596" t="b">
        <f t="shared" ca="1" si="52"/>
        <v>0</v>
      </c>
    </row>
    <row r="1597" spans="5:6" x14ac:dyDescent="0.2">
      <c r="E1597">
        <f t="shared" ca="1" si="51"/>
        <v>3.3963605231139642</v>
      </c>
      <c r="F1597" t="b">
        <f t="shared" ca="1" si="52"/>
        <v>1</v>
      </c>
    </row>
    <row r="1598" spans="5:6" x14ac:dyDescent="0.2">
      <c r="E1598">
        <f t="shared" ca="1" si="51"/>
        <v>2.203865371608694</v>
      </c>
      <c r="F1598" t="b">
        <f t="shared" ca="1" si="52"/>
        <v>0</v>
      </c>
    </row>
    <row r="1599" spans="5:6" x14ac:dyDescent="0.2">
      <c r="E1599">
        <f t="shared" ca="1" si="51"/>
        <v>2.7611503441379117</v>
      </c>
      <c r="F1599" t="b">
        <f t="shared" ca="1" si="52"/>
        <v>1</v>
      </c>
    </row>
    <row r="1600" spans="5:6" x14ac:dyDescent="0.2">
      <c r="E1600">
        <f t="shared" ca="1" si="51"/>
        <v>2.4566658813401498</v>
      </c>
      <c r="F1600" t="b">
        <f t="shared" ca="1" si="52"/>
        <v>0</v>
      </c>
    </row>
    <row r="1601" spans="5:6" x14ac:dyDescent="0.2">
      <c r="E1601">
        <f t="shared" ca="1" si="51"/>
        <v>0.47378120481943231</v>
      </c>
      <c r="F1601" t="b">
        <f t="shared" ca="1" si="52"/>
        <v>0</v>
      </c>
    </row>
    <row r="1602" spans="5:6" x14ac:dyDescent="0.2">
      <c r="E1602">
        <f t="shared" ca="1" si="51"/>
        <v>-0.82696349581776141</v>
      </c>
      <c r="F1602" t="b">
        <f t="shared" ca="1" si="52"/>
        <v>0</v>
      </c>
    </row>
    <row r="1603" spans="5:6" x14ac:dyDescent="0.2">
      <c r="E1603">
        <f t="shared" ref="E1603:E1666" ca="1" si="53">NORMINV(RAND(),1.889101,1.189723)</f>
        <v>3.5331264522243613</v>
      </c>
      <c r="F1603" t="b">
        <f t="shared" ref="F1603:F1666" ca="1" si="54">IF(E1603&gt;=2.5, TRUE, FALSE)</f>
        <v>1</v>
      </c>
    </row>
    <row r="1604" spans="5:6" x14ac:dyDescent="0.2">
      <c r="E1604">
        <f t="shared" ca="1" si="53"/>
        <v>4.0264213021335911</v>
      </c>
      <c r="F1604" t="b">
        <f t="shared" ca="1" si="54"/>
        <v>1</v>
      </c>
    </row>
    <row r="1605" spans="5:6" x14ac:dyDescent="0.2">
      <c r="E1605">
        <f t="shared" ca="1" si="53"/>
        <v>-2.2055374233973968E-2</v>
      </c>
      <c r="F1605" t="b">
        <f t="shared" ca="1" si="54"/>
        <v>0</v>
      </c>
    </row>
    <row r="1606" spans="5:6" x14ac:dyDescent="0.2">
      <c r="E1606">
        <f t="shared" ca="1" si="53"/>
        <v>0.13337141517933349</v>
      </c>
      <c r="F1606" t="b">
        <f t="shared" ca="1" si="54"/>
        <v>0</v>
      </c>
    </row>
    <row r="1607" spans="5:6" x14ac:dyDescent="0.2">
      <c r="E1607">
        <f t="shared" ca="1" si="53"/>
        <v>-0.1698442011502681</v>
      </c>
      <c r="F1607" t="b">
        <f t="shared" ca="1" si="54"/>
        <v>0</v>
      </c>
    </row>
    <row r="1608" spans="5:6" x14ac:dyDescent="0.2">
      <c r="E1608">
        <f t="shared" ca="1" si="53"/>
        <v>2.0435932449646694</v>
      </c>
      <c r="F1608" t="b">
        <f t="shared" ca="1" si="54"/>
        <v>0</v>
      </c>
    </row>
    <row r="1609" spans="5:6" x14ac:dyDescent="0.2">
      <c r="E1609">
        <f t="shared" ca="1" si="53"/>
        <v>2.7520616266769169</v>
      </c>
      <c r="F1609" t="b">
        <f t="shared" ca="1" si="54"/>
        <v>1</v>
      </c>
    </row>
    <row r="1610" spans="5:6" x14ac:dyDescent="0.2">
      <c r="E1610">
        <f t="shared" ca="1" si="53"/>
        <v>0.85792092650591933</v>
      </c>
      <c r="F1610" t="b">
        <f t="shared" ca="1" si="54"/>
        <v>0</v>
      </c>
    </row>
    <row r="1611" spans="5:6" x14ac:dyDescent="0.2">
      <c r="E1611">
        <f t="shared" ca="1" si="53"/>
        <v>2.8671665673719082</v>
      </c>
      <c r="F1611" t="b">
        <f t="shared" ca="1" si="54"/>
        <v>1</v>
      </c>
    </row>
    <row r="1612" spans="5:6" x14ac:dyDescent="0.2">
      <c r="E1612">
        <f t="shared" ca="1" si="53"/>
        <v>1.1938740401013359</v>
      </c>
      <c r="F1612" t="b">
        <f t="shared" ca="1" si="54"/>
        <v>0</v>
      </c>
    </row>
    <row r="1613" spans="5:6" x14ac:dyDescent="0.2">
      <c r="E1613">
        <f t="shared" ca="1" si="53"/>
        <v>0.94874586165679109</v>
      </c>
      <c r="F1613" t="b">
        <f t="shared" ca="1" si="54"/>
        <v>0</v>
      </c>
    </row>
    <row r="1614" spans="5:6" x14ac:dyDescent="0.2">
      <c r="E1614">
        <f t="shared" ca="1" si="53"/>
        <v>0.79398734889738076</v>
      </c>
      <c r="F1614" t="b">
        <f t="shared" ca="1" si="54"/>
        <v>0</v>
      </c>
    </row>
    <row r="1615" spans="5:6" x14ac:dyDescent="0.2">
      <c r="E1615">
        <f t="shared" ca="1" si="53"/>
        <v>2.0549489917227906</v>
      </c>
      <c r="F1615" t="b">
        <f t="shared" ca="1" si="54"/>
        <v>0</v>
      </c>
    </row>
    <row r="1616" spans="5:6" x14ac:dyDescent="0.2">
      <c r="E1616">
        <f t="shared" ca="1" si="53"/>
        <v>0.67927016067437385</v>
      </c>
      <c r="F1616" t="b">
        <f t="shared" ca="1" si="54"/>
        <v>0</v>
      </c>
    </row>
    <row r="1617" spans="5:6" x14ac:dyDescent="0.2">
      <c r="E1617">
        <f t="shared" ca="1" si="53"/>
        <v>0.44770741671314407</v>
      </c>
      <c r="F1617" t="b">
        <f t="shared" ca="1" si="54"/>
        <v>0</v>
      </c>
    </row>
    <row r="1618" spans="5:6" x14ac:dyDescent="0.2">
      <c r="E1618">
        <f t="shared" ca="1" si="53"/>
        <v>2.2213077378365211</v>
      </c>
      <c r="F1618" t="b">
        <f t="shared" ca="1" si="54"/>
        <v>0</v>
      </c>
    </row>
    <row r="1619" spans="5:6" x14ac:dyDescent="0.2">
      <c r="E1619">
        <f t="shared" ca="1" si="53"/>
        <v>2.6808975862513318</v>
      </c>
      <c r="F1619" t="b">
        <f t="shared" ca="1" si="54"/>
        <v>1</v>
      </c>
    </row>
    <row r="1620" spans="5:6" x14ac:dyDescent="0.2">
      <c r="E1620">
        <f t="shared" ca="1" si="53"/>
        <v>3.5878780755444355</v>
      </c>
      <c r="F1620" t="b">
        <f t="shared" ca="1" si="54"/>
        <v>1</v>
      </c>
    </row>
    <row r="1621" spans="5:6" x14ac:dyDescent="0.2">
      <c r="E1621">
        <f t="shared" ca="1" si="53"/>
        <v>3.3145759827341612</v>
      </c>
      <c r="F1621" t="b">
        <f t="shared" ca="1" si="54"/>
        <v>1</v>
      </c>
    </row>
    <row r="1622" spans="5:6" x14ac:dyDescent="0.2">
      <c r="E1622">
        <f t="shared" ca="1" si="53"/>
        <v>0.72377598349330508</v>
      </c>
      <c r="F1622" t="b">
        <f t="shared" ca="1" si="54"/>
        <v>0</v>
      </c>
    </row>
    <row r="1623" spans="5:6" x14ac:dyDescent="0.2">
      <c r="E1623">
        <f t="shared" ca="1" si="53"/>
        <v>2.4953601459878363</v>
      </c>
      <c r="F1623" t="b">
        <f t="shared" ca="1" si="54"/>
        <v>0</v>
      </c>
    </row>
    <row r="1624" spans="5:6" x14ac:dyDescent="0.2">
      <c r="E1624">
        <f t="shared" ca="1" si="53"/>
        <v>0.57118170263004453</v>
      </c>
      <c r="F1624" t="b">
        <f t="shared" ca="1" si="54"/>
        <v>0</v>
      </c>
    </row>
    <row r="1625" spans="5:6" x14ac:dyDescent="0.2">
      <c r="E1625">
        <f t="shared" ca="1" si="53"/>
        <v>3.0657852497988189</v>
      </c>
      <c r="F1625" t="b">
        <f t="shared" ca="1" si="54"/>
        <v>1</v>
      </c>
    </row>
    <row r="1626" spans="5:6" x14ac:dyDescent="0.2">
      <c r="E1626">
        <f t="shared" ca="1" si="53"/>
        <v>3.4921280122415448</v>
      </c>
      <c r="F1626" t="b">
        <f t="shared" ca="1" si="54"/>
        <v>1</v>
      </c>
    </row>
    <row r="1627" spans="5:6" x14ac:dyDescent="0.2">
      <c r="E1627">
        <f t="shared" ca="1" si="53"/>
        <v>2.0871270369194259</v>
      </c>
      <c r="F1627" t="b">
        <f t="shared" ca="1" si="54"/>
        <v>0</v>
      </c>
    </row>
    <row r="1628" spans="5:6" x14ac:dyDescent="0.2">
      <c r="E1628">
        <f t="shared" ca="1" si="53"/>
        <v>1.8891973947868148</v>
      </c>
      <c r="F1628" t="b">
        <f t="shared" ca="1" si="54"/>
        <v>0</v>
      </c>
    </row>
    <row r="1629" spans="5:6" x14ac:dyDescent="0.2">
      <c r="E1629">
        <f t="shared" ca="1" si="53"/>
        <v>2.0066697955600992</v>
      </c>
      <c r="F1629" t="b">
        <f t="shared" ca="1" si="54"/>
        <v>0</v>
      </c>
    </row>
    <row r="1630" spans="5:6" x14ac:dyDescent="0.2">
      <c r="E1630">
        <f t="shared" ca="1" si="53"/>
        <v>-0.15746225324207841</v>
      </c>
      <c r="F1630" t="b">
        <f t="shared" ca="1" si="54"/>
        <v>0</v>
      </c>
    </row>
    <row r="1631" spans="5:6" x14ac:dyDescent="0.2">
      <c r="E1631">
        <f t="shared" ca="1" si="53"/>
        <v>2.4395455657709437</v>
      </c>
      <c r="F1631" t="b">
        <f t="shared" ca="1" si="54"/>
        <v>0</v>
      </c>
    </row>
    <row r="1632" spans="5:6" x14ac:dyDescent="0.2">
      <c r="E1632">
        <f t="shared" ca="1" si="53"/>
        <v>0.68822884661705719</v>
      </c>
      <c r="F1632" t="b">
        <f t="shared" ca="1" si="54"/>
        <v>0</v>
      </c>
    </row>
    <row r="1633" spans="5:6" x14ac:dyDescent="0.2">
      <c r="E1633">
        <f t="shared" ca="1" si="53"/>
        <v>2.2248954372184864</v>
      </c>
      <c r="F1633" t="b">
        <f t="shared" ca="1" si="54"/>
        <v>0</v>
      </c>
    </row>
    <row r="1634" spans="5:6" x14ac:dyDescent="0.2">
      <c r="E1634">
        <f t="shared" ca="1" si="53"/>
        <v>1.9881274509718101</v>
      </c>
      <c r="F1634" t="b">
        <f t="shared" ca="1" si="54"/>
        <v>0</v>
      </c>
    </row>
    <row r="1635" spans="5:6" x14ac:dyDescent="0.2">
      <c r="E1635">
        <f t="shared" ca="1" si="53"/>
        <v>2.8335055403483915</v>
      </c>
      <c r="F1635" t="b">
        <f t="shared" ca="1" si="54"/>
        <v>1</v>
      </c>
    </row>
    <row r="1636" spans="5:6" x14ac:dyDescent="0.2">
      <c r="E1636">
        <f t="shared" ca="1" si="53"/>
        <v>1.7120886505318702</v>
      </c>
      <c r="F1636" t="b">
        <f t="shared" ca="1" si="54"/>
        <v>0</v>
      </c>
    </row>
    <row r="1637" spans="5:6" x14ac:dyDescent="0.2">
      <c r="E1637">
        <f t="shared" ca="1" si="53"/>
        <v>2.7185709602929933</v>
      </c>
      <c r="F1637" t="b">
        <f t="shared" ca="1" si="54"/>
        <v>1</v>
      </c>
    </row>
    <row r="1638" spans="5:6" x14ac:dyDescent="0.2">
      <c r="E1638">
        <f t="shared" ca="1" si="53"/>
        <v>1.8629068610099415</v>
      </c>
      <c r="F1638" t="b">
        <f t="shared" ca="1" si="54"/>
        <v>0</v>
      </c>
    </row>
    <row r="1639" spans="5:6" x14ac:dyDescent="0.2">
      <c r="E1639">
        <f t="shared" ca="1" si="53"/>
        <v>3.6772465598406257</v>
      </c>
      <c r="F1639" t="b">
        <f t="shared" ca="1" si="54"/>
        <v>1</v>
      </c>
    </row>
    <row r="1640" spans="5:6" x14ac:dyDescent="0.2">
      <c r="E1640">
        <f t="shared" ca="1" si="53"/>
        <v>3.4763375974626491</v>
      </c>
      <c r="F1640" t="b">
        <f t="shared" ca="1" si="54"/>
        <v>1</v>
      </c>
    </row>
    <row r="1641" spans="5:6" x14ac:dyDescent="0.2">
      <c r="E1641">
        <f t="shared" ca="1" si="53"/>
        <v>2.5829150292834413</v>
      </c>
      <c r="F1641" t="b">
        <f t="shared" ca="1" si="54"/>
        <v>1</v>
      </c>
    </row>
    <row r="1642" spans="5:6" x14ac:dyDescent="0.2">
      <c r="E1642">
        <f t="shared" ca="1" si="53"/>
        <v>1.5449542576197364</v>
      </c>
      <c r="F1642" t="b">
        <f t="shared" ca="1" si="54"/>
        <v>0</v>
      </c>
    </row>
    <row r="1643" spans="5:6" x14ac:dyDescent="0.2">
      <c r="E1643">
        <f t="shared" ca="1" si="53"/>
        <v>2.4822306214853702</v>
      </c>
      <c r="F1643" t="b">
        <f t="shared" ca="1" si="54"/>
        <v>0</v>
      </c>
    </row>
    <row r="1644" spans="5:6" x14ac:dyDescent="0.2">
      <c r="E1644">
        <f t="shared" ca="1" si="53"/>
        <v>0.98526647556240254</v>
      </c>
      <c r="F1644" t="b">
        <f t="shared" ca="1" si="54"/>
        <v>0</v>
      </c>
    </row>
    <row r="1645" spans="5:6" x14ac:dyDescent="0.2">
      <c r="E1645">
        <f t="shared" ca="1" si="53"/>
        <v>0.45794651955918719</v>
      </c>
      <c r="F1645" t="b">
        <f t="shared" ca="1" si="54"/>
        <v>0</v>
      </c>
    </row>
    <row r="1646" spans="5:6" x14ac:dyDescent="0.2">
      <c r="E1646">
        <f t="shared" ca="1" si="53"/>
        <v>1.2479206396710998</v>
      </c>
      <c r="F1646" t="b">
        <f t="shared" ca="1" si="54"/>
        <v>0</v>
      </c>
    </row>
    <row r="1647" spans="5:6" x14ac:dyDescent="0.2">
      <c r="E1647">
        <f t="shared" ca="1" si="53"/>
        <v>2.49225879538825</v>
      </c>
      <c r="F1647" t="b">
        <f t="shared" ca="1" si="54"/>
        <v>0</v>
      </c>
    </row>
    <row r="1648" spans="5:6" x14ac:dyDescent="0.2">
      <c r="E1648">
        <f t="shared" ca="1" si="53"/>
        <v>1.1454052908170795</v>
      </c>
      <c r="F1648" t="b">
        <f t="shared" ca="1" si="54"/>
        <v>0</v>
      </c>
    </row>
    <row r="1649" spans="5:6" x14ac:dyDescent="0.2">
      <c r="E1649">
        <f t="shared" ca="1" si="53"/>
        <v>1.6401111092709495</v>
      </c>
      <c r="F1649" t="b">
        <f t="shared" ca="1" si="54"/>
        <v>0</v>
      </c>
    </row>
    <row r="1650" spans="5:6" x14ac:dyDescent="0.2">
      <c r="E1650">
        <f t="shared" ca="1" si="53"/>
        <v>2.1270471041842431</v>
      </c>
      <c r="F1650" t="b">
        <f t="shared" ca="1" si="54"/>
        <v>0</v>
      </c>
    </row>
    <row r="1651" spans="5:6" x14ac:dyDescent="0.2">
      <c r="E1651">
        <f t="shared" ca="1" si="53"/>
        <v>2.2459349344466317</v>
      </c>
      <c r="F1651" t="b">
        <f t="shared" ca="1" si="54"/>
        <v>0</v>
      </c>
    </row>
    <row r="1652" spans="5:6" x14ac:dyDescent="0.2">
      <c r="E1652">
        <f t="shared" ca="1" si="53"/>
        <v>2.1999240493455208</v>
      </c>
      <c r="F1652" t="b">
        <f t="shared" ca="1" si="54"/>
        <v>0</v>
      </c>
    </row>
    <row r="1653" spans="5:6" x14ac:dyDescent="0.2">
      <c r="E1653">
        <f t="shared" ca="1" si="53"/>
        <v>-0.85609491896313616</v>
      </c>
      <c r="F1653" t="b">
        <f t="shared" ca="1" si="54"/>
        <v>0</v>
      </c>
    </row>
    <row r="1654" spans="5:6" x14ac:dyDescent="0.2">
      <c r="E1654">
        <f t="shared" ca="1" si="53"/>
        <v>3.2711241241127773</v>
      </c>
      <c r="F1654" t="b">
        <f t="shared" ca="1" si="54"/>
        <v>1</v>
      </c>
    </row>
    <row r="1655" spans="5:6" x14ac:dyDescent="0.2">
      <c r="E1655">
        <f t="shared" ca="1" si="53"/>
        <v>0.1187108847380185</v>
      </c>
      <c r="F1655" t="b">
        <f t="shared" ca="1" si="54"/>
        <v>0</v>
      </c>
    </row>
    <row r="1656" spans="5:6" x14ac:dyDescent="0.2">
      <c r="E1656">
        <f t="shared" ca="1" si="53"/>
        <v>1.7024306515034258</v>
      </c>
      <c r="F1656" t="b">
        <f t="shared" ca="1" si="54"/>
        <v>0</v>
      </c>
    </row>
    <row r="1657" spans="5:6" x14ac:dyDescent="0.2">
      <c r="E1657">
        <f t="shared" ca="1" si="53"/>
        <v>3.9990010802570906</v>
      </c>
      <c r="F1657" t="b">
        <f t="shared" ca="1" si="54"/>
        <v>1</v>
      </c>
    </row>
    <row r="1658" spans="5:6" x14ac:dyDescent="0.2">
      <c r="E1658">
        <f t="shared" ca="1" si="53"/>
        <v>1.4491653573932182</v>
      </c>
      <c r="F1658" t="b">
        <f t="shared" ca="1" si="54"/>
        <v>0</v>
      </c>
    </row>
    <row r="1659" spans="5:6" x14ac:dyDescent="0.2">
      <c r="E1659">
        <f t="shared" ca="1" si="53"/>
        <v>2.5196276965911739</v>
      </c>
      <c r="F1659" t="b">
        <f t="shared" ca="1" si="54"/>
        <v>1</v>
      </c>
    </row>
    <row r="1660" spans="5:6" x14ac:dyDescent="0.2">
      <c r="E1660">
        <f t="shared" ca="1" si="53"/>
        <v>3.148758817981379</v>
      </c>
      <c r="F1660" t="b">
        <f t="shared" ca="1" si="54"/>
        <v>1</v>
      </c>
    </row>
    <row r="1661" spans="5:6" x14ac:dyDescent="0.2">
      <c r="E1661">
        <f t="shared" ca="1" si="53"/>
        <v>-0.64641907707731083</v>
      </c>
      <c r="F1661" t="b">
        <f t="shared" ca="1" si="54"/>
        <v>0</v>
      </c>
    </row>
    <row r="1662" spans="5:6" x14ac:dyDescent="0.2">
      <c r="E1662">
        <f t="shared" ca="1" si="53"/>
        <v>1.8765477845815266</v>
      </c>
      <c r="F1662" t="b">
        <f t="shared" ca="1" si="54"/>
        <v>0</v>
      </c>
    </row>
    <row r="1663" spans="5:6" x14ac:dyDescent="0.2">
      <c r="E1663">
        <f t="shared" ca="1" si="53"/>
        <v>3.2158783237831043</v>
      </c>
      <c r="F1663" t="b">
        <f t="shared" ca="1" si="54"/>
        <v>1</v>
      </c>
    </row>
    <row r="1664" spans="5:6" x14ac:dyDescent="0.2">
      <c r="E1664">
        <f t="shared" ca="1" si="53"/>
        <v>0.89468114260725662</v>
      </c>
      <c r="F1664" t="b">
        <f t="shared" ca="1" si="54"/>
        <v>0</v>
      </c>
    </row>
    <row r="1665" spans="5:6" x14ac:dyDescent="0.2">
      <c r="E1665">
        <f t="shared" ca="1" si="53"/>
        <v>0.61776258007734275</v>
      </c>
      <c r="F1665" t="b">
        <f t="shared" ca="1" si="54"/>
        <v>0</v>
      </c>
    </row>
    <row r="1666" spans="5:6" x14ac:dyDescent="0.2">
      <c r="E1666">
        <f t="shared" ca="1" si="53"/>
        <v>4.3915841137602438</v>
      </c>
      <c r="F1666" t="b">
        <f t="shared" ca="1" si="54"/>
        <v>1</v>
      </c>
    </row>
    <row r="1667" spans="5:6" x14ac:dyDescent="0.2">
      <c r="E1667">
        <f t="shared" ref="E1667:E1730" ca="1" si="55">NORMINV(RAND(),1.889101,1.189723)</f>
        <v>2.7290321325479816</v>
      </c>
      <c r="F1667" t="b">
        <f t="shared" ref="F1667:F1730" ca="1" si="56">IF(E1667&gt;=2.5, TRUE, FALSE)</f>
        <v>1</v>
      </c>
    </row>
    <row r="1668" spans="5:6" x14ac:dyDescent="0.2">
      <c r="E1668">
        <f t="shared" ca="1" si="55"/>
        <v>2.3775182146857956</v>
      </c>
      <c r="F1668" t="b">
        <f t="shared" ca="1" si="56"/>
        <v>0</v>
      </c>
    </row>
    <row r="1669" spans="5:6" x14ac:dyDescent="0.2">
      <c r="E1669">
        <f t="shared" ca="1" si="55"/>
        <v>2.9578021826094441</v>
      </c>
      <c r="F1669" t="b">
        <f t="shared" ca="1" si="56"/>
        <v>1</v>
      </c>
    </row>
    <row r="1670" spans="5:6" x14ac:dyDescent="0.2">
      <c r="E1670">
        <f t="shared" ca="1" si="55"/>
        <v>2.5799417001781846</v>
      </c>
      <c r="F1670" t="b">
        <f t="shared" ca="1" si="56"/>
        <v>1</v>
      </c>
    </row>
    <row r="1671" spans="5:6" x14ac:dyDescent="0.2">
      <c r="E1671">
        <f t="shared" ca="1" si="55"/>
        <v>0.34484584108551708</v>
      </c>
      <c r="F1671" t="b">
        <f t="shared" ca="1" si="56"/>
        <v>0</v>
      </c>
    </row>
    <row r="1672" spans="5:6" x14ac:dyDescent="0.2">
      <c r="E1672">
        <f t="shared" ca="1" si="55"/>
        <v>2.421568468190535</v>
      </c>
      <c r="F1672" t="b">
        <f t="shared" ca="1" si="56"/>
        <v>0</v>
      </c>
    </row>
    <row r="1673" spans="5:6" x14ac:dyDescent="0.2">
      <c r="E1673">
        <f t="shared" ca="1" si="55"/>
        <v>1.7593880476947878</v>
      </c>
      <c r="F1673" t="b">
        <f t="shared" ca="1" si="56"/>
        <v>0</v>
      </c>
    </row>
    <row r="1674" spans="5:6" x14ac:dyDescent="0.2">
      <c r="E1674">
        <f t="shared" ca="1" si="55"/>
        <v>0.11662852553203007</v>
      </c>
      <c r="F1674" t="b">
        <f t="shared" ca="1" si="56"/>
        <v>0</v>
      </c>
    </row>
    <row r="1675" spans="5:6" x14ac:dyDescent="0.2">
      <c r="E1675">
        <f t="shared" ca="1" si="55"/>
        <v>2.1949077435258264</v>
      </c>
      <c r="F1675" t="b">
        <f t="shared" ca="1" si="56"/>
        <v>0</v>
      </c>
    </row>
    <row r="1676" spans="5:6" x14ac:dyDescent="0.2">
      <c r="E1676">
        <f t="shared" ca="1" si="55"/>
        <v>0.32543398115629918</v>
      </c>
      <c r="F1676" t="b">
        <f t="shared" ca="1" si="56"/>
        <v>0</v>
      </c>
    </row>
    <row r="1677" spans="5:6" x14ac:dyDescent="0.2">
      <c r="E1677">
        <f t="shared" ca="1" si="55"/>
        <v>1.5788983260665683</v>
      </c>
      <c r="F1677" t="b">
        <f t="shared" ca="1" si="56"/>
        <v>0</v>
      </c>
    </row>
    <row r="1678" spans="5:6" x14ac:dyDescent="0.2">
      <c r="E1678">
        <f t="shared" ca="1" si="55"/>
        <v>0.3960407130590331</v>
      </c>
      <c r="F1678" t="b">
        <f t="shared" ca="1" si="56"/>
        <v>0</v>
      </c>
    </row>
    <row r="1679" spans="5:6" x14ac:dyDescent="0.2">
      <c r="E1679">
        <f t="shared" ca="1" si="55"/>
        <v>2.1703077829054971</v>
      </c>
      <c r="F1679" t="b">
        <f t="shared" ca="1" si="56"/>
        <v>0</v>
      </c>
    </row>
    <row r="1680" spans="5:6" x14ac:dyDescent="0.2">
      <c r="E1680">
        <f t="shared" ca="1" si="55"/>
        <v>1.3353574167020477</v>
      </c>
      <c r="F1680" t="b">
        <f t="shared" ca="1" si="56"/>
        <v>0</v>
      </c>
    </row>
    <row r="1681" spans="5:6" x14ac:dyDescent="0.2">
      <c r="E1681">
        <f t="shared" ca="1" si="55"/>
        <v>-2.7624155973440256E-3</v>
      </c>
      <c r="F1681" t="b">
        <f t="shared" ca="1" si="56"/>
        <v>0</v>
      </c>
    </row>
    <row r="1682" spans="5:6" x14ac:dyDescent="0.2">
      <c r="E1682">
        <f t="shared" ca="1" si="55"/>
        <v>2.3940968167952787</v>
      </c>
      <c r="F1682" t="b">
        <f t="shared" ca="1" si="56"/>
        <v>0</v>
      </c>
    </row>
    <row r="1683" spans="5:6" x14ac:dyDescent="0.2">
      <c r="E1683">
        <f t="shared" ca="1" si="55"/>
        <v>2.5938279033920701</v>
      </c>
      <c r="F1683" t="b">
        <f t="shared" ca="1" si="56"/>
        <v>1</v>
      </c>
    </row>
    <row r="1684" spans="5:6" x14ac:dyDescent="0.2">
      <c r="E1684">
        <f t="shared" ca="1" si="55"/>
        <v>2.371638681970559</v>
      </c>
      <c r="F1684" t="b">
        <f t="shared" ca="1" si="56"/>
        <v>0</v>
      </c>
    </row>
    <row r="1685" spans="5:6" x14ac:dyDescent="0.2">
      <c r="E1685">
        <f t="shared" ca="1" si="55"/>
        <v>2.1007374077452852</v>
      </c>
      <c r="F1685" t="b">
        <f t="shared" ca="1" si="56"/>
        <v>0</v>
      </c>
    </row>
    <row r="1686" spans="5:6" x14ac:dyDescent="0.2">
      <c r="E1686">
        <f t="shared" ca="1" si="55"/>
        <v>1.9057917151580368</v>
      </c>
      <c r="F1686" t="b">
        <f t="shared" ca="1" si="56"/>
        <v>0</v>
      </c>
    </row>
    <row r="1687" spans="5:6" x14ac:dyDescent="0.2">
      <c r="E1687">
        <f t="shared" ca="1" si="55"/>
        <v>0.34161524498331541</v>
      </c>
      <c r="F1687" t="b">
        <f t="shared" ca="1" si="56"/>
        <v>0</v>
      </c>
    </row>
    <row r="1688" spans="5:6" x14ac:dyDescent="0.2">
      <c r="E1688">
        <f t="shared" ca="1" si="55"/>
        <v>3.5847195587264142</v>
      </c>
      <c r="F1688" t="b">
        <f t="shared" ca="1" si="56"/>
        <v>1</v>
      </c>
    </row>
    <row r="1689" spans="5:6" x14ac:dyDescent="0.2">
      <c r="E1689">
        <f t="shared" ca="1" si="55"/>
        <v>3.5778737385079449</v>
      </c>
      <c r="F1689" t="b">
        <f t="shared" ca="1" si="56"/>
        <v>1</v>
      </c>
    </row>
    <row r="1690" spans="5:6" x14ac:dyDescent="0.2">
      <c r="E1690">
        <f t="shared" ca="1" si="55"/>
        <v>2.4927307879077887</v>
      </c>
      <c r="F1690" t="b">
        <f t="shared" ca="1" si="56"/>
        <v>0</v>
      </c>
    </row>
    <row r="1691" spans="5:6" x14ac:dyDescent="0.2">
      <c r="E1691">
        <f t="shared" ca="1" si="55"/>
        <v>2.4614085669424979</v>
      </c>
      <c r="F1691" t="b">
        <f t="shared" ca="1" si="56"/>
        <v>0</v>
      </c>
    </row>
    <row r="1692" spans="5:6" x14ac:dyDescent="0.2">
      <c r="E1692">
        <f t="shared" ca="1" si="55"/>
        <v>1.4954773330110303</v>
      </c>
      <c r="F1692" t="b">
        <f t="shared" ca="1" si="56"/>
        <v>0</v>
      </c>
    </row>
    <row r="1693" spans="5:6" x14ac:dyDescent="0.2">
      <c r="E1693">
        <f t="shared" ca="1" si="55"/>
        <v>5.1382413032886207</v>
      </c>
      <c r="F1693" t="b">
        <f t="shared" ca="1" si="56"/>
        <v>1</v>
      </c>
    </row>
    <row r="1694" spans="5:6" x14ac:dyDescent="0.2">
      <c r="E1694">
        <f t="shared" ca="1" si="55"/>
        <v>2.4923417729163853</v>
      </c>
      <c r="F1694" t="b">
        <f t="shared" ca="1" si="56"/>
        <v>0</v>
      </c>
    </row>
    <row r="1695" spans="5:6" x14ac:dyDescent="0.2">
      <c r="E1695">
        <f t="shared" ca="1" si="55"/>
        <v>0.66765491991675874</v>
      </c>
      <c r="F1695" t="b">
        <f t="shared" ca="1" si="56"/>
        <v>0</v>
      </c>
    </row>
    <row r="1696" spans="5:6" x14ac:dyDescent="0.2">
      <c r="E1696">
        <f t="shared" ca="1" si="55"/>
        <v>1.4628184720947575</v>
      </c>
      <c r="F1696" t="b">
        <f t="shared" ca="1" si="56"/>
        <v>0</v>
      </c>
    </row>
    <row r="1697" spans="5:6" x14ac:dyDescent="0.2">
      <c r="E1697">
        <f t="shared" ca="1" si="55"/>
        <v>1.7832309199669203</v>
      </c>
      <c r="F1697" t="b">
        <f t="shared" ca="1" si="56"/>
        <v>0</v>
      </c>
    </row>
    <row r="1698" spans="5:6" x14ac:dyDescent="0.2">
      <c r="E1698">
        <f t="shared" ca="1" si="55"/>
        <v>1.6790807115077104</v>
      </c>
      <c r="F1698" t="b">
        <f t="shared" ca="1" si="56"/>
        <v>0</v>
      </c>
    </row>
    <row r="1699" spans="5:6" x14ac:dyDescent="0.2">
      <c r="E1699">
        <f t="shared" ca="1" si="55"/>
        <v>3.5786558085127362</v>
      </c>
      <c r="F1699" t="b">
        <f t="shared" ca="1" si="56"/>
        <v>1</v>
      </c>
    </row>
    <row r="1700" spans="5:6" x14ac:dyDescent="0.2">
      <c r="E1700">
        <f t="shared" ca="1" si="55"/>
        <v>0.35035040599642397</v>
      </c>
      <c r="F1700" t="b">
        <f t="shared" ca="1" si="56"/>
        <v>0</v>
      </c>
    </row>
    <row r="1701" spans="5:6" x14ac:dyDescent="0.2">
      <c r="E1701">
        <f t="shared" ca="1" si="55"/>
        <v>0.53296318300264089</v>
      </c>
      <c r="F1701" t="b">
        <f t="shared" ca="1" si="56"/>
        <v>0</v>
      </c>
    </row>
    <row r="1702" spans="5:6" x14ac:dyDescent="0.2">
      <c r="E1702">
        <f t="shared" ca="1" si="55"/>
        <v>3.3688825847851076</v>
      </c>
      <c r="F1702" t="b">
        <f t="shared" ca="1" si="56"/>
        <v>1</v>
      </c>
    </row>
    <row r="1703" spans="5:6" x14ac:dyDescent="0.2">
      <c r="E1703">
        <f t="shared" ca="1" si="55"/>
        <v>0.17851652209163071</v>
      </c>
      <c r="F1703" t="b">
        <f t="shared" ca="1" si="56"/>
        <v>0</v>
      </c>
    </row>
    <row r="1704" spans="5:6" x14ac:dyDescent="0.2">
      <c r="E1704">
        <f t="shared" ca="1" si="55"/>
        <v>-0.12544800283502711</v>
      </c>
      <c r="F1704" t="b">
        <f t="shared" ca="1" si="56"/>
        <v>0</v>
      </c>
    </row>
    <row r="1705" spans="5:6" x14ac:dyDescent="0.2">
      <c r="E1705">
        <f t="shared" ca="1" si="55"/>
        <v>-0.33066749020820452</v>
      </c>
      <c r="F1705" t="b">
        <f t="shared" ca="1" si="56"/>
        <v>0</v>
      </c>
    </row>
    <row r="1706" spans="5:6" x14ac:dyDescent="0.2">
      <c r="E1706">
        <f t="shared" ca="1" si="55"/>
        <v>2.5617039873522995</v>
      </c>
      <c r="F1706" t="b">
        <f t="shared" ca="1" si="56"/>
        <v>1</v>
      </c>
    </row>
    <row r="1707" spans="5:6" x14ac:dyDescent="0.2">
      <c r="E1707">
        <f t="shared" ca="1" si="55"/>
        <v>3.3921477018996673</v>
      </c>
      <c r="F1707" t="b">
        <f t="shared" ca="1" si="56"/>
        <v>1</v>
      </c>
    </row>
    <row r="1708" spans="5:6" x14ac:dyDescent="0.2">
      <c r="E1708">
        <f t="shared" ca="1" si="55"/>
        <v>3.3506162093783667</v>
      </c>
      <c r="F1708" t="b">
        <f t="shared" ca="1" si="56"/>
        <v>1</v>
      </c>
    </row>
    <row r="1709" spans="5:6" x14ac:dyDescent="0.2">
      <c r="E1709">
        <f t="shared" ca="1" si="55"/>
        <v>1.8329521114729583</v>
      </c>
      <c r="F1709" t="b">
        <f t="shared" ca="1" si="56"/>
        <v>0</v>
      </c>
    </row>
    <row r="1710" spans="5:6" x14ac:dyDescent="0.2">
      <c r="E1710">
        <f t="shared" ca="1" si="55"/>
        <v>0.42412767669415818</v>
      </c>
      <c r="F1710" t="b">
        <f t="shared" ca="1" si="56"/>
        <v>0</v>
      </c>
    </row>
    <row r="1711" spans="5:6" x14ac:dyDescent="0.2">
      <c r="E1711">
        <f t="shared" ca="1" si="55"/>
        <v>2.855988388198901</v>
      </c>
      <c r="F1711" t="b">
        <f t="shared" ca="1" si="56"/>
        <v>1</v>
      </c>
    </row>
    <row r="1712" spans="5:6" x14ac:dyDescent="0.2">
      <c r="E1712">
        <f t="shared" ca="1" si="55"/>
        <v>1.6576579129044102</v>
      </c>
      <c r="F1712" t="b">
        <f t="shared" ca="1" si="56"/>
        <v>0</v>
      </c>
    </row>
    <row r="1713" spans="5:6" x14ac:dyDescent="0.2">
      <c r="E1713">
        <f t="shared" ca="1" si="55"/>
        <v>0.75836573334064239</v>
      </c>
      <c r="F1713" t="b">
        <f t="shared" ca="1" si="56"/>
        <v>0</v>
      </c>
    </row>
    <row r="1714" spans="5:6" x14ac:dyDescent="0.2">
      <c r="E1714">
        <f t="shared" ca="1" si="55"/>
        <v>0.86690982984199061</v>
      </c>
      <c r="F1714" t="b">
        <f t="shared" ca="1" si="56"/>
        <v>0</v>
      </c>
    </row>
    <row r="1715" spans="5:6" x14ac:dyDescent="0.2">
      <c r="E1715">
        <f t="shared" ca="1" si="55"/>
        <v>2.9695162852729999</v>
      </c>
      <c r="F1715" t="b">
        <f t="shared" ca="1" si="56"/>
        <v>1</v>
      </c>
    </row>
    <row r="1716" spans="5:6" x14ac:dyDescent="0.2">
      <c r="E1716">
        <f t="shared" ca="1" si="55"/>
        <v>3.0462360380208597</v>
      </c>
      <c r="F1716" t="b">
        <f t="shared" ca="1" si="56"/>
        <v>1</v>
      </c>
    </row>
    <row r="1717" spans="5:6" x14ac:dyDescent="0.2">
      <c r="E1717">
        <f t="shared" ca="1" si="55"/>
        <v>0.66512141714023509</v>
      </c>
      <c r="F1717" t="b">
        <f t="shared" ca="1" si="56"/>
        <v>0</v>
      </c>
    </row>
    <row r="1718" spans="5:6" x14ac:dyDescent="0.2">
      <c r="E1718">
        <f t="shared" ca="1" si="55"/>
        <v>0.25150996318674657</v>
      </c>
      <c r="F1718" t="b">
        <f t="shared" ca="1" si="56"/>
        <v>0</v>
      </c>
    </row>
    <row r="1719" spans="5:6" x14ac:dyDescent="0.2">
      <c r="E1719">
        <f t="shared" ca="1" si="55"/>
        <v>3.8759963529905606</v>
      </c>
      <c r="F1719" t="b">
        <f t="shared" ca="1" si="56"/>
        <v>1</v>
      </c>
    </row>
    <row r="1720" spans="5:6" x14ac:dyDescent="0.2">
      <c r="E1720">
        <f t="shared" ca="1" si="55"/>
        <v>4.4517407906272251</v>
      </c>
      <c r="F1720" t="b">
        <f t="shared" ca="1" si="56"/>
        <v>1</v>
      </c>
    </row>
    <row r="1721" spans="5:6" x14ac:dyDescent="0.2">
      <c r="E1721">
        <f t="shared" ca="1" si="55"/>
        <v>1.9564374040159631</v>
      </c>
      <c r="F1721" t="b">
        <f t="shared" ca="1" si="56"/>
        <v>0</v>
      </c>
    </row>
    <row r="1722" spans="5:6" x14ac:dyDescent="0.2">
      <c r="E1722">
        <f t="shared" ca="1" si="55"/>
        <v>3.2061244591797875</v>
      </c>
      <c r="F1722" t="b">
        <f t="shared" ca="1" si="56"/>
        <v>1</v>
      </c>
    </row>
    <row r="1723" spans="5:6" x14ac:dyDescent="0.2">
      <c r="E1723">
        <f t="shared" ca="1" si="55"/>
        <v>3.7598337736500489</v>
      </c>
      <c r="F1723" t="b">
        <f t="shared" ca="1" si="56"/>
        <v>1</v>
      </c>
    </row>
    <row r="1724" spans="5:6" x14ac:dyDescent="0.2">
      <c r="E1724">
        <f t="shared" ca="1" si="55"/>
        <v>1.0408488242507736</v>
      </c>
      <c r="F1724" t="b">
        <f t="shared" ca="1" si="56"/>
        <v>0</v>
      </c>
    </row>
    <row r="1725" spans="5:6" x14ac:dyDescent="0.2">
      <c r="E1725">
        <f t="shared" ca="1" si="55"/>
        <v>4.0921476584831549</v>
      </c>
      <c r="F1725" t="b">
        <f t="shared" ca="1" si="56"/>
        <v>1</v>
      </c>
    </row>
    <row r="1726" spans="5:6" x14ac:dyDescent="0.2">
      <c r="E1726">
        <f t="shared" ca="1" si="55"/>
        <v>2.4568092665909163</v>
      </c>
      <c r="F1726" t="b">
        <f t="shared" ca="1" si="56"/>
        <v>0</v>
      </c>
    </row>
    <row r="1727" spans="5:6" x14ac:dyDescent="0.2">
      <c r="E1727">
        <f t="shared" ca="1" si="55"/>
        <v>-9.1284431580904046E-2</v>
      </c>
      <c r="F1727" t="b">
        <f t="shared" ca="1" si="56"/>
        <v>0</v>
      </c>
    </row>
    <row r="1728" spans="5:6" x14ac:dyDescent="0.2">
      <c r="E1728">
        <f t="shared" ca="1" si="55"/>
        <v>-0.65886493574132454</v>
      </c>
      <c r="F1728" t="b">
        <f t="shared" ca="1" si="56"/>
        <v>0</v>
      </c>
    </row>
    <row r="1729" spans="5:6" x14ac:dyDescent="0.2">
      <c r="E1729">
        <f t="shared" ca="1" si="55"/>
        <v>2.859561487795538</v>
      </c>
      <c r="F1729" t="b">
        <f t="shared" ca="1" si="56"/>
        <v>1</v>
      </c>
    </row>
    <row r="1730" spans="5:6" x14ac:dyDescent="0.2">
      <c r="E1730">
        <f t="shared" ca="1" si="55"/>
        <v>2.0537082052265094</v>
      </c>
      <c r="F1730" t="b">
        <f t="shared" ca="1" si="56"/>
        <v>0</v>
      </c>
    </row>
    <row r="1731" spans="5:6" x14ac:dyDescent="0.2">
      <c r="E1731">
        <f t="shared" ref="E1731:E1794" ca="1" si="57">NORMINV(RAND(),1.889101,1.189723)</f>
        <v>1.1694711821175094</v>
      </c>
      <c r="F1731" t="b">
        <f t="shared" ref="F1731:F1794" ca="1" si="58">IF(E1731&gt;=2.5, TRUE, FALSE)</f>
        <v>0</v>
      </c>
    </row>
    <row r="1732" spans="5:6" x14ac:dyDescent="0.2">
      <c r="E1732">
        <f t="shared" ca="1" si="57"/>
        <v>1.1454169002786809</v>
      </c>
      <c r="F1732" t="b">
        <f t="shared" ca="1" si="58"/>
        <v>0</v>
      </c>
    </row>
    <row r="1733" spans="5:6" x14ac:dyDescent="0.2">
      <c r="E1733">
        <f t="shared" ca="1" si="57"/>
        <v>2.5311531895893973</v>
      </c>
      <c r="F1733" t="b">
        <f t="shared" ca="1" si="58"/>
        <v>1</v>
      </c>
    </row>
    <row r="1734" spans="5:6" x14ac:dyDescent="0.2">
      <c r="E1734">
        <f t="shared" ca="1" si="57"/>
        <v>0.53132062009724845</v>
      </c>
      <c r="F1734" t="b">
        <f t="shared" ca="1" si="58"/>
        <v>0</v>
      </c>
    </row>
    <row r="1735" spans="5:6" x14ac:dyDescent="0.2">
      <c r="E1735">
        <f t="shared" ca="1" si="57"/>
        <v>2.5940780790233262</v>
      </c>
      <c r="F1735" t="b">
        <f t="shared" ca="1" si="58"/>
        <v>1</v>
      </c>
    </row>
    <row r="1736" spans="5:6" x14ac:dyDescent="0.2">
      <c r="E1736">
        <f t="shared" ca="1" si="57"/>
        <v>0.75444842753948826</v>
      </c>
      <c r="F1736" t="b">
        <f t="shared" ca="1" si="58"/>
        <v>0</v>
      </c>
    </row>
    <row r="1737" spans="5:6" x14ac:dyDescent="0.2">
      <c r="E1737">
        <f t="shared" ca="1" si="57"/>
        <v>1.2602778820160812</v>
      </c>
      <c r="F1737" t="b">
        <f t="shared" ca="1" si="58"/>
        <v>0</v>
      </c>
    </row>
    <row r="1738" spans="5:6" x14ac:dyDescent="0.2">
      <c r="E1738">
        <f t="shared" ca="1" si="57"/>
        <v>1.8986654470909388</v>
      </c>
      <c r="F1738" t="b">
        <f t="shared" ca="1" si="58"/>
        <v>0</v>
      </c>
    </row>
    <row r="1739" spans="5:6" x14ac:dyDescent="0.2">
      <c r="E1739">
        <f t="shared" ca="1" si="57"/>
        <v>1.2303393631019621</v>
      </c>
      <c r="F1739" t="b">
        <f t="shared" ca="1" si="58"/>
        <v>0</v>
      </c>
    </row>
    <row r="1740" spans="5:6" x14ac:dyDescent="0.2">
      <c r="E1740">
        <f t="shared" ca="1" si="57"/>
        <v>1.735588208217181</v>
      </c>
      <c r="F1740" t="b">
        <f t="shared" ca="1" si="58"/>
        <v>0</v>
      </c>
    </row>
    <row r="1741" spans="5:6" x14ac:dyDescent="0.2">
      <c r="E1741">
        <f t="shared" ca="1" si="57"/>
        <v>0.81810986022197429</v>
      </c>
      <c r="F1741" t="b">
        <f t="shared" ca="1" si="58"/>
        <v>0</v>
      </c>
    </row>
    <row r="1742" spans="5:6" x14ac:dyDescent="0.2">
      <c r="E1742">
        <f t="shared" ca="1" si="57"/>
        <v>2.6169041824075574</v>
      </c>
      <c r="F1742" t="b">
        <f t="shared" ca="1" si="58"/>
        <v>1</v>
      </c>
    </row>
    <row r="1743" spans="5:6" x14ac:dyDescent="0.2">
      <c r="E1743">
        <f t="shared" ca="1" si="57"/>
        <v>0.86564467707533566</v>
      </c>
      <c r="F1743" t="b">
        <f t="shared" ca="1" si="58"/>
        <v>0</v>
      </c>
    </row>
    <row r="1744" spans="5:6" x14ac:dyDescent="0.2">
      <c r="E1744">
        <f t="shared" ca="1" si="57"/>
        <v>0.98231925648095841</v>
      </c>
      <c r="F1744" t="b">
        <f t="shared" ca="1" si="58"/>
        <v>0</v>
      </c>
    </row>
    <row r="1745" spans="5:6" x14ac:dyDescent="0.2">
      <c r="E1745">
        <f t="shared" ca="1" si="57"/>
        <v>2.7393205915731191</v>
      </c>
      <c r="F1745" t="b">
        <f t="shared" ca="1" si="58"/>
        <v>1</v>
      </c>
    </row>
    <row r="1746" spans="5:6" x14ac:dyDescent="0.2">
      <c r="E1746">
        <f t="shared" ca="1" si="57"/>
        <v>1.0594335390056817</v>
      </c>
      <c r="F1746" t="b">
        <f t="shared" ca="1" si="58"/>
        <v>0</v>
      </c>
    </row>
    <row r="1747" spans="5:6" x14ac:dyDescent="0.2">
      <c r="E1747">
        <f t="shared" ca="1" si="57"/>
        <v>0.91430514255761264</v>
      </c>
      <c r="F1747" t="b">
        <f t="shared" ca="1" si="58"/>
        <v>0</v>
      </c>
    </row>
    <row r="1748" spans="5:6" x14ac:dyDescent="0.2">
      <c r="E1748">
        <f t="shared" ca="1" si="57"/>
        <v>2.1799840680193587</v>
      </c>
      <c r="F1748" t="b">
        <f t="shared" ca="1" si="58"/>
        <v>0</v>
      </c>
    </row>
    <row r="1749" spans="5:6" x14ac:dyDescent="0.2">
      <c r="E1749">
        <f t="shared" ca="1" si="57"/>
        <v>2.1079507886593305</v>
      </c>
      <c r="F1749" t="b">
        <f t="shared" ca="1" si="58"/>
        <v>0</v>
      </c>
    </row>
    <row r="1750" spans="5:6" x14ac:dyDescent="0.2">
      <c r="E1750">
        <f t="shared" ca="1" si="57"/>
        <v>0.95491769661246684</v>
      </c>
      <c r="F1750" t="b">
        <f t="shared" ca="1" si="58"/>
        <v>0</v>
      </c>
    </row>
    <row r="1751" spans="5:6" x14ac:dyDescent="0.2">
      <c r="E1751">
        <f t="shared" ca="1" si="57"/>
        <v>2.5408311661967997</v>
      </c>
      <c r="F1751" t="b">
        <f t="shared" ca="1" si="58"/>
        <v>1</v>
      </c>
    </row>
    <row r="1752" spans="5:6" x14ac:dyDescent="0.2">
      <c r="E1752">
        <f t="shared" ca="1" si="57"/>
        <v>1.5466782428201229</v>
      </c>
      <c r="F1752" t="b">
        <f t="shared" ca="1" si="58"/>
        <v>0</v>
      </c>
    </row>
    <row r="1753" spans="5:6" x14ac:dyDescent="0.2">
      <c r="E1753">
        <f t="shared" ca="1" si="57"/>
        <v>2.1591481076562116</v>
      </c>
      <c r="F1753" t="b">
        <f t="shared" ca="1" si="58"/>
        <v>0</v>
      </c>
    </row>
    <row r="1754" spans="5:6" x14ac:dyDescent="0.2">
      <c r="E1754">
        <f t="shared" ca="1" si="57"/>
        <v>0.55339089973908218</v>
      </c>
      <c r="F1754" t="b">
        <f t="shared" ca="1" si="58"/>
        <v>0</v>
      </c>
    </row>
    <row r="1755" spans="5:6" x14ac:dyDescent="0.2">
      <c r="E1755">
        <f t="shared" ca="1" si="57"/>
        <v>2.2481817507325679</v>
      </c>
      <c r="F1755" t="b">
        <f t="shared" ca="1" si="58"/>
        <v>0</v>
      </c>
    </row>
    <row r="1756" spans="5:6" x14ac:dyDescent="0.2">
      <c r="E1756">
        <f t="shared" ca="1" si="57"/>
        <v>1.2919285120489534</v>
      </c>
      <c r="F1756" t="b">
        <f t="shared" ca="1" si="58"/>
        <v>0</v>
      </c>
    </row>
    <row r="1757" spans="5:6" x14ac:dyDescent="0.2">
      <c r="E1757">
        <f t="shared" ca="1" si="57"/>
        <v>0.58774114729570726</v>
      </c>
      <c r="F1757" t="b">
        <f t="shared" ca="1" si="58"/>
        <v>0</v>
      </c>
    </row>
    <row r="1758" spans="5:6" x14ac:dyDescent="0.2">
      <c r="E1758">
        <f t="shared" ca="1" si="57"/>
        <v>4.0690501114715989</v>
      </c>
      <c r="F1758" t="b">
        <f t="shared" ca="1" si="58"/>
        <v>1</v>
      </c>
    </row>
    <row r="1759" spans="5:6" x14ac:dyDescent="0.2">
      <c r="E1759">
        <f t="shared" ca="1" si="57"/>
        <v>1.2605449890927254</v>
      </c>
      <c r="F1759" t="b">
        <f t="shared" ca="1" si="58"/>
        <v>0</v>
      </c>
    </row>
    <row r="1760" spans="5:6" x14ac:dyDescent="0.2">
      <c r="E1760">
        <f t="shared" ca="1" si="57"/>
        <v>1.466454195413375</v>
      </c>
      <c r="F1760" t="b">
        <f t="shared" ca="1" si="58"/>
        <v>0</v>
      </c>
    </row>
    <row r="1761" spans="5:6" x14ac:dyDescent="0.2">
      <c r="E1761">
        <f t="shared" ca="1" si="57"/>
        <v>1.9499522263075533</v>
      </c>
      <c r="F1761" t="b">
        <f t="shared" ca="1" si="58"/>
        <v>0</v>
      </c>
    </row>
    <row r="1762" spans="5:6" x14ac:dyDescent="0.2">
      <c r="E1762">
        <f t="shared" ca="1" si="57"/>
        <v>2.5365175742849546</v>
      </c>
      <c r="F1762" t="b">
        <f t="shared" ca="1" si="58"/>
        <v>1</v>
      </c>
    </row>
    <row r="1763" spans="5:6" x14ac:dyDescent="0.2">
      <c r="E1763">
        <f t="shared" ca="1" si="57"/>
        <v>2.7246639575209972</v>
      </c>
      <c r="F1763" t="b">
        <f t="shared" ca="1" si="58"/>
        <v>1</v>
      </c>
    </row>
    <row r="1764" spans="5:6" x14ac:dyDescent="0.2">
      <c r="E1764">
        <f t="shared" ca="1" si="57"/>
        <v>3.4171925416155928</v>
      </c>
      <c r="F1764" t="b">
        <f t="shared" ca="1" si="58"/>
        <v>1</v>
      </c>
    </row>
    <row r="1765" spans="5:6" x14ac:dyDescent="0.2">
      <c r="E1765">
        <f t="shared" ca="1" si="57"/>
        <v>2.1227574620118168</v>
      </c>
      <c r="F1765" t="b">
        <f t="shared" ca="1" si="58"/>
        <v>0</v>
      </c>
    </row>
    <row r="1766" spans="5:6" x14ac:dyDescent="0.2">
      <c r="E1766">
        <f t="shared" ca="1" si="57"/>
        <v>1.7097025238317538</v>
      </c>
      <c r="F1766" t="b">
        <f t="shared" ca="1" si="58"/>
        <v>0</v>
      </c>
    </row>
    <row r="1767" spans="5:6" x14ac:dyDescent="0.2">
      <c r="E1767">
        <f t="shared" ca="1" si="57"/>
        <v>4.7243886882248169</v>
      </c>
      <c r="F1767" t="b">
        <f t="shared" ca="1" si="58"/>
        <v>1</v>
      </c>
    </row>
    <row r="1768" spans="5:6" x14ac:dyDescent="0.2">
      <c r="E1768">
        <f t="shared" ca="1" si="57"/>
        <v>2.3366720711119027</v>
      </c>
      <c r="F1768" t="b">
        <f t="shared" ca="1" si="58"/>
        <v>0</v>
      </c>
    </row>
    <row r="1769" spans="5:6" x14ac:dyDescent="0.2">
      <c r="E1769">
        <f t="shared" ca="1" si="57"/>
        <v>2.219515067076586</v>
      </c>
      <c r="F1769" t="b">
        <f t="shared" ca="1" si="58"/>
        <v>0</v>
      </c>
    </row>
    <row r="1770" spans="5:6" x14ac:dyDescent="0.2">
      <c r="E1770">
        <f t="shared" ca="1" si="57"/>
        <v>3.7642178147477985</v>
      </c>
      <c r="F1770" t="b">
        <f t="shared" ca="1" si="58"/>
        <v>1</v>
      </c>
    </row>
    <row r="1771" spans="5:6" x14ac:dyDescent="0.2">
      <c r="E1771">
        <f t="shared" ca="1" si="57"/>
        <v>4.3687388182578006</v>
      </c>
      <c r="F1771" t="b">
        <f t="shared" ca="1" si="58"/>
        <v>1</v>
      </c>
    </row>
    <row r="1772" spans="5:6" x14ac:dyDescent="0.2">
      <c r="E1772">
        <f t="shared" ca="1" si="57"/>
        <v>2.7599040200423435</v>
      </c>
      <c r="F1772" t="b">
        <f t="shared" ca="1" si="58"/>
        <v>1</v>
      </c>
    </row>
    <row r="1773" spans="5:6" x14ac:dyDescent="0.2">
      <c r="E1773">
        <f t="shared" ca="1" si="57"/>
        <v>3.330073163902366</v>
      </c>
      <c r="F1773" t="b">
        <f t="shared" ca="1" si="58"/>
        <v>1</v>
      </c>
    </row>
    <row r="1774" spans="5:6" x14ac:dyDescent="0.2">
      <c r="E1774">
        <f t="shared" ca="1" si="57"/>
        <v>0.93977827245677947</v>
      </c>
      <c r="F1774" t="b">
        <f t="shared" ca="1" si="58"/>
        <v>0</v>
      </c>
    </row>
    <row r="1775" spans="5:6" x14ac:dyDescent="0.2">
      <c r="E1775">
        <f t="shared" ca="1" si="57"/>
        <v>1.7521605694791873</v>
      </c>
      <c r="F1775" t="b">
        <f t="shared" ca="1" si="58"/>
        <v>0</v>
      </c>
    </row>
    <row r="1776" spans="5:6" x14ac:dyDescent="0.2">
      <c r="E1776">
        <f t="shared" ca="1" si="57"/>
        <v>1.0106040711498672</v>
      </c>
      <c r="F1776" t="b">
        <f t="shared" ca="1" si="58"/>
        <v>0</v>
      </c>
    </row>
    <row r="1777" spans="5:6" x14ac:dyDescent="0.2">
      <c r="E1777">
        <f t="shared" ca="1" si="57"/>
        <v>0.28550541241739369</v>
      </c>
      <c r="F1777" t="b">
        <f t="shared" ca="1" si="58"/>
        <v>0</v>
      </c>
    </row>
    <row r="1778" spans="5:6" x14ac:dyDescent="0.2">
      <c r="E1778">
        <f t="shared" ca="1" si="57"/>
        <v>2.7067274971978819</v>
      </c>
      <c r="F1778" t="b">
        <f t="shared" ca="1" si="58"/>
        <v>1</v>
      </c>
    </row>
    <row r="1779" spans="5:6" x14ac:dyDescent="0.2">
      <c r="E1779">
        <f t="shared" ca="1" si="57"/>
        <v>1.3552121117182203</v>
      </c>
      <c r="F1779" t="b">
        <f t="shared" ca="1" si="58"/>
        <v>0</v>
      </c>
    </row>
    <row r="1780" spans="5:6" x14ac:dyDescent="0.2">
      <c r="E1780">
        <f t="shared" ca="1" si="57"/>
        <v>3.3633924305940477</v>
      </c>
      <c r="F1780" t="b">
        <f t="shared" ca="1" si="58"/>
        <v>1</v>
      </c>
    </row>
    <row r="1781" spans="5:6" x14ac:dyDescent="0.2">
      <c r="E1781">
        <f t="shared" ca="1" si="57"/>
        <v>3.9298858480439369</v>
      </c>
      <c r="F1781" t="b">
        <f t="shared" ca="1" si="58"/>
        <v>1</v>
      </c>
    </row>
    <row r="1782" spans="5:6" x14ac:dyDescent="0.2">
      <c r="E1782">
        <f t="shared" ca="1" si="57"/>
        <v>3.3657787280218612</v>
      </c>
      <c r="F1782" t="b">
        <f t="shared" ca="1" si="58"/>
        <v>1</v>
      </c>
    </row>
    <row r="1783" spans="5:6" x14ac:dyDescent="0.2">
      <c r="E1783">
        <f t="shared" ca="1" si="57"/>
        <v>2.5899204104620064</v>
      </c>
      <c r="F1783" t="b">
        <f t="shared" ca="1" si="58"/>
        <v>1</v>
      </c>
    </row>
    <row r="1784" spans="5:6" x14ac:dyDescent="0.2">
      <c r="E1784">
        <f t="shared" ca="1" si="57"/>
        <v>2.8091023761233886</v>
      </c>
      <c r="F1784" t="b">
        <f t="shared" ca="1" si="58"/>
        <v>1</v>
      </c>
    </row>
    <row r="1785" spans="5:6" x14ac:dyDescent="0.2">
      <c r="E1785">
        <f t="shared" ca="1" si="57"/>
        <v>0.74698490983945653</v>
      </c>
      <c r="F1785" t="b">
        <f t="shared" ca="1" si="58"/>
        <v>0</v>
      </c>
    </row>
    <row r="1786" spans="5:6" x14ac:dyDescent="0.2">
      <c r="E1786">
        <f t="shared" ca="1" si="57"/>
        <v>-0.14654633640383108</v>
      </c>
      <c r="F1786" t="b">
        <f t="shared" ca="1" si="58"/>
        <v>0</v>
      </c>
    </row>
    <row r="1787" spans="5:6" x14ac:dyDescent="0.2">
      <c r="E1787">
        <f t="shared" ca="1" si="57"/>
        <v>4.3630806890882647</v>
      </c>
      <c r="F1787" t="b">
        <f t="shared" ca="1" si="58"/>
        <v>1</v>
      </c>
    </row>
    <row r="1788" spans="5:6" x14ac:dyDescent="0.2">
      <c r="E1788">
        <f t="shared" ca="1" si="57"/>
        <v>1.1503371795951778</v>
      </c>
      <c r="F1788" t="b">
        <f t="shared" ca="1" si="58"/>
        <v>0</v>
      </c>
    </row>
    <row r="1789" spans="5:6" x14ac:dyDescent="0.2">
      <c r="E1789">
        <f t="shared" ca="1" si="57"/>
        <v>1.4376308581123325</v>
      </c>
      <c r="F1789" t="b">
        <f t="shared" ca="1" si="58"/>
        <v>0</v>
      </c>
    </row>
    <row r="1790" spans="5:6" x14ac:dyDescent="0.2">
      <c r="E1790">
        <f t="shared" ca="1" si="57"/>
        <v>2.7658773841835558</v>
      </c>
      <c r="F1790" t="b">
        <f t="shared" ca="1" si="58"/>
        <v>1</v>
      </c>
    </row>
    <row r="1791" spans="5:6" x14ac:dyDescent="0.2">
      <c r="E1791">
        <f t="shared" ca="1" si="57"/>
        <v>2.17184751488288</v>
      </c>
      <c r="F1791" t="b">
        <f t="shared" ca="1" si="58"/>
        <v>0</v>
      </c>
    </row>
    <row r="1792" spans="5:6" x14ac:dyDescent="0.2">
      <c r="E1792">
        <f t="shared" ca="1" si="57"/>
        <v>3.9151377770197833</v>
      </c>
      <c r="F1792" t="b">
        <f t="shared" ca="1" si="58"/>
        <v>1</v>
      </c>
    </row>
    <row r="1793" spans="5:6" x14ac:dyDescent="0.2">
      <c r="E1793">
        <f t="shared" ca="1" si="57"/>
        <v>2.8929989953282158</v>
      </c>
      <c r="F1793" t="b">
        <f t="shared" ca="1" si="58"/>
        <v>1</v>
      </c>
    </row>
    <row r="1794" spans="5:6" x14ac:dyDescent="0.2">
      <c r="E1794">
        <f t="shared" ca="1" si="57"/>
        <v>3.3774720568072518</v>
      </c>
      <c r="F1794" t="b">
        <f t="shared" ca="1" si="58"/>
        <v>1</v>
      </c>
    </row>
    <row r="1795" spans="5:6" x14ac:dyDescent="0.2">
      <c r="E1795">
        <f t="shared" ref="E1795:E1858" ca="1" si="59">NORMINV(RAND(),1.889101,1.189723)</f>
        <v>1.9548947235700456</v>
      </c>
      <c r="F1795" t="b">
        <f t="shared" ref="F1795:F1858" ca="1" si="60">IF(E1795&gt;=2.5, TRUE, FALSE)</f>
        <v>0</v>
      </c>
    </row>
    <row r="1796" spans="5:6" x14ac:dyDescent="0.2">
      <c r="E1796">
        <f t="shared" ca="1" si="59"/>
        <v>2.3998907782663781</v>
      </c>
      <c r="F1796" t="b">
        <f t="shared" ca="1" si="60"/>
        <v>0</v>
      </c>
    </row>
    <row r="1797" spans="5:6" x14ac:dyDescent="0.2">
      <c r="E1797">
        <f t="shared" ca="1" si="59"/>
        <v>2.0689165495641331</v>
      </c>
      <c r="F1797" t="b">
        <f t="shared" ca="1" si="60"/>
        <v>0</v>
      </c>
    </row>
    <row r="1798" spans="5:6" x14ac:dyDescent="0.2">
      <c r="E1798">
        <f t="shared" ca="1" si="59"/>
        <v>1.5643767846894185</v>
      </c>
      <c r="F1798" t="b">
        <f t="shared" ca="1" si="60"/>
        <v>0</v>
      </c>
    </row>
    <row r="1799" spans="5:6" x14ac:dyDescent="0.2">
      <c r="E1799">
        <f t="shared" ca="1" si="59"/>
        <v>0.82064554864127337</v>
      </c>
      <c r="F1799" t="b">
        <f t="shared" ca="1" si="60"/>
        <v>0</v>
      </c>
    </row>
    <row r="1800" spans="5:6" x14ac:dyDescent="0.2">
      <c r="E1800">
        <f t="shared" ca="1" si="59"/>
        <v>4.2257350458041776</v>
      </c>
      <c r="F1800" t="b">
        <f t="shared" ca="1" si="60"/>
        <v>1</v>
      </c>
    </row>
    <row r="1801" spans="5:6" x14ac:dyDescent="0.2">
      <c r="E1801">
        <f t="shared" ca="1" si="59"/>
        <v>4.5554477434866572</v>
      </c>
      <c r="F1801" t="b">
        <f t="shared" ca="1" si="60"/>
        <v>1</v>
      </c>
    </row>
    <row r="1802" spans="5:6" x14ac:dyDescent="0.2">
      <c r="E1802">
        <f t="shared" ca="1" si="59"/>
        <v>5.0889984120799312</v>
      </c>
      <c r="F1802" t="b">
        <f t="shared" ca="1" si="60"/>
        <v>1</v>
      </c>
    </row>
    <row r="1803" spans="5:6" x14ac:dyDescent="0.2">
      <c r="E1803">
        <f t="shared" ca="1" si="59"/>
        <v>2.9961946989209833</v>
      </c>
      <c r="F1803" t="b">
        <f t="shared" ca="1" si="60"/>
        <v>1</v>
      </c>
    </row>
    <row r="1804" spans="5:6" x14ac:dyDescent="0.2">
      <c r="E1804">
        <f t="shared" ca="1" si="59"/>
        <v>-8.9329510265112155E-2</v>
      </c>
      <c r="F1804" t="b">
        <f t="shared" ca="1" si="60"/>
        <v>0</v>
      </c>
    </row>
    <row r="1805" spans="5:6" x14ac:dyDescent="0.2">
      <c r="E1805">
        <f t="shared" ca="1" si="59"/>
        <v>1.4508097070787591</v>
      </c>
      <c r="F1805" t="b">
        <f t="shared" ca="1" si="60"/>
        <v>0</v>
      </c>
    </row>
    <row r="1806" spans="5:6" x14ac:dyDescent="0.2">
      <c r="E1806">
        <f t="shared" ca="1" si="59"/>
        <v>1.8420917806404209</v>
      </c>
      <c r="F1806" t="b">
        <f t="shared" ca="1" si="60"/>
        <v>0</v>
      </c>
    </row>
    <row r="1807" spans="5:6" x14ac:dyDescent="0.2">
      <c r="E1807">
        <f t="shared" ca="1" si="59"/>
        <v>2.7883331293188616</v>
      </c>
      <c r="F1807" t="b">
        <f t="shared" ca="1" si="60"/>
        <v>1</v>
      </c>
    </row>
    <row r="1808" spans="5:6" x14ac:dyDescent="0.2">
      <c r="E1808">
        <f t="shared" ca="1" si="59"/>
        <v>4.4029537984937592</v>
      </c>
      <c r="F1808" t="b">
        <f t="shared" ca="1" si="60"/>
        <v>1</v>
      </c>
    </row>
    <row r="1809" spans="5:6" x14ac:dyDescent="0.2">
      <c r="E1809">
        <f t="shared" ca="1" si="59"/>
        <v>1.9830904990717078</v>
      </c>
      <c r="F1809" t="b">
        <f t="shared" ca="1" si="60"/>
        <v>0</v>
      </c>
    </row>
    <row r="1810" spans="5:6" x14ac:dyDescent="0.2">
      <c r="E1810">
        <f t="shared" ca="1" si="59"/>
        <v>1.9539909571508776</v>
      </c>
      <c r="F1810" t="b">
        <f t="shared" ca="1" si="60"/>
        <v>0</v>
      </c>
    </row>
    <row r="1811" spans="5:6" x14ac:dyDescent="0.2">
      <c r="E1811">
        <f t="shared" ca="1" si="59"/>
        <v>2.276709584580058</v>
      </c>
      <c r="F1811" t="b">
        <f t="shared" ca="1" si="60"/>
        <v>0</v>
      </c>
    </row>
    <row r="1812" spans="5:6" x14ac:dyDescent="0.2">
      <c r="E1812">
        <f t="shared" ca="1" si="59"/>
        <v>1.5887376191544382</v>
      </c>
      <c r="F1812" t="b">
        <f t="shared" ca="1" si="60"/>
        <v>0</v>
      </c>
    </row>
    <row r="1813" spans="5:6" x14ac:dyDescent="0.2">
      <c r="E1813">
        <f t="shared" ca="1" si="59"/>
        <v>2.8123384721004117</v>
      </c>
      <c r="F1813" t="b">
        <f t="shared" ca="1" si="60"/>
        <v>1</v>
      </c>
    </row>
    <row r="1814" spans="5:6" x14ac:dyDescent="0.2">
      <c r="E1814">
        <f t="shared" ca="1" si="59"/>
        <v>-0.81481825092386928</v>
      </c>
      <c r="F1814" t="b">
        <f t="shared" ca="1" si="60"/>
        <v>0</v>
      </c>
    </row>
    <row r="1815" spans="5:6" x14ac:dyDescent="0.2">
      <c r="E1815">
        <f t="shared" ca="1" si="59"/>
        <v>0.44239441761659726</v>
      </c>
      <c r="F1815" t="b">
        <f t="shared" ca="1" si="60"/>
        <v>0</v>
      </c>
    </row>
    <row r="1816" spans="5:6" x14ac:dyDescent="0.2">
      <c r="E1816">
        <f t="shared" ca="1" si="59"/>
        <v>3.4598539609691112</v>
      </c>
      <c r="F1816" t="b">
        <f t="shared" ca="1" si="60"/>
        <v>1</v>
      </c>
    </row>
    <row r="1817" spans="5:6" x14ac:dyDescent="0.2">
      <c r="E1817">
        <f t="shared" ca="1" si="59"/>
        <v>2.1767820547835983</v>
      </c>
      <c r="F1817" t="b">
        <f t="shared" ca="1" si="60"/>
        <v>0</v>
      </c>
    </row>
    <row r="1818" spans="5:6" x14ac:dyDescent="0.2">
      <c r="E1818">
        <f t="shared" ca="1" si="59"/>
        <v>0.24571552989659962</v>
      </c>
      <c r="F1818" t="b">
        <f t="shared" ca="1" si="60"/>
        <v>0</v>
      </c>
    </row>
    <row r="1819" spans="5:6" x14ac:dyDescent="0.2">
      <c r="E1819">
        <f t="shared" ca="1" si="59"/>
        <v>2.2189275746504245</v>
      </c>
      <c r="F1819" t="b">
        <f t="shared" ca="1" si="60"/>
        <v>0</v>
      </c>
    </row>
    <row r="1820" spans="5:6" x14ac:dyDescent="0.2">
      <c r="E1820">
        <f t="shared" ca="1" si="59"/>
        <v>2.5947704555550053</v>
      </c>
      <c r="F1820" t="b">
        <f t="shared" ca="1" si="60"/>
        <v>1</v>
      </c>
    </row>
    <row r="1821" spans="5:6" x14ac:dyDescent="0.2">
      <c r="E1821">
        <f t="shared" ca="1" si="59"/>
        <v>2.1141568267019961</v>
      </c>
      <c r="F1821" t="b">
        <f t="shared" ca="1" si="60"/>
        <v>0</v>
      </c>
    </row>
    <row r="1822" spans="5:6" x14ac:dyDescent="0.2">
      <c r="E1822">
        <f t="shared" ca="1" si="59"/>
        <v>3.3300692719461402</v>
      </c>
      <c r="F1822" t="b">
        <f t="shared" ca="1" si="60"/>
        <v>1</v>
      </c>
    </row>
    <row r="1823" spans="5:6" x14ac:dyDescent="0.2">
      <c r="E1823">
        <f t="shared" ca="1" si="59"/>
        <v>1.9271232939260865</v>
      </c>
      <c r="F1823" t="b">
        <f t="shared" ca="1" si="60"/>
        <v>0</v>
      </c>
    </row>
    <row r="1824" spans="5:6" x14ac:dyDescent="0.2">
      <c r="E1824">
        <f t="shared" ca="1" si="59"/>
        <v>2.3217835026901485</v>
      </c>
      <c r="F1824" t="b">
        <f t="shared" ca="1" si="60"/>
        <v>0</v>
      </c>
    </row>
    <row r="1825" spans="5:6" x14ac:dyDescent="0.2">
      <c r="E1825">
        <f t="shared" ca="1" si="59"/>
        <v>1.0599511158686514</v>
      </c>
      <c r="F1825" t="b">
        <f t="shared" ca="1" si="60"/>
        <v>0</v>
      </c>
    </row>
    <row r="1826" spans="5:6" x14ac:dyDescent="0.2">
      <c r="E1826">
        <f t="shared" ca="1" si="59"/>
        <v>1.5911327663317036</v>
      </c>
      <c r="F1826" t="b">
        <f t="shared" ca="1" si="60"/>
        <v>0</v>
      </c>
    </row>
    <row r="1827" spans="5:6" x14ac:dyDescent="0.2">
      <c r="E1827">
        <f t="shared" ca="1" si="59"/>
        <v>2.597476184703492</v>
      </c>
      <c r="F1827" t="b">
        <f t="shared" ca="1" si="60"/>
        <v>1</v>
      </c>
    </row>
    <row r="1828" spans="5:6" x14ac:dyDescent="0.2">
      <c r="E1828">
        <f t="shared" ca="1" si="59"/>
        <v>1.2286419126826353</v>
      </c>
      <c r="F1828" t="b">
        <f t="shared" ca="1" si="60"/>
        <v>0</v>
      </c>
    </row>
    <row r="1829" spans="5:6" x14ac:dyDescent="0.2">
      <c r="E1829">
        <f t="shared" ca="1" si="59"/>
        <v>1.8373281332034896</v>
      </c>
      <c r="F1829" t="b">
        <f t="shared" ca="1" si="60"/>
        <v>0</v>
      </c>
    </row>
    <row r="1830" spans="5:6" x14ac:dyDescent="0.2">
      <c r="E1830">
        <f t="shared" ca="1" si="59"/>
        <v>3.0749125511529551</v>
      </c>
      <c r="F1830" t="b">
        <f t="shared" ca="1" si="60"/>
        <v>1</v>
      </c>
    </row>
    <row r="1831" spans="5:6" x14ac:dyDescent="0.2">
      <c r="E1831">
        <f t="shared" ca="1" si="59"/>
        <v>2.1710574585092606</v>
      </c>
      <c r="F1831" t="b">
        <f t="shared" ca="1" si="60"/>
        <v>0</v>
      </c>
    </row>
    <row r="1832" spans="5:6" x14ac:dyDescent="0.2">
      <c r="E1832">
        <f t="shared" ca="1" si="59"/>
        <v>1.9218827164919288</v>
      </c>
      <c r="F1832" t="b">
        <f t="shared" ca="1" si="60"/>
        <v>0</v>
      </c>
    </row>
    <row r="1833" spans="5:6" x14ac:dyDescent="0.2">
      <c r="E1833">
        <f t="shared" ca="1" si="59"/>
        <v>0.89037976953806941</v>
      </c>
      <c r="F1833" t="b">
        <f t="shared" ca="1" si="60"/>
        <v>0</v>
      </c>
    </row>
    <row r="1834" spans="5:6" x14ac:dyDescent="0.2">
      <c r="E1834">
        <f t="shared" ca="1" si="59"/>
        <v>1.7377328593827868</v>
      </c>
      <c r="F1834" t="b">
        <f t="shared" ca="1" si="60"/>
        <v>0</v>
      </c>
    </row>
    <row r="1835" spans="5:6" x14ac:dyDescent="0.2">
      <c r="E1835">
        <f t="shared" ca="1" si="59"/>
        <v>2.3384390922860687</v>
      </c>
      <c r="F1835" t="b">
        <f t="shared" ca="1" si="60"/>
        <v>0</v>
      </c>
    </row>
    <row r="1836" spans="5:6" x14ac:dyDescent="0.2">
      <c r="E1836">
        <f t="shared" ca="1" si="59"/>
        <v>0.64851759911063334</v>
      </c>
      <c r="F1836" t="b">
        <f t="shared" ca="1" si="60"/>
        <v>0</v>
      </c>
    </row>
    <row r="1837" spans="5:6" x14ac:dyDescent="0.2">
      <c r="E1837">
        <f t="shared" ca="1" si="59"/>
        <v>2.6790094473807717</v>
      </c>
      <c r="F1837" t="b">
        <f t="shared" ca="1" si="60"/>
        <v>1</v>
      </c>
    </row>
    <row r="1838" spans="5:6" x14ac:dyDescent="0.2">
      <c r="E1838">
        <f t="shared" ca="1" si="59"/>
        <v>2.71308751504051</v>
      </c>
      <c r="F1838" t="b">
        <f t="shared" ca="1" si="60"/>
        <v>1</v>
      </c>
    </row>
    <row r="1839" spans="5:6" x14ac:dyDescent="0.2">
      <c r="E1839">
        <f t="shared" ca="1" si="59"/>
        <v>2.2101661162933683</v>
      </c>
      <c r="F1839" t="b">
        <f t="shared" ca="1" si="60"/>
        <v>0</v>
      </c>
    </row>
    <row r="1840" spans="5:6" x14ac:dyDescent="0.2">
      <c r="E1840">
        <f t="shared" ca="1" si="59"/>
        <v>2.3035660998809306</v>
      </c>
      <c r="F1840" t="b">
        <f t="shared" ca="1" si="60"/>
        <v>0</v>
      </c>
    </row>
    <row r="1841" spans="5:6" x14ac:dyDescent="0.2">
      <c r="E1841">
        <f t="shared" ca="1" si="59"/>
        <v>2.0789011805328408</v>
      </c>
      <c r="F1841" t="b">
        <f t="shared" ca="1" si="60"/>
        <v>0</v>
      </c>
    </row>
    <row r="1842" spans="5:6" x14ac:dyDescent="0.2">
      <c r="E1842">
        <f t="shared" ca="1" si="59"/>
        <v>0.20751854059647035</v>
      </c>
      <c r="F1842" t="b">
        <f t="shared" ca="1" si="60"/>
        <v>0</v>
      </c>
    </row>
    <row r="1843" spans="5:6" x14ac:dyDescent="0.2">
      <c r="E1843">
        <f t="shared" ca="1" si="59"/>
        <v>3.3118643650423527</v>
      </c>
      <c r="F1843" t="b">
        <f t="shared" ca="1" si="60"/>
        <v>1</v>
      </c>
    </row>
    <row r="1844" spans="5:6" x14ac:dyDescent="0.2">
      <c r="E1844">
        <f t="shared" ca="1" si="59"/>
        <v>-0.21071063646332244</v>
      </c>
      <c r="F1844" t="b">
        <f t="shared" ca="1" si="60"/>
        <v>0</v>
      </c>
    </row>
    <row r="1845" spans="5:6" x14ac:dyDescent="0.2">
      <c r="E1845">
        <f t="shared" ca="1" si="59"/>
        <v>1.0640488113642332</v>
      </c>
      <c r="F1845" t="b">
        <f t="shared" ca="1" si="60"/>
        <v>0</v>
      </c>
    </row>
    <row r="1846" spans="5:6" x14ac:dyDescent="0.2">
      <c r="E1846">
        <f t="shared" ca="1" si="59"/>
        <v>1.9766529262367873</v>
      </c>
      <c r="F1846" t="b">
        <f t="shared" ca="1" si="60"/>
        <v>0</v>
      </c>
    </row>
    <row r="1847" spans="5:6" x14ac:dyDescent="0.2">
      <c r="E1847">
        <f t="shared" ca="1" si="59"/>
        <v>1.0968495573382839</v>
      </c>
      <c r="F1847" t="b">
        <f t="shared" ca="1" si="60"/>
        <v>0</v>
      </c>
    </row>
    <row r="1848" spans="5:6" x14ac:dyDescent="0.2">
      <c r="E1848">
        <f t="shared" ca="1" si="59"/>
        <v>2.2319056216739557</v>
      </c>
      <c r="F1848" t="b">
        <f t="shared" ca="1" si="60"/>
        <v>0</v>
      </c>
    </row>
    <row r="1849" spans="5:6" x14ac:dyDescent="0.2">
      <c r="E1849">
        <f t="shared" ca="1" si="59"/>
        <v>2.3119975556406867</v>
      </c>
      <c r="F1849" t="b">
        <f t="shared" ca="1" si="60"/>
        <v>0</v>
      </c>
    </row>
    <row r="1850" spans="5:6" x14ac:dyDescent="0.2">
      <c r="E1850">
        <f t="shared" ca="1" si="59"/>
        <v>0.51690868364970455</v>
      </c>
      <c r="F1850" t="b">
        <f t="shared" ca="1" si="60"/>
        <v>0</v>
      </c>
    </row>
    <row r="1851" spans="5:6" x14ac:dyDescent="0.2">
      <c r="E1851">
        <f t="shared" ca="1" si="59"/>
        <v>0.7577658681611108</v>
      </c>
      <c r="F1851" t="b">
        <f t="shared" ca="1" si="60"/>
        <v>0</v>
      </c>
    </row>
    <row r="1852" spans="5:6" x14ac:dyDescent="0.2">
      <c r="E1852">
        <f t="shared" ca="1" si="59"/>
        <v>1.5177272668881925</v>
      </c>
      <c r="F1852" t="b">
        <f t="shared" ca="1" si="60"/>
        <v>0</v>
      </c>
    </row>
    <row r="1853" spans="5:6" x14ac:dyDescent="0.2">
      <c r="E1853">
        <f t="shared" ca="1" si="59"/>
        <v>3.4239050835132274</v>
      </c>
      <c r="F1853" t="b">
        <f t="shared" ca="1" si="60"/>
        <v>1</v>
      </c>
    </row>
    <row r="1854" spans="5:6" x14ac:dyDescent="0.2">
      <c r="E1854">
        <f t="shared" ca="1" si="59"/>
        <v>2.0939233122791383</v>
      </c>
      <c r="F1854" t="b">
        <f t="shared" ca="1" si="60"/>
        <v>0</v>
      </c>
    </row>
    <row r="1855" spans="5:6" x14ac:dyDescent="0.2">
      <c r="E1855">
        <f t="shared" ca="1" si="59"/>
        <v>2.4774129434301431</v>
      </c>
      <c r="F1855" t="b">
        <f t="shared" ca="1" si="60"/>
        <v>0</v>
      </c>
    </row>
    <row r="1856" spans="5:6" x14ac:dyDescent="0.2">
      <c r="E1856">
        <f t="shared" ca="1" si="59"/>
        <v>0.93010170660051228</v>
      </c>
      <c r="F1856" t="b">
        <f t="shared" ca="1" si="60"/>
        <v>0</v>
      </c>
    </row>
    <row r="1857" spans="5:6" x14ac:dyDescent="0.2">
      <c r="E1857">
        <f t="shared" ca="1" si="59"/>
        <v>0.78294689048043375</v>
      </c>
      <c r="F1857" t="b">
        <f t="shared" ca="1" si="60"/>
        <v>0</v>
      </c>
    </row>
    <row r="1858" spans="5:6" x14ac:dyDescent="0.2">
      <c r="E1858">
        <f t="shared" ca="1" si="59"/>
        <v>-0.93111703915847532</v>
      </c>
      <c r="F1858" t="b">
        <f t="shared" ca="1" si="60"/>
        <v>0</v>
      </c>
    </row>
    <row r="1859" spans="5:6" x14ac:dyDescent="0.2">
      <c r="E1859">
        <f t="shared" ref="E1859:E1922" ca="1" si="61">NORMINV(RAND(),1.889101,1.189723)</f>
        <v>-0.29836189915436928</v>
      </c>
      <c r="F1859" t="b">
        <f t="shared" ref="F1859:F1922" ca="1" si="62">IF(E1859&gt;=2.5, TRUE, FALSE)</f>
        <v>0</v>
      </c>
    </row>
    <row r="1860" spans="5:6" x14ac:dyDescent="0.2">
      <c r="E1860">
        <f t="shared" ca="1" si="61"/>
        <v>3.1334403827943174</v>
      </c>
      <c r="F1860" t="b">
        <f t="shared" ca="1" si="62"/>
        <v>1</v>
      </c>
    </row>
    <row r="1861" spans="5:6" x14ac:dyDescent="0.2">
      <c r="E1861">
        <f t="shared" ca="1" si="61"/>
        <v>3.0262912689006631</v>
      </c>
      <c r="F1861" t="b">
        <f t="shared" ca="1" si="62"/>
        <v>1</v>
      </c>
    </row>
    <row r="1862" spans="5:6" x14ac:dyDescent="0.2">
      <c r="E1862">
        <f t="shared" ca="1" si="61"/>
        <v>1.921707466633938</v>
      </c>
      <c r="F1862" t="b">
        <f t="shared" ca="1" si="62"/>
        <v>0</v>
      </c>
    </row>
    <row r="1863" spans="5:6" x14ac:dyDescent="0.2">
      <c r="E1863">
        <f t="shared" ca="1" si="61"/>
        <v>2.1657375063412854</v>
      </c>
      <c r="F1863" t="b">
        <f t="shared" ca="1" si="62"/>
        <v>0</v>
      </c>
    </row>
    <row r="1864" spans="5:6" x14ac:dyDescent="0.2">
      <c r="E1864">
        <f t="shared" ca="1" si="61"/>
        <v>4.7821719369420164</v>
      </c>
      <c r="F1864" t="b">
        <f t="shared" ca="1" si="62"/>
        <v>1</v>
      </c>
    </row>
    <row r="1865" spans="5:6" x14ac:dyDescent="0.2">
      <c r="E1865">
        <f t="shared" ca="1" si="61"/>
        <v>2.5849307778991903</v>
      </c>
      <c r="F1865" t="b">
        <f t="shared" ca="1" si="62"/>
        <v>1</v>
      </c>
    </row>
    <row r="1866" spans="5:6" x14ac:dyDescent="0.2">
      <c r="E1866">
        <f t="shared" ca="1" si="61"/>
        <v>0.95650827774452341</v>
      </c>
      <c r="F1866" t="b">
        <f t="shared" ca="1" si="62"/>
        <v>0</v>
      </c>
    </row>
    <row r="1867" spans="5:6" x14ac:dyDescent="0.2">
      <c r="E1867">
        <f t="shared" ca="1" si="61"/>
        <v>0.98932875604524018</v>
      </c>
      <c r="F1867" t="b">
        <f t="shared" ca="1" si="62"/>
        <v>0</v>
      </c>
    </row>
    <row r="1868" spans="5:6" x14ac:dyDescent="0.2">
      <c r="E1868">
        <f t="shared" ca="1" si="61"/>
        <v>0.27363585726751283</v>
      </c>
      <c r="F1868" t="b">
        <f t="shared" ca="1" si="62"/>
        <v>0</v>
      </c>
    </row>
    <row r="1869" spans="5:6" x14ac:dyDescent="0.2">
      <c r="E1869">
        <f t="shared" ca="1" si="61"/>
        <v>-0.48103058106219421</v>
      </c>
      <c r="F1869" t="b">
        <f t="shared" ca="1" si="62"/>
        <v>0</v>
      </c>
    </row>
    <row r="1870" spans="5:6" x14ac:dyDescent="0.2">
      <c r="E1870">
        <f t="shared" ca="1" si="61"/>
        <v>1.0456438166611743</v>
      </c>
      <c r="F1870" t="b">
        <f t="shared" ca="1" si="62"/>
        <v>0</v>
      </c>
    </row>
    <row r="1871" spans="5:6" x14ac:dyDescent="0.2">
      <c r="E1871">
        <f t="shared" ca="1" si="61"/>
        <v>1.6755344850692189</v>
      </c>
      <c r="F1871" t="b">
        <f t="shared" ca="1" si="62"/>
        <v>0</v>
      </c>
    </row>
    <row r="1872" spans="5:6" x14ac:dyDescent="0.2">
      <c r="E1872">
        <f t="shared" ca="1" si="61"/>
        <v>1.2773602529689083</v>
      </c>
      <c r="F1872" t="b">
        <f t="shared" ca="1" si="62"/>
        <v>0</v>
      </c>
    </row>
    <row r="1873" spans="5:6" x14ac:dyDescent="0.2">
      <c r="E1873">
        <f t="shared" ca="1" si="61"/>
        <v>2.3860574712997487</v>
      </c>
      <c r="F1873" t="b">
        <f t="shared" ca="1" si="62"/>
        <v>0</v>
      </c>
    </row>
    <row r="1874" spans="5:6" x14ac:dyDescent="0.2">
      <c r="E1874">
        <f t="shared" ca="1" si="61"/>
        <v>1.7884631497815855</v>
      </c>
      <c r="F1874" t="b">
        <f t="shared" ca="1" si="62"/>
        <v>0</v>
      </c>
    </row>
    <row r="1875" spans="5:6" x14ac:dyDescent="0.2">
      <c r="E1875">
        <f t="shared" ca="1" si="61"/>
        <v>1.5598704398634342</v>
      </c>
      <c r="F1875" t="b">
        <f t="shared" ca="1" si="62"/>
        <v>0</v>
      </c>
    </row>
    <row r="1876" spans="5:6" x14ac:dyDescent="0.2">
      <c r="E1876">
        <f t="shared" ca="1" si="61"/>
        <v>2.8937685970802267</v>
      </c>
      <c r="F1876" t="b">
        <f t="shared" ca="1" si="62"/>
        <v>1</v>
      </c>
    </row>
    <row r="1877" spans="5:6" x14ac:dyDescent="0.2">
      <c r="E1877">
        <f t="shared" ca="1" si="61"/>
        <v>1.7219343137089753</v>
      </c>
      <c r="F1877" t="b">
        <f t="shared" ca="1" si="62"/>
        <v>0</v>
      </c>
    </row>
    <row r="1878" spans="5:6" x14ac:dyDescent="0.2">
      <c r="E1878">
        <f t="shared" ca="1" si="61"/>
        <v>2.4799546496723925</v>
      </c>
      <c r="F1878" t="b">
        <f t="shared" ca="1" si="62"/>
        <v>0</v>
      </c>
    </row>
    <row r="1879" spans="5:6" x14ac:dyDescent="0.2">
      <c r="E1879">
        <f t="shared" ca="1" si="61"/>
        <v>0.85081765791025044</v>
      </c>
      <c r="F1879" t="b">
        <f t="shared" ca="1" si="62"/>
        <v>0</v>
      </c>
    </row>
    <row r="1880" spans="5:6" x14ac:dyDescent="0.2">
      <c r="E1880">
        <f t="shared" ca="1" si="61"/>
        <v>1.7963943126742774</v>
      </c>
      <c r="F1880" t="b">
        <f t="shared" ca="1" si="62"/>
        <v>0</v>
      </c>
    </row>
    <row r="1881" spans="5:6" x14ac:dyDescent="0.2">
      <c r="E1881">
        <f t="shared" ca="1" si="61"/>
        <v>0.21482979441200789</v>
      </c>
      <c r="F1881" t="b">
        <f t="shared" ca="1" si="62"/>
        <v>0</v>
      </c>
    </row>
    <row r="1882" spans="5:6" x14ac:dyDescent="0.2">
      <c r="E1882">
        <f t="shared" ca="1" si="61"/>
        <v>2.111881734595157</v>
      </c>
      <c r="F1882" t="b">
        <f t="shared" ca="1" si="62"/>
        <v>0</v>
      </c>
    </row>
    <row r="1883" spans="5:6" x14ac:dyDescent="0.2">
      <c r="E1883">
        <f t="shared" ca="1" si="61"/>
        <v>-1.1186132495750811</v>
      </c>
      <c r="F1883" t="b">
        <f t="shared" ca="1" si="62"/>
        <v>0</v>
      </c>
    </row>
    <row r="1884" spans="5:6" x14ac:dyDescent="0.2">
      <c r="E1884">
        <f t="shared" ca="1" si="61"/>
        <v>3.3147295503636913</v>
      </c>
      <c r="F1884" t="b">
        <f t="shared" ca="1" si="62"/>
        <v>1</v>
      </c>
    </row>
    <row r="1885" spans="5:6" x14ac:dyDescent="0.2">
      <c r="E1885">
        <f t="shared" ca="1" si="61"/>
        <v>3.3391470066073392</v>
      </c>
      <c r="F1885" t="b">
        <f t="shared" ca="1" si="62"/>
        <v>1</v>
      </c>
    </row>
    <row r="1886" spans="5:6" x14ac:dyDescent="0.2">
      <c r="E1886">
        <f t="shared" ca="1" si="61"/>
        <v>1.8310023638820245</v>
      </c>
      <c r="F1886" t="b">
        <f t="shared" ca="1" si="62"/>
        <v>0</v>
      </c>
    </row>
    <row r="1887" spans="5:6" x14ac:dyDescent="0.2">
      <c r="E1887">
        <f t="shared" ca="1" si="61"/>
        <v>2.5267961157480365</v>
      </c>
      <c r="F1887" t="b">
        <f t="shared" ca="1" si="62"/>
        <v>1</v>
      </c>
    </row>
    <row r="1888" spans="5:6" x14ac:dyDescent="0.2">
      <c r="E1888">
        <f t="shared" ca="1" si="61"/>
        <v>2.2603833749582942</v>
      </c>
      <c r="F1888" t="b">
        <f t="shared" ca="1" si="62"/>
        <v>0</v>
      </c>
    </row>
    <row r="1889" spans="5:6" x14ac:dyDescent="0.2">
      <c r="E1889">
        <f t="shared" ca="1" si="61"/>
        <v>0.14337142486145682</v>
      </c>
      <c r="F1889" t="b">
        <f t="shared" ca="1" si="62"/>
        <v>0</v>
      </c>
    </row>
    <row r="1890" spans="5:6" x14ac:dyDescent="0.2">
      <c r="E1890">
        <f t="shared" ca="1" si="61"/>
        <v>3.1065830079440637</v>
      </c>
      <c r="F1890" t="b">
        <f t="shared" ca="1" si="62"/>
        <v>1</v>
      </c>
    </row>
    <row r="1891" spans="5:6" x14ac:dyDescent="0.2">
      <c r="E1891">
        <f t="shared" ca="1" si="61"/>
        <v>1.7044870447557052</v>
      </c>
      <c r="F1891" t="b">
        <f t="shared" ca="1" si="62"/>
        <v>0</v>
      </c>
    </row>
    <row r="1892" spans="5:6" x14ac:dyDescent="0.2">
      <c r="E1892">
        <f t="shared" ca="1" si="61"/>
        <v>1.4054841334983732</v>
      </c>
      <c r="F1892" t="b">
        <f t="shared" ca="1" si="62"/>
        <v>0</v>
      </c>
    </row>
    <row r="1893" spans="5:6" x14ac:dyDescent="0.2">
      <c r="E1893">
        <f t="shared" ca="1" si="61"/>
        <v>2.295487996509511</v>
      </c>
      <c r="F1893" t="b">
        <f t="shared" ca="1" si="62"/>
        <v>0</v>
      </c>
    </row>
    <row r="1894" spans="5:6" x14ac:dyDescent="0.2">
      <c r="E1894">
        <f t="shared" ca="1" si="61"/>
        <v>2.7155807116125716</v>
      </c>
      <c r="F1894" t="b">
        <f t="shared" ca="1" si="62"/>
        <v>1</v>
      </c>
    </row>
    <row r="1895" spans="5:6" x14ac:dyDescent="0.2">
      <c r="E1895">
        <f t="shared" ca="1" si="61"/>
        <v>1.6424486032229793</v>
      </c>
      <c r="F1895" t="b">
        <f t="shared" ca="1" si="62"/>
        <v>0</v>
      </c>
    </row>
    <row r="1896" spans="5:6" x14ac:dyDescent="0.2">
      <c r="E1896">
        <f t="shared" ca="1" si="61"/>
        <v>0.23201496318876891</v>
      </c>
      <c r="F1896" t="b">
        <f t="shared" ca="1" si="62"/>
        <v>0</v>
      </c>
    </row>
    <row r="1897" spans="5:6" x14ac:dyDescent="0.2">
      <c r="E1897">
        <f t="shared" ca="1" si="61"/>
        <v>1.1915160919289067</v>
      </c>
      <c r="F1897" t="b">
        <f t="shared" ca="1" si="62"/>
        <v>0</v>
      </c>
    </row>
    <row r="1898" spans="5:6" x14ac:dyDescent="0.2">
      <c r="E1898">
        <f t="shared" ca="1" si="61"/>
        <v>0.11681741984334915</v>
      </c>
      <c r="F1898" t="b">
        <f t="shared" ca="1" si="62"/>
        <v>0</v>
      </c>
    </row>
    <row r="1899" spans="5:6" x14ac:dyDescent="0.2">
      <c r="E1899">
        <f t="shared" ca="1" si="61"/>
        <v>0.82039099333702836</v>
      </c>
      <c r="F1899" t="b">
        <f t="shared" ca="1" si="62"/>
        <v>0</v>
      </c>
    </row>
    <row r="1900" spans="5:6" x14ac:dyDescent="0.2">
      <c r="E1900">
        <f t="shared" ca="1" si="61"/>
        <v>1.8553306193907304</v>
      </c>
      <c r="F1900" t="b">
        <f t="shared" ca="1" si="62"/>
        <v>0</v>
      </c>
    </row>
    <row r="1901" spans="5:6" x14ac:dyDescent="0.2">
      <c r="E1901">
        <f t="shared" ca="1" si="61"/>
        <v>0.84137590721187361</v>
      </c>
      <c r="F1901" t="b">
        <f t="shared" ca="1" si="62"/>
        <v>0</v>
      </c>
    </row>
    <row r="1902" spans="5:6" x14ac:dyDescent="0.2">
      <c r="E1902">
        <f t="shared" ca="1" si="61"/>
        <v>0.49752530614828139</v>
      </c>
      <c r="F1902" t="b">
        <f t="shared" ca="1" si="62"/>
        <v>0</v>
      </c>
    </row>
    <row r="1903" spans="5:6" x14ac:dyDescent="0.2">
      <c r="E1903">
        <f t="shared" ca="1" si="61"/>
        <v>2.0448943187458575</v>
      </c>
      <c r="F1903" t="b">
        <f t="shared" ca="1" si="62"/>
        <v>0</v>
      </c>
    </row>
    <row r="1904" spans="5:6" x14ac:dyDescent="0.2">
      <c r="E1904">
        <f t="shared" ca="1" si="61"/>
        <v>0.9905436258000696</v>
      </c>
      <c r="F1904" t="b">
        <f t="shared" ca="1" si="62"/>
        <v>0</v>
      </c>
    </row>
    <row r="1905" spans="5:6" x14ac:dyDescent="0.2">
      <c r="E1905">
        <f t="shared" ca="1" si="61"/>
        <v>3.0343227413043916</v>
      </c>
      <c r="F1905" t="b">
        <f t="shared" ca="1" si="62"/>
        <v>1</v>
      </c>
    </row>
    <row r="1906" spans="5:6" x14ac:dyDescent="0.2">
      <c r="E1906">
        <f t="shared" ca="1" si="61"/>
        <v>2.4072124260610659</v>
      </c>
      <c r="F1906" t="b">
        <f t="shared" ca="1" si="62"/>
        <v>0</v>
      </c>
    </row>
    <row r="1907" spans="5:6" x14ac:dyDescent="0.2">
      <c r="E1907">
        <f t="shared" ca="1" si="61"/>
        <v>1.6229346964333065</v>
      </c>
      <c r="F1907" t="b">
        <f t="shared" ca="1" si="62"/>
        <v>0</v>
      </c>
    </row>
    <row r="1908" spans="5:6" x14ac:dyDescent="0.2">
      <c r="E1908">
        <f t="shared" ca="1" si="61"/>
        <v>0.92418288828783679</v>
      </c>
      <c r="F1908" t="b">
        <f t="shared" ca="1" si="62"/>
        <v>0</v>
      </c>
    </row>
    <row r="1909" spans="5:6" x14ac:dyDescent="0.2">
      <c r="E1909">
        <f t="shared" ca="1" si="61"/>
        <v>1.0358035868940105</v>
      </c>
      <c r="F1909" t="b">
        <f t="shared" ca="1" si="62"/>
        <v>0</v>
      </c>
    </row>
    <row r="1910" spans="5:6" x14ac:dyDescent="0.2">
      <c r="E1910">
        <f t="shared" ca="1" si="61"/>
        <v>4.6800602732412564</v>
      </c>
      <c r="F1910" t="b">
        <f t="shared" ca="1" si="62"/>
        <v>1</v>
      </c>
    </row>
    <row r="1911" spans="5:6" x14ac:dyDescent="0.2">
      <c r="E1911">
        <f t="shared" ca="1" si="61"/>
        <v>1.6564841123147156E-2</v>
      </c>
      <c r="F1911" t="b">
        <f t="shared" ca="1" si="62"/>
        <v>0</v>
      </c>
    </row>
    <row r="1912" spans="5:6" x14ac:dyDescent="0.2">
      <c r="E1912">
        <f t="shared" ca="1" si="61"/>
        <v>2.251677238901411</v>
      </c>
      <c r="F1912" t="b">
        <f t="shared" ca="1" si="62"/>
        <v>0</v>
      </c>
    </row>
    <row r="1913" spans="5:6" x14ac:dyDescent="0.2">
      <c r="E1913">
        <f t="shared" ca="1" si="61"/>
        <v>1.2241720354339436</v>
      </c>
      <c r="F1913" t="b">
        <f t="shared" ca="1" si="62"/>
        <v>0</v>
      </c>
    </row>
    <row r="1914" spans="5:6" x14ac:dyDescent="0.2">
      <c r="E1914">
        <f t="shared" ca="1" si="61"/>
        <v>2.1664262430922703</v>
      </c>
      <c r="F1914" t="b">
        <f t="shared" ca="1" si="62"/>
        <v>0</v>
      </c>
    </row>
    <row r="1915" spans="5:6" x14ac:dyDescent="0.2">
      <c r="E1915">
        <f t="shared" ca="1" si="61"/>
        <v>2.2416729517098539</v>
      </c>
      <c r="F1915" t="b">
        <f t="shared" ca="1" si="62"/>
        <v>0</v>
      </c>
    </row>
    <row r="1916" spans="5:6" x14ac:dyDescent="0.2">
      <c r="E1916">
        <f t="shared" ca="1" si="61"/>
        <v>1.533744280120495</v>
      </c>
      <c r="F1916" t="b">
        <f t="shared" ca="1" si="62"/>
        <v>0</v>
      </c>
    </row>
    <row r="1917" spans="5:6" x14ac:dyDescent="0.2">
      <c r="E1917">
        <f t="shared" ca="1" si="61"/>
        <v>2.8403143494730938</v>
      </c>
      <c r="F1917" t="b">
        <f t="shared" ca="1" si="62"/>
        <v>1</v>
      </c>
    </row>
    <row r="1918" spans="5:6" x14ac:dyDescent="0.2">
      <c r="E1918">
        <f t="shared" ca="1" si="61"/>
        <v>1.7320016982845237</v>
      </c>
      <c r="F1918" t="b">
        <f t="shared" ca="1" si="62"/>
        <v>0</v>
      </c>
    </row>
    <row r="1919" spans="5:6" x14ac:dyDescent="0.2">
      <c r="E1919">
        <f t="shared" ca="1" si="61"/>
        <v>1.7912446107633688</v>
      </c>
      <c r="F1919" t="b">
        <f t="shared" ca="1" si="62"/>
        <v>0</v>
      </c>
    </row>
    <row r="1920" spans="5:6" x14ac:dyDescent="0.2">
      <c r="E1920">
        <f t="shared" ca="1" si="61"/>
        <v>1.3243412144976192</v>
      </c>
      <c r="F1920" t="b">
        <f t="shared" ca="1" si="62"/>
        <v>0</v>
      </c>
    </row>
    <row r="1921" spans="5:6" x14ac:dyDescent="0.2">
      <c r="E1921">
        <f t="shared" ca="1" si="61"/>
        <v>-1.1361014762406494</v>
      </c>
      <c r="F1921" t="b">
        <f t="shared" ca="1" si="62"/>
        <v>0</v>
      </c>
    </row>
    <row r="1922" spans="5:6" x14ac:dyDescent="0.2">
      <c r="E1922">
        <f t="shared" ca="1" si="61"/>
        <v>2.2995519263721449</v>
      </c>
      <c r="F1922" t="b">
        <f t="shared" ca="1" si="62"/>
        <v>0</v>
      </c>
    </row>
    <row r="1923" spans="5:6" x14ac:dyDescent="0.2">
      <c r="E1923">
        <f t="shared" ref="E1923:E1986" ca="1" si="63">NORMINV(RAND(),1.889101,1.189723)</f>
        <v>2.028034661555647</v>
      </c>
      <c r="F1923" t="b">
        <f t="shared" ref="F1923:F1986" ca="1" si="64">IF(E1923&gt;=2.5, TRUE, FALSE)</f>
        <v>0</v>
      </c>
    </row>
    <row r="1924" spans="5:6" x14ac:dyDescent="0.2">
      <c r="E1924">
        <f t="shared" ca="1" si="63"/>
        <v>0.77526115865818279</v>
      </c>
      <c r="F1924" t="b">
        <f t="shared" ca="1" si="64"/>
        <v>0</v>
      </c>
    </row>
    <row r="1925" spans="5:6" x14ac:dyDescent="0.2">
      <c r="E1925">
        <f t="shared" ca="1" si="63"/>
        <v>2.5473249015181763</v>
      </c>
      <c r="F1925" t="b">
        <f t="shared" ca="1" si="64"/>
        <v>1</v>
      </c>
    </row>
    <row r="1926" spans="5:6" x14ac:dyDescent="0.2">
      <c r="E1926">
        <f t="shared" ca="1" si="63"/>
        <v>0.90822798036478647</v>
      </c>
      <c r="F1926" t="b">
        <f t="shared" ca="1" si="64"/>
        <v>0</v>
      </c>
    </row>
    <row r="1927" spans="5:6" x14ac:dyDescent="0.2">
      <c r="E1927">
        <f t="shared" ca="1" si="63"/>
        <v>3.2072807805254833</v>
      </c>
      <c r="F1927" t="b">
        <f t="shared" ca="1" si="64"/>
        <v>1</v>
      </c>
    </row>
    <row r="1928" spans="5:6" x14ac:dyDescent="0.2">
      <c r="E1928">
        <f t="shared" ca="1" si="63"/>
        <v>2.6913698467282527</v>
      </c>
      <c r="F1928" t="b">
        <f t="shared" ca="1" si="64"/>
        <v>1</v>
      </c>
    </row>
    <row r="1929" spans="5:6" x14ac:dyDescent="0.2">
      <c r="E1929">
        <f t="shared" ca="1" si="63"/>
        <v>-0.82794317500538672</v>
      </c>
      <c r="F1929" t="b">
        <f t="shared" ca="1" si="64"/>
        <v>0</v>
      </c>
    </row>
    <row r="1930" spans="5:6" x14ac:dyDescent="0.2">
      <c r="E1930">
        <f t="shared" ca="1" si="63"/>
        <v>2.5828085985256881</v>
      </c>
      <c r="F1930" t="b">
        <f t="shared" ca="1" si="64"/>
        <v>1</v>
      </c>
    </row>
    <row r="1931" spans="5:6" x14ac:dyDescent="0.2">
      <c r="E1931">
        <f t="shared" ca="1" si="63"/>
        <v>1.2730551308709475</v>
      </c>
      <c r="F1931" t="b">
        <f t="shared" ca="1" si="64"/>
        <v>0</v>
      </c>
    </row>
    <row r="1932" spans="5:6" x14ac:dyDescent="0.2">
      <c r="E1932">
        <f t="shared" ca="1" si="63"/>
        <v>1.447686389306674</v>
      </c>
      <c r="F1932" t="b">
        <f t="shared" ca="1" si="64"/>
        <v>0</v>
      </c>
    </row>
    <row r="1933" spans="5:6" x14ac:dyDescent="0.2">
      <c r="E1933">
        <f t="shared" ca="1" si="63"/>
        <v>1.1047727126202895</v>
      </c>
      <c r="F1933" t="b">
        <f t="shared" ca="1" si="64"/>
        <v>0</v>
      </c>
    </row>
    <row r="1934" spans="5:6" x14ac:dyDescent="0.2">
      <c r="E1934">
        <f t="shared" ca="1" si="63"/>
        <v>2.0730744297362622</v>
      </c>
      <c r="F1934" t="b">
        <f t="shared" ca="1" si="64"/>
        <v>0</v>
      </c>
    </row>
    <row r="1935" spans="5:6" x14ac:dyDescent="0.2">
      <c r="E1935">
        <f t="shared" ca="1" si="63"/>
        <v>1.1824254625315183</v>
      </c>
      <c r="F1935" t="b">
        <f t="shared" ca="1" si="64"/>
        <v>0</v>
      </c>
    </row>
    <row r="1936" spans="5:6" x14ac:dyDescent="0.2">
      <c r="E1936">
        <f t="shared" ca="1" si="63"/>
        <v>0.69391685582383378</v>
      </c>
      <c r="F1936" t="b">
        <f t="shared" ca="1" si="64"/>
        <v>0</v>
      </c>
    </row>
    <row r="1937" spans="5:6" x14ac:dyDescent="0.2">
      <c r="E1937">
        <f t="shared" ca="1" si="63"/>
        <v>3.3214040458480945</v>
      </c>
      <c r="F1937" t="b">
        <f t="shared" ca="1" si="64"/>
        <v>1</v>
      </c>
    </row>
    <row r="1938" spans="5:6" x14ac:dyDescent="0.2">
      <c r="E1938">
        <f t="shared" ca="1" si="63"/>
        <v>1.598369448218214</v>
      </c>
      <c r="F1938" t="b">
        <f t="shared" ca="1" si="64"/>
        <v>0</v>
      </c>
    </row>
    <row r="1939" spans="5:6" x14ac:dyDescent="0.2">
      <c r="E1939">
        <f t="shared" ca="1" si="63"/>
        <v>1.0611016069070702</v>
      </c>
      <c r="F1939" t="b">
        <f t="shared" ca="1" si="64"/>
        <v>0</v>
      </c>
    </row>
    <row r="1940" spans="5:6" x14ac:dyDescent="0.2">
      <c r="E1940">
        <f t="shared" ca="1" si="63"/>
        <v>1.1464090076658886</v>
      </c>
      <c r="F1940" t="b">
        <f t="shared" ca="1" si="64"/>
        <v>0</v>
      </c>
    </row>
    <row r="1941" spans="5:6" x14ac:dyDescent="0.2">
      <c r="E1941">
        <f t="shared" ca="1" si="63"/>
        <v>0.97805050508766533</v>
      </c>
      <c r="F1941" t="b">
        <f t="shared" ca="1" si="64"/>
        <v>0</v>
      </c>
    </row>
    <row r="1942" spans="5:6" x14ac:dyDescent="0.2">
      <c r="E1942">
        <f t="shared" ca="1" si="63"/>
        <v>3.5745227757411397</v>
      </c>
      <c r="F1942" t="b">
        <f t="shared" ca="1" si="64"/>
        <v>1</v>
      </c>
    </row>
    <row r="1943" spans="5:6" x14ac:dyDescent="0.2">
      <c r="E1943">
        <f t="shared" ca="1" si="63"/>
        <v>2.4688034558398817</v>
      </c>
      <c r="F1943" t="b">
        <f t="shared" ca="1" si="64"/>
        <v>0</v>
      </c>
    </row>
    <row r="1944" spans="5:6" x14ac:dyDescent="0.2">
      <c r="E1944">
        <f t="shared" ca="1" si="63"/>
        <v>2.3881118316820173</v>
      </c>
      <c r="F1944" t="b">
        <f t="shared" ca="1" si="64"/>
        <v>0</v>
      </c>
    </row>
    <row r="1945" spans="5:6" x14ac:dyDescent="0.2">
      <c r="E1945">
        <f t="shared" ca="1" si="63"/>
        <v>2.0312894425987778</v>
      </c>
      <c r="F1945" t="b">
        <f t="shared" ca="1" si="64"/>
        <v>0</v>
      </c>
    </row>
    <row r="1946" spans="5:6" x14ac:dyDescent="0.2">
      <c r="E1946">
        <f t="shared" ca="1" si="63"/>
        <v>2.6146609171099926</v>
      </c>
      <c r="F1946" t="b">
        <f t="shared" ca="1" si="64"/>
        <v>1</v>
      </c>
    </row>
    <row r="1947" spans="5:6" x14ac:dyDescent="0.2">
      <c r="E1947">
        <f t="shared" ca="1" si="63"/>
        <v>-0.2190824311346391</v>
      </c>
      <c r="F1947" t="b">
        <f t="shared" ca="1" si="64"/>
        <v>0</v>
      </c>
    </row>
    <row r="1948" spans="5:6" x14ac:dyDescent="0.2">
      <c r="E1948">
        <f t="shared" ca="1" si="63"/>
        <v>1.329136947309685</v>
      </c>
      <c r="F1948" t="b">
        <f t="shared" ca="1" si="64"/>
        <v>0</v>
      </c>
    </row>
    <row r="1949" spans="5:6" x14ac:dyDescent="0.2">
      <c r="E1949">
        <f t="shared" ca="1" si="63"/>
        <v>3.2770578434969777</v>
      </c>
      <c r="F1949" t="b">
        <f t="shared" ca="1" si="64"/>
        <v>1</v>
      </c>
    </row>
    <row r="1950" spans="5:6" x14ac:dyDescent="0.2">
      <c r="E1950">
        <f t="shared" ca="1" si="63"/>
        <v>2.5139690541516404</v>
      </c>
      <c r="F1950" t="b">
        <f t="shared" ca="1" si="64"/>
        <v>1</v>
      </c>
    </row>
    <row r="1951" spans="5:6" x14ac:dyDescent="0.2">
      <c r="E1951">
        <f t="shared" ca="1" si="63"/>
        <v>0.93867755335144931</v>
      </c>
      <c r="F1951" t="b">
        <f t="shared" ca="1" si="64"/>
        <v>0</v>
      </c>
    </row>
    <row r="1952" spans="5:6" x14ac:dyDescent="0.2">
      <c r="E1952">
        <f t="shared" ca="1" si="63"/>
        <v>2.3836121636965419</v>
      </c>
      <c r="F1952" t="b">
        <f t="shared" ca="1" si="64"/>
        <v>0</v>
      </c>
    </row>
    <row r="1953" spans="5:6" x14ac:dyDescent="0.2">
      <c r="E1953">
        <f t="shared" ca="1" si="63"/>
        <v>3.1340655995075273</v>
      </c>
      <c r="F1953" t="b">
        <f t="shared" ca="1" si="64"/>
        <v>1</v>
      </c>
    </row>
    <row r="1954" spans="5:6" x14ac:dyDescent="0.2">
      <c r="E1954">
        <f t="shared" ca="1" si="63"/>
        <v>3.6376465607522523</v>
      </c>
      <c r="F1954" t="b">
        <f t="shared" ca="1" si="64"/>
        <v>1</v>
      </c>
    </row>
    <row r="1955" spans="5:6" x14ac:dyDescent="0.2">
      <c r="E1955">
        <f t="shared" ca="1" si="63"/>
        <v>1.2554396591401451</v>
      </c>
      <c r="F1955" t="b">
        <f t="shared" ca="1" si="64"/>
        <v>0</v>
      </c>
    </row>
    <row r="1956" spans="5:6" x14ac:dyDescent="0.2">
      <c r="E1956">
        <f t="shared" ca="1" si="63"/>
        <v>2.7647790965547729</v>
      </c>
      <c r="F1956" t="b">
        <f t="shared" ca="1" si="64"/>
        <v>1</v>
      </c>
    </row>
    <row r="1957" spans="5:6" x14ac:dyDescent="0.2">
      <c r="E1957">
        <f t="shared" ca="1" si="63"/>
        <v>2.6281412503503949</v>
      </c>
      <c r="F1957" t="b">
        <f t="shared" ca="1" si="64"/>
        <v>1</v>
      </c>
    </row>
    <row r="1958" spans="5:6" x14ac:dyDescent="0.2">
      <c r="E1958">
        <f t="shared" ca="1" si="63"/>
        <v>1.350475225705595</v>
      </c>
      <c r="F1958" t="b">
        <f t="shared" ca="1" si="64"/>
        <v>0</v>
      </c>
    </row>
    <row r="1959" spans="5:6" x14ac:dyDescent="0.2">
      <c r="E1959">
        <f t="shared" ca="1" si="63"/>
        <v>1.2415612828688389</v>
      </c>
      <c r="F1959" t="b">
        <f t="shared" ca="1" si="64"/>
        <v>0</v>
      </c>
    </row>
    <row r="1960" spans="5:6" x14ac:dyDescent="0.2">
      <c r="E1960">
        <f t="shared" ca="1" si="63"/>
        <v>2.4215781413207331</v>
      </c>
      <c r="F1960" t="b">
        <f t="shared" ca="1" si="64"/>
        <v>0</v>
      </c>
    </row>
    <row r="1961" spans="5:6" x14ac:dyDescent="0.2">
      <c r="E1961">
        <f t="shared" ca="1" si="63"/>
        <v>5.537997725197612</v>
      </c>
      <c r="F1961" t="b">
        <f t="shared" ca="1" si="64"/>
        <v>1</v>
      </c>
    </row>
    <row r="1962" spans="5:6" x14ac:dyDescent="0.2">
      <c r="E1962">
        <f t="shared" ca="1" si="63"/>
        <v>3.3378407427826686</v>
      </c>
      <c r="F1962" t="b">
        <f t="shared" ca="1" si="64"/>
        <v>1</v>
      </c>
    </row>
    <row r="1963" spans="5:6" x14ac:dyDescent="0.2">
      <c r="E1963">
        <f t="shared" ca="1" si="63"/>
        <v>2.0844029550431444</v>
      </c>
      <c r="F1963" t="b">
        <f t="shared" ca="1" si="64"/>
        <v>0</v>
      </c>
    </row>
    <row r="1964" spans="5:6" x14ac:dyDescent="0.2">
      <c r="E1964">
        <f t="shared" ca="1" si="63"/>
        <v>1.8781926661007309</v>
      </c>
      <c r="F1964" t="b">
        <f t="shared" ca="1" si="64"/>
        <v>0</v>
      </c>
    </row>
    <row r="1965" spans="5:6" x14ac:dyDescent="0.2">
      <c r="E1965">
        <f t="shared" ca="1" si="63"/>
        <v>3.0749323097549284</v>
      </c>
      <c r="F1965" t="b">
        <f t="shared" ca="1" si="64"/>
        <v>1</v>
      </c>
    </row>
    <row r="1966" spans="5:6" x14ac:dyDescent="0.2">
      <c r="E1966">
        <f t="shared" ca="1" si="63"/>
        <v>1.9731370877509333</v>
      </c>
      <c r="F1966" t="b">
        <f t="shared" ca="1" si="64"/>
        <v>0</v>
      </c>
    </row>
    <row r="1967" spans="5:6" x14ac:dyDescent="0.2">
      <c r="E1967">
        <f t="shared" ca="1" si="63"/>
        <v>2.5675534135574694</v>
      </c>
      <c r="F1967" t="b">
        <f t="shared" ca="1" si="64"/>
        <v>1</v>
      </c>
    </row>
    <row r="1968" spans="5:6" x14ac:dyDescent="0.2">
      <c r="E1968">
        <f t="shared" ca="1" si="63"/>
        <v>1.3550521191248994</v>
      </c>
      <c r="F1968" t="b">
        <f t="shared" ca="1" si="64"/>
        <v>0</v>
      </c>
    </row>
    <row r="1969" spans="5:6" x14ac:dyDescent="0.2">
      <c r="E1969">
        <f t="shared" ca="1" si="63"/>
        <v>1.9230323611907789</v>
      </c>
      <c r="F1969" t="b">
        <f t="shared" ca="1" si="64"/>
        <v>0</v>
      </c>
    </row>
    <row r="1970" spans="5:6" x14ac:dyDescent="0.2">
      <c r="E1970">
        <f t="shared" ca="1" si="63"/>
        <v>2.5109229301567506</v>
      </c>
      <c r="F1970" t="b">
        <f t="shared" ca="1" si="64"/>
        <v>1</v>
      </c>
    </row>
    <row r="1971" spans="5:6" x14ac:dyDescent="0.2">
      <c r="E1971">
        <f t="shared" ca="1" si="63"/>
        <v>2.7717731725338046</v>
      </c>
      <c r="F1971" t="b">
        <f t="shared" ca="1" si="64"/>
        <v>1</v>
      </c>
    </row>
    <row r="1972" spans="5:6" x14ac:dyDescent="0.2">
      <c r="E1972">
        <f t="shared" ca="1" si="63"/>
        <v>3.7467496790501991</v>
      </c>
      <c r="F1972" t="b">
        <f t="shared" ca="1" si="64"/>
        <v>1</v>
      </c>
    </row>
    <row r="1973" spans="5:6" x14ac:dyDescent="0.2">
      <c r="E1973">
        <f t="shared" ca="1" si="63"/>
        <v>0.44452662391386211</v>
      </c>
      <c r="F1973" t="b">
        <f t="shared" ca="1" si="64"/>
        <v>0</v>
      </c>
    </row>
    <row r="1974" spans="5:6" x14ac:dyDescent="0.2">
      <c r="E1974">
        <f t="shared" ca="1" si="63"/>
        <v>2.2610020403207658</v>
      </c>
      <c r="F1974" t="b">
        <f t="shared" ca="1" si="64"/>
        <v>0</v>
      </c>
    </row>
    <row r="1975" spans="5:6" x14ac:dyDescent="0.2">
      <c r="E1975">
        <f t="shared" ca="1" si="63"/>
        <v>2.351527415023615</v>
      </c>
      <c r="F1975" t="b">
        <f t="shared" ca="1" si="64"/>
        <v>0</v>
      </c>
    </row>
    <row r="1976" spans="5:6" x14ac:dyDescent="0.2">
      <c r="E1976">
        <f t="shared" ca="1" si="63"/>
        <v>3.851018247796953</v>
      </c>
      <c r="F1976" t="b">
        <f t="shared" ca="1" si="64"/>
        <v>1</v>
      </c>
    </row>
    <row r="1977" spans="5:6" x14ac:dyDescent="0.2">
      <c r="E1977">
        <f t="shared" ca="1" si="63"/>
        <v>3.2891817757289692</v>
      </c>
      <c r="F1977" t="b">
        <f t="shared" ca="1" si="64"/>
        <v>1</v>
      </c>
    </row>
    <row r="1978" spans="5:6" x14ac:dyDescent="0.2">
      <c r="E1978">
        <f t="shared" ca="1" si="63"/>
        <v>3.1215368898233216</v>
      </c>
      <c r="F1978" t="b">
        <f t="shared" ca="1" si="64"/>
        <v>1</v>
      </c>
    </row>
    <row r="1979" spans="5:6" x14ac:dyDescent="0.2">
      <c r="E1979">
        <f t="shared" ca="1" si="63"/>
        <v>1.1888989306609563</v>
      </c>
      <c r="F1979" t="b">
        <f t="shared" ca="1" si="64"/>
        <v>0</v>
      </c>
    </row>
    <row r="1980" spans="5:6" x14ac:dyDescent="0.2">
      <c r="E1980">
        <f t="shared" ca="1" si="63"/>
        <v>-6.9654868309128481E-2</v>
      </c>
      <c r="F1980" t="b">
        <f t="shared" ca="1" si="64"/>
        <v>0</v>
      </c>
    </row>
    <row r="1981" spans="5:6" x14ac:dyDescent="0.2">
      <c r="E1981">
        <f t="shared" ca="1" si="63"/>
        <v>3.4121848107929331</v>
      </c>
      <c r="F1981" t="b">
        <f t="shared" ca="1" si="64"/>
        <v>1</v>
      </c>
    </row>
    <row r="1982" spans="5:6" x14ac:dyDescent="0.2">
      <c r="E1982">
        <f t="shared" ca="1" si="63"/>
        <v>1.939004988849508</v>
      </c>
      <c r="F1982" t="b">
        <f t="shared" ca="1" si="64"/>
        <v>0</v>
      </c>
    </row>
    <row r="1983" spans="5:6" x14ac:dyDescent="0.2">
      <c r="E1983">
        <f t="shared" ca="1" si="63"/>
        <v>3.0052978304441766</v>
      </c>
      <c r="F1983" t="b">
        <f t="shared" ca="1" si="64"/>
        <v>1</v>
      </c>
    </row>
    <row r="1984" spans="5:6" x14ac:dyDescent="0.2">
      <c r="E1984">
        <f t="shared" ca="1" si="63"/>
        <v>1.0412954249797413</v>
      </c>
      <c r="F1984" t="b">
        <f t="shared" ca="1" si="64"/>
        <v>0</v>
      </c>
    </row>
    <row r="1985" spans="5:6" x14ac:dyDescent="0.2">
      <c r="E1985">
        <f t="shared" ca="1" si="63"/>
        <v>2.8046515978056887</v>
      </c>
      <c r="F1985" t="b">
        <f t="shared" ca="1" si="64"/>
        <v>1</v>
      </c>
    </row>
    <row r="1986" spans="5:6" x14ac:dyDescent="0.2">
      <c r="E1986">
        <f t="shared" ca="1" si="63"/>
        <v>1.4204608789555073</v>
      </c>
      <c r="F1986" t="b">
        <f t="shared" ca="1" si="64"/>
        <v>0</v>
      </c>
    </row>
    <row r="1987" spans="5:6" x14ac:dyDescent="0.2">
      <c r="E1987">
        <f t="shared" ref="E1987:E2050" ca="1" si="65">NORMINV(RAND(),1.889101,1.189723)</f>
        <v>1.8323280969712843</v>
      </c>
      <c r="F1987" t="b">
        <f t="shared" ref="F1987:F2050" ca="1" si="66">IF(E1987&gt;=2.5, TRUE, FALSE)</f>
        <v>0</v>
      </c>
    </row>
    <row r="1988" spans="5:6" x14ac:dyDescent="0.2">
      <c r="E1988">
        <f t="shared" ca="1" si="65"/>
        <v>1.414725011294286</v>
      </c>
      <c r="F1988" t="b">
        <f t="shared" ca="1" si="66"/>
        <v>0</v>
      </c>
    </row>
    <row r="1989" spans="5:6" x14ac:dyDescent="0.2">
      <c r="E1989">
        <f t="shared" ca="1" si="65"/>
        <v>1.4297398750232393</v>
      </c>
      <c r="F1989" t="b">
        <f t="shared" ca="1" si="66"/>
        <v>0</v>
      </c>
    </row>
    <row r="1990" spans="5:6" x14ac:dyDescent="0.2">
      <c r="E1990">
        <f t="shared" ca="1" si="65"/>
        <v>1.857189177415465</v>
      </c>
      <c r="F1990" t="b">
        <f t="shared" ca="1" si="66"/>
        <v>0</v>
      </c>
    </row>
    <row r="1991" spans="5:6" x14ac:dyDescent="0.2">
      <c r="E1991">
        <f t="shared" ca="1" si="65"/>
        <v>-0.65474271651782323</v>
      </c>
      <c r="F1991" t="b">
        <f t="shared" ca="1" si="66"/>
        <v>0</v>
      </c>
    </row>
    <row r="1992" spans="5:6" x14ac:dyDescent="0.2">
      <c r="E1992">
        <f t="shared" ca="1" si="65"/>
        <v>3.2414052893403653</v>
      </c>
      <c r="F1992" t="b">
        <f t="shared" ca="1" si="66"/>
        <v>1</v>
      </c>
    </row>
    <row r="1993" spans="5:6" x14ac:dyDescent="0.2">
      <c r="E1993">
        <f t="shared" ca="1" si="65"/>
        <v>1.8883267269050057</v>
      </c>
      <c r="F1993" t="b">
        <f t="shared" ca="1" si="66"/>
        <v>0</v>
      </c>
    </row>
    <row r="1994" spans="5:6" x14ac:dyDescent="0.2">
      <c r="E1994">
        <f t="shared" ca="1" si="65"/>
        <v>-0.16342534285768573</v>
      </c>
      <c r="F1994" t="b">
        <f t="shared" ca="1" si="66"/>
        <v>0</v>
      </c>
    </row>
    <row r="1995" spans="5:6" x14ac:dyDescent="0.2">
      <c r="E1995">
        <f t="shared" ca="1" si="65"/>
        <v>2.8142635970620073</v>
      </c>
      <c r="F1995" t="b">
        <f t="shared" ca="1" si="66"/>
        <v>1</v>
      </c>
    </row>
    <row r="1996" spans="5:6" x14ac:dyDescent="0.2">
      <c r="E1996">
        <f t="shared" ca="1" si="65"/>
        <v>1.5802615522280135</v>
      </c>
      <c r="F1996" t="b">
        <f t="shared" ca="1" si="66"/>
        <v>0</v>
      </c>
    </row>
    <row r="1997" spans="5:6" x14ac:dyDescent="0.2">
      <c r="E1997">
        <f t="shared" ca="1" si="65"/>
        <v>2.5764130619200465</v>
      </c>
      <c r="F1997" t="b">
        <f t="shared" ca="1" si="66"/>
        <v>1</v>
      </c>
    </row>
    <row r="1998" spans="5:6" x14ac:dyDescent="0.2">
      <c r="E1998">
        <f t="shared" ca="1" si="65"/>
        <v>2.4257311814845188</v>
      </c>
      <c r="F1998" t="b">
        <f t="shared" ca="1" si="66"/>
        <v>0</v>
      </c>
    </row>
    <row r="1999" spans="5:6" x14ac:dyDescent="0.2">
      <c r="E1999">
        <f t="shared" ca="1" si="65"/>
        <v>3.8066468347716595</v>
      </c>
      <c r="F1999" t="b">
        <f t="shared" ca="1" si="66"/>
        <v>1</v>
      </c>
    </row>
    <row r="2000" spans="5:6" x14ac:dyDescent="0.2">
      <c r="E2000">
        <f t="shared" ca="1" si="65"/>
        <v>1.3369509567494449</v>
      </c>
      <c r="F2000" t="b">
        <f t="shared" ca="1" si="66"/>
        <v>0</v>
      </c>
    </row>
    <row r="2001" spans="5:6" x14ac:dyDescent="0.2">
      <c r="E2001">
        <f t="shared" ca="1" si="65"/>
        <v>0.5395243058064636</v>
      </c>
      <c r="F2001" t="b">
        <f t="shared" ca="1" si="66"/>
        <v>0</v>
      </c>
    </row>
    <row r="2002" spans="5:6" x14ac:dyDescent="0.2">
      <c r="E2002">
        <f t="shared" ca="1" si="65"/>
        <v>2.4465042852273524</v>
      </c>
      <c r="F2002" t="b">
        <f t="shared" ca="1" si="66"/>
        <v>0</v>
      </c>
    </row>
    <row r="2003" spans="5:6" x14ac:dyDescent="0.2">
      <c r="E2003">
        <f t="shared" ca="1" si="65"/>
        <v>0.77350041100247191</v>
      </c>
      <c r="F2003" t="b">
        <f t="shared" ca="1" si="66"/>
        <v>0</v>
      </c>
    </row>
    <row r="2004" spans="5:6" x14ac:dyDescent="0.2">
      <c r="E2004">
        <f t="shared" ca="1" si="65"/>
        <v>3.5373350493147715</v>
      </c>
      <c r="F2004" t="b">
        <f t="shared" ca="1" si="66"/>
        <v>1</v>
      </c>
    </row>
    <row r="2005" spans="5:6" x14ac:dyDescent="0.2">
      <c r="E2005">
        <f t="shared" ca="1" si="65"/>
        <v>0.89611539249626648</v>
      </c>
      <c r="F2005" t="b">
        <f t="shared" ca="1" si="66"/>
        <v>0</v>
      </c>
    </row>
    <row r="2006" spans="5:6" x14ac:dyDescent="0.2">
      <c r="E2006">
        <f t="shared" ca="1" si="65"/>
        <v>1.8486210321454051</v>
      </c>
      <c r="F2006" t="b">
        <f t="shared" ca="1" si="66"/>
        <v>0</v>
      </c>
    </row>
    <row r="2007" spans="5:6" x14ac:dyDescent="0.2">
      <c r="E2007">
        <f t="shared" ca="1" si="65"/>
        <v>0.52793902493287703</v>
      </c>
      <c r="F2007" t="b">
        <f t="shared" ca="1" si="66"/>
        <v>0</v>
      </c>
    </row>
    <row r="2008" spans="5:6" x14ac:dyDescent="0.2">
      <c r="E2008">
        <f t="shared" ca="1" si="65"/>
        <v>6.5918303258485356</v>
      </c>
      <c r="F2008" t="b">
        <f t="shared" ca="1" si="66"/>
        <v>1</v>
      </c>
    </row>
    <row r="2009" spans="5:6" x14ac:dyDescent="0.2">
      <c r="E2009">
        <f t="shared" ca="1" si="65"/>
        <v>2.7370408850388372</v>
      </c>
      <c r="F2009" t="b">
        <f t="shared" ca="1" si="66"/>
        <v>1</v>
      </c>
    </row>
    <row r="2010" spans="5:6" x14ac:dyDescent="0.2">
      <c r="E2010">
        <f t="shared" ca="1" si="65"/>
        <v>2.5132626519655328</v>
      </c>
      <c r="F2010" t="b">
        <f t="shared" ca="1" si="66"/>
        <v>1</v>
      </c>
    </row>
    <row r="2011" spans="5:6" x14ac:dyDescent="0.2">
      <c r="E2011">
        <f t="shared" ca="1" si="65"/>
        <v>2.2529098791230147</v>
      </c>
      <c r="F2011" t="b">
        <f t="shared" ca="1" si="66"/>
        <v>0</v>
      </c>
    </row>
    <row r="2012" spans="5:6" x14ac:dyDescent="0.2">
      <c r="E2012">
        <f t="shared" ca="1" si="65"/>
        <v>1.3301529573436479</v>
      </c>
      <c r="F2012" t="b">
        <f t="shared" ca="1" si="66"/>
        <v>0</v>
      </c>
    </row>
    <row r="2013" spans="5:6" x14ac:dyDescent="0.2">
      <c r="E2013">
        <f t="shared" ca="1" si="65"/>
        <v>4.3833564134386584</v>
      </c>
      <c r="F2013" t="b">
        <f t="shared" ca="1" si="66"/>
        <v>1</v>
      </c>
    </row>
    <row r="2014" spans="5:6" x14ac:dyDescent="0.2">
      <c r="E2014">
        <f t="shared" ca="1" si="65"/>
        <v>2.0648252454589455</v>
      </c>
      <c r="F2014" t="b">
        <f t="shared" ca="1" si="66"/>
        <v>0</v>
      </c>
    </row>
    <row r="2015" spans="5:6" x14ac:dyDescent="0.2">
      <c r="E2015">
        <f t="shared" ca="1" si="65"/>
        <v>1.5619681334828477</v>
      </c>
      <c r="F2015" t="b">
        <f t="shared" ca="1" si="66"/>
        <v>0</v>
      </c>
    </row>
    <row r="2016" spans="5:6" x14ac:dyDescent="0.2">
      <c r="E2016">
        <f t="shared" ca="1" si="65"/>
        <v>1.2208659962116395</v>
      </c>
      <c r="F2016" t="b">
        <f t="shared" ca="1" si="66"/>
        <v>0</v>
      </c>
    </row>
    <row r="2017" spans="5:6" x14ac:dyDescent="0.2">
      <c r="E2017">
        <f t="shared" ca="1" si="65"/>
        <v>2.7976453864627118</v>
      </c>
      <c r="F2017" t="b">
        <f t="shared" ca="1" si="66"/>
        <v>1</v>
      </c>
    </row>
    <row r="2018" spans="5:6" x14ac:dyDescent="0.2">
      <c r="E2018">
        <f t="shared" ca="1" si="65"/>
        <v>0.69075315265335924</v>
      </c>
      <c r="F2018" t="b">
        <f t="shared" ca="1" si="66"/>
        <v>0</v>
      </c>
    </row>
    <row r="2019" spans="5:6" x14ac:dyDescent="0.2">
      <c r="E2019">
        <f t="shared" ca="1" si="65"/>
        <v>3.0039312453825149</v>
      </c>
      <c r="F2019" t="b">
        <f t="shared" ca="1" si="66"/>
        <v>1</v>
      </c>
    </row>
    <row r="2020" spans="5:6" x14ac:dyDescent="0.2">
      <c r="E2020">
        <f t="shared" ca="1" si="65"/>
        <v>1.762350099827114</v>
      </c>
      <c r="F2020" t="b">
        <f t="shared" ca="1" si="66"/>
        <v>0</v>
      </c>
    </row>
    <row r="2021" spans="5:6" x14ac:dyDescent="0.2">
      <c r="E2021">
        <f t="shared" ca="1" si="65"/>
        <v>2.9264262502800475</v>
      </c>
      <c r="F2021" t="b">
        <f t="shared" ca="1" si="66"/>
        <v>1</v>
      </c>
    </row>
    <row r="2022" spans="5:6" x14ac:dyDescent="0.2">
      <c r="E2022">
        <f t="shared" ca="1" si="65"/>
        <v>3.8756366555689077</v>
      </c>
      <c r="F2022" t="b">
        <f t="shared" ca="1" si="66"/>
        <v>1</v>
      </c>
    </row>
    <row r="2023" spans="5:6" x14ac:dyDescent="0.2">
      <c r="E2023">
        <f t="shared" ca="1" si="65"/>
        <v>2.0723729083341191</v>
      </c>
      <c r="F2023" t="b">
        <f t="shared" ca="1" si="66"/>
        <v>0</v>
      </c>
    </row>
    <row r="2024" spans="5:6" x14ac:dyDescent="0.2">
      <c r="E2024">
        <f t="shared" ca="1" si="65"/>
        <v>2.6192910932519822</v>
      </c>
      <c r="F2024" t="b">
        <f t="shared" ca="1" si="66"/>
        <v>1</v>
      </c>
    </row>
    <row r="2025" spans="5:6" x14ac:dyDescent="0.2">
      <c r="E2025">
        <f t="shared" ca="1" si="65"/>
        <v>3.1141318536700915</v>
      </c>
      <c r="F2025" t="b">
        <f t="shared" ca="1" si="66"/>
        <v>1</v>
      </c>
    </row>
    <row r="2026" spans="5:6" x14ac:dyDescent="0.2">
      <c r="E2026">
        <f t="shared" ca="1" si="65"/>
        <v>1.9703657866573283</v>
      </c>
      <c r="F2026" t="b">
        <f t="shared" ca="1" si="66"/>
        <v>0</v>
      </c>
    </row>
    <row r="2027" spans="5:6" x14ac:dyDescent="0.2">
      <c r="E2027">
        <f t="shared" ca="1" si="65"/>
        <v>0.24334038154327331</v>
      </c>
      <c r="F2027" t="b">
        <f t="shared" ca="1" si="66"/>
        <v>0</v>
      </c>
    </row>
    <row r="2028" spans="5:6" x14ac:dyDescent="0.2">
      <c r="E2028">
        <f t="shared" ca="1" si="65"/>
        <v>2.805717906909972</v>
      </c>
      <c r="F2028" t="b">
        <f t="shared" ca="1" si="66"/>
        <v>1</v>
      </c>
    </row>
    <row r="2029" spans="5:6" x14ac:dyDescent="0.2">
      <c r="E2029">
        <f t="shared" ca="1" si="65"/>
        <v>1.3543234137275841</v>
      </c>
      <c r="F2029" t="b">
        <f t="shared" ca="1" si="66"/>
        <v>0</v>
      </c>
    </row>
    <row r="2030" spans="5:6" x14ac:dyDescent="0.2">
      <c r="E2030">
        <f t="shared" ca="1" si="65"/>
        <v>1.1557563852180752</v>
      </c>
      <c r="F2030" t="b">
        <f t="shared" ca="1" si="66"/>
        <v>0</v>
      </c>
    </row>
    <row r="2031" spans="5:6" x14ac:dyDescent="0.2">
      <c r="E2031">
        <f t="shared" ca="1" si="65"/>
        <v>-0.67675927351622867</v>
      </c>
      <c r="F2031" t="b">
        <f t="shared" ca="1" si="66"/>
        <v>0</v>
      </c>
    </row>
    <row r="2032" spans="5:6" x14ac:dyDescent="0.2">
      <c r="E2032">
        <f t="shared" ca="1" si="65"/>
        <v>2.0607400642821165</v>
      </c>
      <c r="F2032" t="b">
        <f t="shared" ca="1" si="66"/>
        <v>0</v>
      </c>
    </row>
    <row r="2033" spans="5:6" x14ac:dyDescent="0.2">
      <c r="E2033">
        <f t="shared" ca="1" si="65"/>
        <v>2.2834173997120657</v>
      </c>
      <c r="F2033" t="b">
        <f t="shared" ca="1" si="66"/>
        <v>0</v>
      </c>
    </row>
    <row r="2034" spans="5:6" x14ac:dyDescent="0.2">
      <c r="E2034">
        <f t="shared" ca="1" si="65"/>
        <v>1.4986946162281207</v>
      </c>
      <c r="F2034" t="b">
        <f t="shared" ca="1" si="66"/>
        <v>0</v>
      </c>
    </row>
    <row r="2035" spans="5:6" x14ac:dyDescent="0.2">
      <c r="E2035">
        <f t="shared" ca="1" si="65"/>
        <v>2.2937060406454566</v>
      </c>
      <c r="F2035" t="b">
        <f t="shared" ca="1" si="66"/>
        <v>0</v>
      </c>
    </row>
    <row r="2036" spans="5:6" x14ac:dyDescent="0.2">
      <c r="E2036">
        <f t="shared" ca="1" si="65"/>
        <v>1.5858836269055268</v>
      </c>
      <c r="F2036" t="b">
        <f t="shared" ca="1" si="66"/>
        <v>0</v>
      </c>
    </row>
    <row r="2037" spans="5:6" x14ac:dyDescent="0.2">
      <c r="E2037">
        <f t="shared" ca="1" si="65"/>
        <v>-6.3678418449462315E-2</v>
      </c>
      <c r="F2037" t="b">
        <f t="shared" ca="1" si="66"/>
        <v>0</v>
      </c>
    </row>
    <row r="2038" spans="5:6" x14ac:dyDescent="0.2">
      <c r="E2038">
        <f t="shared" ca="1" si="65"/>
        <v>0.74088330089648835</v>
      </c>
      <c r="F2038" t="b">
        <f t="shared" ca="1" si="66"/>
        <v>0</v>
      </c>
    </row>
    <row r="2039" spans="5:6" x14ac:dyDescent="0.2">
      <c r="E2039">
        <f t="shared" ca="1" si="65"/>
        <v>4.1378818969092377</v>
      </c>
      <c r="F2039" t="b">
        <f t="shared" ca="1" si="66"/>
        <v>1</v>
      </c>
    </row>
    <row r="2040" spans="5:6" x14ac:dyDescent="0.2">
      <c r="E2040">
        <f t="shared" ca="1" si="65"/>
        <v>1.9921135355165189</v>
      </c>
      <c r="F2040" t="b">
        <f t="shared" ca="1" si="66"/>
        <v>0</v>
      </c>
    </row>
    <row r="2041" spans="5:6" x14ac:dyDescent="0.2">
      <c r="E2041">
        <f t="shared" ca="1" si="65"/>
        <v>2.2679017685598453</v>
      </c>
      <c r="F2041" t="b">
        <f t="shared" ca="1" si="66"/>
        <v>0</v>
      </c>
    </row>
    <row r="2042" spans="5:6" x14ac:dyDescent="0.2">
      <c r="E2042">
        <f t="shared" ca="1" si="65"/>
        <v>2.9070754729057615</v>
      </c>
      <c r="F2042" t="b">
        <f t="shared" ca="1" si="66"/>
        <v>1</v>
      </c>
    </row>
    <row r="2043" spans="5:6" x14ac:dyDescent="0.2">
      <c r="E2043">
        <f t="shared" ca="1" si="65"/>
        <v>2.492650174627439</v>
      </c>
      <c r="F2043" t="b">
        <f t="shared" ca="1" si="66"/>
        <v>0</v>
      </c>
    </row>
    <row r="2044" spans="5:6" x14ac:dyDescent="0.2">
      <c r="E2044">
        <f t="shared" ca="1" si="65"/>
        <v>2.5140691640722332</v>
      </c>
      <c r="F2044" t="b">
        <f t="shared" ca="1" si="66"/>
        <v>1</v>
      </c>
    </row>
    <row r="2045" spans="5:6" x14ac:dyDescent="0.2">
      <c r="E2045">
        <f t="shared" ca="1" si="65"/>
        <v>1.9477018778880435</v>
      </c>
      <c r="F2045" t="b">
        <f t="shared" ca="1" si="66"/>
        <v>0</v>
      </c>
    </row>
    <row r="2046" spans="5:6" x14ac:dyDescent="0.2">
      <c r="E2046">
        <f t="shared" ca="1" si="65"/>
        <v>1.0047512137735706</v>
      </c>
      <c r="F2046" t="b">
        <f t="shared" ca="1" si="66"/>
        <v>0</v>
      </c>
    </row>
    <row r="2047" spans="5:6" x14ac:dyDescent="0.2">
      <c r="E2047">
        <f t="shared" ca="1" si="65"/>
        <v>1.7714542749057527</v>
      </c>
      <c r="F2047" t="b">
        <f t="shared" ca="1" si="66"/>
        <v>0</v>
      </c>
    </row>
    <row r="2048" spans="5:6" x14ac:dyDescent="0.2">
      <c r="E2048">
        <f t="shared" ca="1" si="65"/>
        <v>3.3793240189322313</v>
      </c>
      <c r="F2048" t="b">
        <f t="shared" ca="1" si="66"/>
        <v>1</v>
      </c>
    </row>
    <row r="2049" spans="5:6" x14ac:dyDescent="0.2">
      <c r="E2049">
        <f t="shared" ca="1" si="65"/>
        <v>5.3763450888623119</v>
      </c>
      <c r="F2049" t="b">
        <f t="shared" ca="1" si="66"/>
        <v>1</v>
      </c>
    </row>
    <row r="2050" spans="5:6" x14ac:dyDescent="0.2">
      <c r="E2050">
        <f t="shared" ca="1" si="65"/>
        <v>-0.7512806389743012</v>
      </c>
      <c r="F2050" t="b">
        <f t="shared" ca="1" si="66"/>
        <v>0</v>
      </c>
    </row>
    <row r="2051" spans="5:6" x14ac:dyDescent="0.2">
      <c r="E2051">
        <f t="shared" ref="E2051:E2114" ca="1" si="67">NORMINV(RAND(),1.889101,1.189723)</f>
        <v>-0.56648332826159575</v>
      </c>
      <c r="F2051" t="b">
        <f t="shared" ref="F2051:F2114" ca="1" si="68">IF(E2051&gt;=2.5, TRUE, FALSE)</f>
        <v>0</v>
      </c>
    </row>
    <row r="2052" spans="5:6" x14ac:dyDescent="0.2">
      <c r="E2052">
        <f t="shared" ca="1" si="67"/>
        <v>1.9749111317205525</v>
      </c>
      <c r="F2052" t="b">
        <f t="shared" ca="1" si="68"/>
        <v>0</v>
      </c>
    </row>
    <row r="2053" spans="5:6" x14ac:dyDescent="0.2">
      <c r="E2053">
        <f t="shared" ca="1" si="67"/>
        <v>0.52003739774883906</v>
      </c>
      <c r="F2053" t="b">
        <f t="shared" ca="1" si="68"/>
        <v>0</v>
      </c>
    </row>
    <row r="2054" spans="5:6" x14ac:dyDescent="0.2">
      <c r="E2054">
        <f t="shared" ca="1" si="67"/>
        <v>3.5133104451085373</v>
      </c>
      <c r="F2054" t="b">
        <f t="shared" ca="1" si="68"/>
        <v>1</v>
      </c>
    </row>
    <row r="2055" spans="5:6" x14ac:dyDescent="0.2">
      <c r="E2055">
        <f t="shared" ca="1" si="67"/>
        <v>1.9080599441947845</v>
      </c>
      <c r="F2055" t="b">
        <f t="shared" ca="1" si="68"/>
        <v>0</v>
      </c>
    </row>
    <row r="2056" spans="5:6" x14ac:dyDescent="0.2">
      <c r="E2056">
        <f t="shared" ca="1" si="67"/>
        <v>2.1454671949022517</v>
      </c>
      <c r="F2056" t="b">
        <f t="shared" ca="1" si="68"/>
        <v>0</v>
      </c>
    </row>
    <row r="2057" spans="5:6" x14ac:dyDescent="0.2">
      <c r="E2057">
        <f t="shared" ca="1" si="67"/>
        <v>-0.48873764033376843</v>
      </c>
      <c r="F2057" t="b">
        <f t="shared" ca="1" si="68"/>
        <v>0</v>
      </c>
    </row>
    <row r="2058" spans="5:6" x14ac:dyDescent="0.2">
      <c r="E2058">
        <f t="shared" ca="1" si="67"/>
        <v>0.99671595882433206</v>
      </c>
      <c r="F2058" t="b">
        <f t="shared" ca="1" si="68"/>
        <v>0</v>
      </c>
    </row>
    <row r="2059" spans="5:6" x14ac:dyDescent="0.2">
      <c r="E2059">
        <f t="shared" ca="1" si="67"/>
        <v>2.6126403406252678</v>
      </c>
      <c r="F2059" t="b">
        <f t="shared" ca="1" si="68"/>
        <v>1</v>
      </c>
    </row>
    <row r="2060" spans="5:6" x14ac:dyDescent="0.2">
      <c r="E2060">
        <f t="shared" ca="1" si="67"/>
        <v>4.6406528411784711</v>
      </c>
      <c r="F2060" t="b">
        <f t="shared" ca="1" si="68"/>
        <v>1</v>
      </c>
    </row>
    <row r="2061" spans="5:6" x14ac:dyDescent="0.2">
      <c r="E2061">
        <f t="shared" ca="1" si="67"/>
        <v>2.7904391656199943</v>
      </c>
      <c r="F2061" t="b">
        <f t="shared" ca="1" si="68"/>
        <v>1</v>
      </c>
    </row>
    <row r="2062" spans="5:6" x14ac:dyDescent="0.2">
      <c r="E2062">
        <f t="shared" ca="1" si="67"/>
        <v>3.1360022379683574</v>
      </c>
      <c r="F2062" t="b">
        <f t="shared" ca="1" si="68"/>
        <v>1</v>
      </c>
    </row>
    <row r="2063" spans="5:6" x14ac:dyDescent="0.2">
      <c r="E2063">
        <f t="shared" ca="1" si="67"/>
        <v>1.9509478670135878</v>
      </c>
      <c r="F2063" t="b">
        <f t="shared" ca="1" si="68"/>
        <v>0</v>
      </c>
    </row>
    <row r="2064" spans="5:6" x14ac:dyDescent="0.2">
      <c r="E2064">
        <f t="shared" ca="1" si="67"/>
        <v>3.4162615569293417</v>
      </c>
      <c r="F2064" t="b">
        <f t="shared" ca="1" si="68"/>
        <v>1</v>
      </c>
    </row>
    <row r="2065" spans="5:6" x14ac:dyDescent="0.2">
      <c r="E2065">
        <f t="shared" ca="1" si="67"/>
        <v>4.187530903275003</v>
      </c>
      <c r="F2065" t="b">
        <f t="shared" ca="1" si="68"/>
        <v>1</v>
      </c>
    </row>
    <row r="2066" spans="5:6" x14ac:dyDescent="0.2">
      <c r="E2066">
        <f t="shared" ca="1" si="67"/>
        <v>2.2502129904536501</v>
      </c>
      <c r="F2066" t="b">
        <f t="shared" ca="1" si="68"/>
        <v>0</v>
      </c>
    </row>
    <row r="2067" spans="5:6" x14ac:dyDescent="0.2">
      <c r="E2067">
        <f t="shared" ca="1" si="67"/>
        <v>4.5118062049054108</v>
      </c>
      <c r="F2067" t="b">
        <f t="shared" ca="1" si="68"/>
        <v>1</v>
      </c>
    </row>
    <row r="2068" spans="5:6" x14ac:dyDescent="0.2">
      <c r="E2068">
        <f t="shared" ca="1" si="67"/>
        <v>1.238317394848099</v>
      </c>
      <c r="F2068" t="b">
        <f t="shared" ca="1" si="68"/>
        <v>0</v>
      </c>
    </row>
    <row r="2069" spans="5:6" x14ac:dyDescent="0.2">
      <c r="E2069">
        <f t="shared" ca="1" si="67"/>
        <v>2.8098597543006809</v>
      </c>
      <c r="F2069" t="b">
        <f t="shared" ca="1" si="68"/>
        <v>1</v>
      </c>
    </row>
    <row r="2070" spans="5:6" x14ac:dyDescent="0.2">
      <c r="E2070">
        <f t="shared" ca="1" si="67"/>
        <v>1.3697421436787074</v>
      </c>
      <c r="F2070" t="b">
        <f t="shared" ca="1" si="68"/>
        <v>0</v>
      </c>
    </row>
    <row r="2071" spans="5:6" x14ac:dyDescent="0.2">
      <c r="E2071">
        <f t="shared" ca="1" si="67"/>
        <v>3.1539735915970142</v>
      </c>
      <c r="F2071" t="b">
        <f t="shared" ca="1" si="68"/>
        <v>1</v>
      </c>
    </row>
    <row r="2072" spans="5:6" x14ac:dyDescent="0.2">
      <c r="E2072">
        <f t="shared" ca="1" si="67"/>
        <v>2.7761083720514308</v>
      </c>
      <c r="F2072" t="b">
        <f t="shared" ca="1" si="68"/>
        <v>1</v>
      </c>
    </row>
    <row r="2073" spans="5:6" x14ac:dyDescent="0.2">
      <c r="E2073">
        <f t="shared" ca="1" si="67"/>
        <v>1.2355783400591784</v>
      </c>
      <c r="F2073" t="b">
        <f t="shared" ca="1" si="68"/>
        <v>0</v>
      </c>
    </row>
    <row r="2074" spans="5:6" x14ac:dyDescent="0.2">
      <c r="E2074">
        <f t="shared" ca="1" si="67"/>
        <v>0.96625380279089013</v>
      </c>
      <c r="F2074" t="b">
        <f t="shared" ca="1" si="68"/>
        <v>0</v>
      </c>
    </row>
    <row r="2075" spans="5:6" x14ac:dyDescent="0.2">
      <c r="E2075">
        <f t="shared" ca="1" si="67"/>
        <v>3.4841780652802661</v>
      </c>
      <c r="F2075" t="b">
        <f t="shared" ca="1" si="68"/>
        <v>1</v>
      </c>
    </row>
    <row r="2076" spans="5:6" x14ac:dyDescent="0.2">
      <c r="E2076">
        <f t="shared" ca="1" si="67"/>
        <v>0.89899907017370584</v>
      </c>
      <c r="F2076" t="b">
        <f t="shared" ca="1" si="68"/>
        <v>0</v>
      </c>
    </row>
    <row r="2077" spans="5:6" x14ac:dyDescent="0.2">
      <c r="E2077">
        <f t="shared" ca="1" si="67"/>
        <v>1.2275092494699942</v>
      </c>
      <c r="F2077" t="b">
        <f t="shared" ca="1" si="68"/>
        <v>0</v>
      </c>
    </row>
    <row r="2078" spans="5:6" x14ac:dyDescent="0.2">
      <c r="E2078">
        <f t="shared" ca="1" si="67"/>
        <v>3.2921703295041911</v>
      </c>
      <c r="F2078" t="b">
        <f t="shared" ca="1" si="68"/>
        <v>1</v>
      </c>
    </row>
    <row r="2079" spans="5:6" x14ac:dyDescent="0.2">
      <c r="E2079">
        <f t="shared" ca="1" si="67"/>
        <v>1.1056824158151808</v>
      </c>
      <c r="F2079" t="b">
        <f t="shared" ca="1" si="68"/>
        <v>0</v>
      </c>
    </row>
    <row r="2080" spans="5:6" x14ac:dyDescent="0.2">
      <c r="E2080">
        <f t="shared" ca="1" si="67"/>
        <v>1.112647902066513</v>
      </c>
      <c r="F2080" t="b">
        <f t="shared" ca="1" si="68"/>
        <v>0</v>
      </c>
    </row>
    <row r="2081" spans="5:6" x14ac:dyDescent="0.2">
      <c r="E2081">
        <f t="shared" ca="1" si="67"/>
        <v>1.6330921425829132</v>
      </c>
      <c r="F2081" t="b">
        <f t="shared" ca="1" si="68"/>
        <v>0</v>
      </c>
    </row>
    <row r="2082" spans="5:6" x14ac:dyDescent="0.2">
      <c r="E2082">
        <f t="shared" ca="1" si="67"/>
        <v>0.17836912193737064</v>
      </c>
      <c r="F2082" t="b">
        <f t="shared" ca="1" si="68"/>
        <v>0</v>
      </c>
    </row>
    <row r="2083" spans="5:6" x14ac:dyDescent="0.2">
      <c r="E2083">
        <f t="shared" ca="1" si="67"/>
        <v>2.0128591410985042</v>
      </c>
      <c r="F2083" t="b">
        <f t="shared" ca="1" si="68"/>
        <v>0</v>
      </c>
    </row>
    <row r="2084" spans="5:6" x14ac:dyDescent="0.2">
      <c r="E2084">
        <f t="shared" ca="1" si="67"/>
        <v>-0.32413407072817946</v>
      </c>
      <c r="F2084" t="b">
        <f t="shared" ca="1" si="68"/>
        <v>0</v>
      </c>
    </row>
    <row r="2085" spans="5:6" x14ac:dyDescent="0.2">
      <c r="E2085">
        <f t="shared" ca="1" si="67"/>
        <v>-0.46178368683815374</v>
      </c>
      <c r="F2085" t="b">
        <f t="shared" ca="1" si="68"/>
        <v>0</v>
      </c>
    </row>
    <row r="2086" spans="5:6" x14ac:dyDescent="0.2">
      <c r="E2086">
        <f t="shared" ca="1" si="67"/>
        <v>2.8072803406256943</v>
      </c>
      <c r="F2086" t="b">
        <f t="shared" ca="1" si="68"/>
        <v>1</v>
      </c>
    </row>
    <row r="2087" spans="5:6" x14ac:dyDescent="0.2">
      <c r="E2087">
        <f t="shared" ca="1" si="67"/>
        <v>0.13325052312981978</v>
      </c>
      <c r="F2087" t="b">
        <f t="shared" ca="1" si="68"/>
        <v>0</v>
      </c>
    </row>
    <row r="2088" spans="5:6" x14ac:dyDescent="0.2">
      <c r="E2088">
        <f t="shared" ca="1" si="67"/>
        <v>2.0251153533330788</v>
      </c>
      <c r="F2088" t="b">
        <f t="shared" ca="1" si="68"/>
        <v>0</v>
      </c>
    </row>
    <row r="2089" spans="5:6" x14ac:dyDescent="0.2">
      <c r="E2089">
        <f t="shared" ca="1" si="67"/>
        <v>1.901140047852651</v>
      </c>
      <c r="F2089" t="b">
        <f t="shared" ca="1" si="68"/>
        <v>0</v>
      </c>
    </row>
    <row r="2090" spans="5:6" x14ac:dyDescent="0.2">
      <c r="E2090">
        <f t="shared" ca="1" si="67"/>
        <v>4.72440988376216</v>
      </c>
      <c r="F2090" t="b">
        <f t="shared" ca="1" si="68"/>
        <v>1</v>
      </c>
    </row>
    <row r="2091" spans="5:6" x14ac:dyDescent="0.2">
      <c r="E2091">
        <f t="shared" ca="1" si="67"/>
        <v>1.0309019525894434</v>
      </c>
      <c r="F2091" t="b">
        <f t="shared" ca="1" si="68"/>
        <v>0</v>
      </c>
    </row>
    <row r="2092" spans="5:6" x14ac:dyDescent="0.2">
      <c r="E2092">
        <f t="shared" ca="1" si="67"/>
        <v>1.4176050281473693</v>
      </c>
      <c r="F2092" t="b">
        <f t="shared" ca="1" si="68"/>
        <v>0</v>
      </c>
    </row>
    <row r="2093" spans="5:6" x14ac:dyDescent="0.2">
      <c r="E2093">
        <f t="shared" ca="1" si="67"/>
        <v>1.5987211380697759</v>
      </c>
      <c r="F2093" t="b">
        <f t="shared" ca="1" si="68"/>
        <v>0</v>
      </c>
    </row>
    <row r="2094" spans="5:6" x14ac:dyDescent="0.2">
      <c r="E2094">
        <f t="shared" ca="1" si="67"/>
        <v>0.43654366555989776</v>
      </c>
      <c r="F2094" t="b">
        <f t="shared" ca="1" si="68"/>
        <v>0</v>
      </c>
    </row>
    <row r="2095" spans="5:6" x14ac:dyDescent="0.2">
      <c r="E2095">
        <f t="shared" ca="1" si="67"/>
        <v>1.3335271392390198</v>
      </c>
      <c r="F2095" t="b">
        <f t="shared" ca="1" si="68"/>
        <v>0</v>
      </c>
    </row>
    <row r="2096" spans="5:6" x14ac:dyDescent="0.2">
      <c r="E2096">
        <f t="shared" ca="1" si="67"/>
        <v>1.7716890879800047</v>
      </c>
      <c r="F2096" t="b">
        <f t="shared" ca="1" si="68"/>
        <v>0</v>
      </c>
    </row>
    <row r="2097" spans="5:6" x14ac:dyDescent="0.2">
      <c r="E2097">
        <f t="shared" ca="1" si="67"/>
        <v>4.9774291225017055</v>
      </c>
      <c r="F2097" t="b">
        <f t="shared" ca="1" si="68"/>
        <v>1</v>
      </c>
    </row>
    <row r="2098" spans="5:6" x14ac:dyDescent="0.2">
      <c r="E2098">
        <f t="shared" ca="1" si="67"/>
        <v>1.2656759339398915</v>
      </c>
      <c r="F2098" t="b">
        <f t="shared" ca="1" si="68"/>
        <v>0</v>
      </c>
    </row>
    <row r="2099" spans="5:6" x14ac:dyDescent="0.2">
      <c r="E2099">
        <f t="shared" ca="1" si="67"/>
        <v>2.6474342763597614E-2</v>
      </c>
      <c r="F2099" t="b">
        <f t="shared" ca="1" si="68"/>
        <v>0</v>
      </c>
    </row>
    <row r="2100" spans="5:6" x14ac:dyDescent="0.2">
      <c r="E2100">
        <f t="shared" ca="1" si="67"/>
        <v>0.80836965866188781</v>
      </c>
      <c r="F2100" t="b">
        <f t="shared" ca="1" si="68"/>
        <v>0</v>
      </c>
    </row>
    <row r="2101" spans="5:6" x14ac:dyDescent="0.2">
      <c r="E2101">
        <f t="shared" ca="1" si="67"/>
        <v>2.6106481416116196</v>
      </c>
      <c r="F2101" t="b">
        <f t="shared" ca="1" si="68"/>
        <v>1</v>
      </c>
    </row>
    <row r="2102" spans="5:6" x14ac:dyDescent="0.2">
      <c r="E2102">
        <f t="shared" ca="1" si="67"/>
        <v>1.5151901012226123</v>
      </c>
      <c r="F2102" t="b">
        <f t="shared" ca="1" si="68"/>
        <v>0</v>
      </c>
    </row>
    <row r="2103" spans="5:6" x14ac:dyDescent="0.2">
      <c r="E2103">
        <f t="shared" ca="1" si="67"/>
        <v>5.138773455190413</v>
      </c>
      <c r="F2103" t="b">
        <f t="shared" ca="1" si="68"/>
        <v>1</v>
      </c>
    </row>
    <row r="2104" spans="5:6" x14ac:dyDescent="0.2">
      <c r="E2104">
        <f t="shared" ca="1" si="67"/>
        <v>-7.6303549053331476E-3</v>
      </c>
      <c r="F2104" t="b">
        <f t="shared" ca="1" si="68"/>
        <v>0</v>
      </c>
    </row>
    <row r="2105" spans="5:6" x14ac:dyDescent="0.2">
      <c r="E2105">
        <f t="shared" ca="1" si="67"/>
        <v>0.23185719171400154</v>
      </c>
      <c r="F2105" t="b">
        <f t="shared" ca="1" si="68"/>
        <v>0</v>
      </c>
    </row>
    <row r="2106" spans="5:6" x14ac:dyDescent="0.2">
      <c r="E2106">
        <f t="shared" ca="1" si="67"/>
        <v>2.0808511525320839</v>
      </c>
      <c r="F2106" t="b">
        <f t="shared" ca="1" si="68"/>
        <v>0</v>
      </c>
    </row>
    <row r="2107" spans="5:6" x14ac:dyDescent="0.2">
      <c r="E2107">
        <f t="shared" ca="1" si="67"/>
        <v>0.36157196131885283</v>
      </c>
      <c r="F2107" t="b">
        <f t="shared" ca="1" si="68"/>
        <v>0</v>
      </c>
    </row>
    <row r="2108" spans="5:6" x14ac:dyDescent="0.2">
      <c r="E2108">
        <f t="shared" ca="1" si="67"/>
        <v>2.0247059570800898</v>
      </c>
      <c r="F2108" t="b">
        <f t="shared" ca="1" si="68"/>
        <v>0</v>
      </c>
    </row>
    <row r="2109" spans="5:6" x14ac:dyDescent="0.2">
      <c r="E2109">
        <f t="shared" ca="1" si="67"/>
        <v>1.6415371136668642</v>
      </c>
      <c r="F2109" t="b">
        <f t="shared" ca="1" si="68"/>
        <v>0</v>
      </c>
    </row>
    <row r="2110" spans="5:6" x14ac:dyDescent="0.2">
      <c r="E2110">
        <f t="shared" ca="1" si="67"/>
        <v>3.5993512771065008</v>
      </c>
      <c r="F2110" t="b">
        <f t="shared" ca="1" si="68"/>
        <v>1</v>
      </c>
    </row>
    <row r="2111" spans="5:6" x14ac:dyDescent="0.2">
      <c r="E2111">
        <f t="shared" ca="1" si="67"/>
        <v>3.4884373094908856</v>
      </c>
      <c r="F2111" t="b">
        <f t="shared" ca="1" si="68"/>
        <v>1</v>
      </c>
    </row>
    <row r="2112" spans="5:6" x14ac:dyDescent="0.2">
      <c r="E2112">
        <f t="shared" ca="1" si="67"/>
        <v>3.4489827661687746</v>
      </c>
      <c r="F2112" t="b">
        <f t="shared" ca="1" si="68"/>
        <v>1</v>
      </c>
    </row>
    <row r="2113" spans="5:6" x14ac:dyDescent="0.2">
      <c r="E2113">
        <f t="shared" ca="1" si="67"/>
        <v>2.6195157177279818</v>
      </c>
      <c r="F2113" t="b">
        <f t="shared" ca="1" si="68"/>
        <v>1</v>
      </c>
    </row>
    <row r="2114" spans="5:6" x14ac:dyDescent="0.2">
      <c r="E2114">
        <f t="shared" ca="1" si="67"/>
        <v>3.0471963194158525</v>
      </c>
      <c r="F2114" t="b">
        <f t="shared" ca="1" si="68"/>
        <v>1</v>
      </c>
    </row>
    <row r="2115" spans="5:6" x14ac:dyDescent="0.2">
      <c r="E2115">
        <f t="shared" ref="E2115:E2178" ca="1" si="69">NORMINV(RAND(),1.889101,1.189723)</f>
        <v>2.5626425452543646</v>
      </c>
      <c r="F2115" t="b">
        <f t="shared" ref="F2115:F2178" ca="1" si="70">IF(E2115&gt;=2.5, TRUE, FALSE)</f>
        <v>1</v>
      </c>
    </row>
    <row r="2116" spans="5:6" x14ac:dyDescent="0.2">
      <c r="E2116">
        <f t="shared" ca="1" si="69"/>
        <v>0.99060143423767322</v>
      </c>
      <c r="F2116" t="b">
        <f t="shared" ca="1" si="70"/>
        <v>0</v>
      </c>
    </row>
    <row r="2117" spans="5:6" x14ac:dyDescent="0.2">
      <c r="E2117">
        <f t="shared" ca="1" si="69"/>
        <v>1.8458354966563428</v>
      </c>
      <c r="F2117" t="b">
        <f t="shared" ca="1" si="70"/>
        <v>0</v>
      </c>
    </row>
    <row r="2118" spans="5:6" x14ac:dyDescent="0.2">
      <c r="E2118">
        <f t="shared" ca="1" si="69"/>
        <v>9.2125397602967229E-2</v>
      </c>
      <c r="F2118" t="b">
        <f t="shared" ca="1" si="70"/>
        <v>0</v>
      </c>
    </row>
    <row r="2119" spans="5:6" x14ac:dyDescent="0.2">
      <c r="E2119">
        <f t="shared" ca="1" si="69"/>
        <v>2.6362333018577186</v>
      </c>
      <c r="F2119" t="b">
        <f t="shared" ca="1" si="70"/>
        <v>1</v>
      </c>
    </row>
    <row r="2120" spans="5:6" x14ac:dyDescent="0.2">
      <c r="E2120">
        <f t="shared" ca="1" si="69"/>
        <v>4.0776684700956212</v>
      </c>
      <c r="F2120" t="b">
        <f t="shared" ca="1" si="70"/>
        <v>1</v>
      </c>
    </row>
    <row r="2121" spans="5:6" x14ac:dyDescent="0.2">
      <c r="E2121">
        <f t="shared" ca="1" si="69"/>
        <v>3.0316907411703702</v>
      </c>
      <c r="F2121" t="b">
        <f t="shared" ca="1" si="70"/>
        <v>1</v>
      </c>
    </row>
    <row r="2122" spans="5:6" x14ac:dyDescent="0.2">
      <c r="E2122">
        <f t="shared" ca="1" si="69"/>
        <v>1.7405046639535313</v>
      </c>
      <c r="F2122" t="b">
        <f t="shared" ca="1" si="70"/>
        <v>0</v>
      </c>
    </row>
    <row r="2123" spans="5:6" x14ac:dyDescent="0.2">
      <c r="E2123">
        <f t="shared" ca="1" si="69"/>
        <v>4.5182213280691617</v>
      </c>
      <c r="F2123" t="b">
        <f t="shared" ca="1" si="70"/>
        <v>1</v>
      </c>
    </row>
    <row r="2124" spans="5:6" x14ac:dyDescent="0.2">
      <c r="E2124">
        <f t="shared" ca="1" si="69"/>
        <v>2.6733808688062357</v>
      </c>
      <c r="F2124" t="b">
        <f t="shared" ca="1" si="70"/>
        <v>1</v>
      </c>
    </row>
    <row r="2125" spans="5:6" x14ac:dyDescent="0.2">
      <c r="E2125">
        <f t="shared" ca="1" si="69"/>
        <v>1.946125059615031</v>
      </c>
      <c r="F2125" t="b">
        <f t="shared" ca="1" si="70"/>
        <v>0</v>
      </c>
    </row>
    <row r="2126" spans="5:6" x14ac:dyDescent="0.2">
      <c r="E2126">
        <f t="shared" ca="1" si="69"/>
        <v>3.015867237196427</v>
      </c>
      <c r="F2126" t="b">
        <f t="shared" ca="1" si="70"/>
        <v>1</v>
      </c>
    </row>
    <row r="2127" spans="5:6" x14ac:dyDescent="0.2">
      <c r="E2127">
        <f t="shared" ca="1" si="69"/>
        <v>-0.62074475114452832</v>
      </c>
      <c r="F2127" t="b">
        <f t="shared" ca="1" si="70"/>
        <v>0</v>
      </c>
    </row>
    <row r="2128" spans="5:6" x14ac:dyDescent="0.2">
      <c r="E2128">
        <f t="shared" ca="1" si="69"/>
        <v>1.438436628694985</v>
      </c>
      <c r="F2128" t="b">
        <f t="shared" ca="1" si="70"/>
        <v>0</v>
      </c>
    </row>
    <row r="2129" spans="5:6" x14ac:dyDescent="0.2">
      <c r="E2129">
        <f t="shared" ca="1" si="69"/>
        <v>1.5837986047229502</v>
      </c>
      <c r="F2129" t="b">
        <f t="shared" ca="1" si="70"/>
        <v>0</v>
      </c>
    </row>
    <row r="2130" spans="5:6" x14ac:dyDescent="0.2">
      <c r="E2130">
        <f t="shared" ca="1" si="69"/>
        <v>1.2754252341654515</v>
      </c>
      <c r="F2130" t="b">
        <f t="shared" ca="1" si="70"/>
        <v>0</v>
      </c>
    </row>
    <row r="2131" spans="5:6" x14ac:dyDescent="0.2">
      <c r="E2131">
        <f t="shared" ca="1" si="69"/>
        <v>2.2765486796003849</v>
      </c>
      <c r="F2131" t="b">
        <f t="shared" ca="1" si="70"/>
        <v>0</v>
      </c>
    </row>
    <row r="2132" spans="5:6" x14ac:dyDescent="0.2">
      <c r="E2132">
        <f t="shared" ca="1" si="69"/>
        <v>2.0933726941798194</v>
      </c>
      <c r="F2132" t="b">
        <f t="shared" ca="1" si="70"/>
        <v>0</v>
      </c>
    </row>
    <row r="2133" spans="5:6" x14ac:dyDescent="0.2">
      <c r="E2133">
        <f t="shared" ca="1" si="69"/>
        <v>3.2996767885840494</v>
      </c>
      <c r="F2133" t="b">
        <f t="shared" ca="1" si="70"/>
        <v>1</v>
      </c>
    </row>
    <row r="2134" spans="5:6" x14ac:dyDescent="0.2">
      <c r="E2134">
        <f t="shared" ca="1" si="69"/>
        <v>2.0288304544170317</v>
      </c>
      <c r="F2134" t="b">
        <f t="shared" ca="1" si="70"/>
        <v>0</v>
      </c>
    </row>
    <row r="2135" spans="5:6" x14ac:dyDescent="0.2">
      <c r="E2135">
        <f t="shared" ca="1" si="69"/>
        <v>5.2282823836942027</v>
      </c>
      <c r="F2135" t="b">
        <f t="shared" ca="1" si="70"/>
        <v>1</v>
      </c>
    </row>
    <row r="2136" spans="5:6" x14ac:dyDescent="0.2">
      <c r="E2136">
        <f t="shared" ca="1" si="69"/>
        <v>2.0753492349672982</v>
      </c>
      <c r="F2136" t="b">
        <f t="shared" ca="1" si="70"/>
        <v>0</v>
      </c>
    </row>
    <row r="2137" spans="5:6" x14ac:dyDescent="0.2">
      <c r="E2137">
        <f t="shared" ca="1" si="69"/>
        <v>3.3306914083619859</v>
      </c>
      <c r="F2137" t="b">
        <f t="shared" ca="1" si="70"/>
        <v>1</v>
      </c>
    </row>
    <row r="2138" spans="5:6" x14ac:dyDescent="0.2">
      <c r="E2138">
        <f t="shared" ca="1" si="69"/>
        <v>1.8222691680882559</v>
      </c>
      <c r="F2138" t="b">
        <f t="shared" ca="1" si="70"/>
        <v>0</v>
      </c>
    </row>
    <row r="2139" spans="5:6" x14ac:dyDescent="0.2">
      <c r="E2139">
        <f t="shared" ca="1" si="69"/>
        <v>0.92030994587765047</v>
      </c>
      <c r="F2139" t="b">
        <f t="shared" ca="1" si="70"/>
        <v>0</v>
      </c>
    </row>
    <row r="2140" spans="5:6" x14ac:dyDescent="0.2">
      <c r="E2140">
        <f t="shared" ca="1" si="69"/>
        <v>1.0387222602664359</v>
      </c>
      <c r="F2140" t="b">
        <f t="shared" ca="1" si="70"/>
        <v>0</v>
      </c>
    </row>
    <row r="2141" spans="5:6" x14ac:dyDescent="0.2">
      <c r="E2141">
        <f t="shared" ca="1" si="69"/>
        <v>1.0009898975236013</v>
      </c>
      <c r="F2141" t="b">
        <f t="shared" ca="1" si="70"/>
        <v>0</v>
      </c>
    </row>
    <row r="2142" spans="5:6" x14ac:dyDescent="0.2">
      <c r="E2142">
        <f t="shared" ca="1" si="69"/>
        <v>2.1896157336622482</v>
      </c>
      <c r="F2142" t="b">
        <f t="shared" ca="1" si="70"/>
        <v>0</v>
      </c>
    </row>
    <row r="2143" spans="5:6" x14ac:dyDescent="0.2">
      <c r="E2143">
        <f t="shared" ca="1" si="69"/>
        <v>2.5761166520467129</v>
      </c>
      <c r="F2143" t="b">
        <f t="shared" ca="1" si="70"/>
        <v>1</v>
      </c>
    </row>
    <row r="2144" spans="5:6" x14ac:dyDescent="0.2">
      <c r="E2144">
        <f t="shared" ca="1" si="69"/>
        <v>0.32161117114443827</v>
      </c>
      <c r="F2144" t="b">
        <f t="shared" ca="1" si="70"/>
        <v>0</v>
      </c>
    </row>
    <row r="2145" spans="5:6" x14ac:dyDescent="0.2">
      <c r="E2145">
        <f t="shared" ca="1" si="69"/>
        <v>2.432501112154128</v>
      </c>
      <c r="F2145" t="b">
        <f t="shared" ca="1" si="70"/>
        <v>0</v>
      </c>
    </row>
    <row r="2146" spans="5:6" x14ac:dyDescent="0.2">
      <c r="E2146">
        <f t="shared" ca="1" si="69"/>
        <v>1.0131622867525365</v>
      </c>
      <c r="F2146" t="b">
        <f t="shared" ca="1" si="70"/>
        <v>0</v>
      </c>
    </row>
    <row r="2147" spans="5:6" x14ac:dyDescent="0.2">
      <c r="E2147">
        <f t="shared" ca="1" si="69"/>
        <v>0.25365383548896925</v>
      </c>
      <c r="F2147" t="b">
        <f t="shared" ca="1" si="70"/>
        <v>0</v>
      </c>
    </row>
    <row r="2148" spans="5:6" x14ac:dyDescent="0.2">
      <c r="E2148">
        <f t="shared" ca="1" si="69"/>
        <v>5.016508144168899</v>
      </c>
      <c r="F2148" t="b">
        <f t="shared" ca="1" si="70"/>
        <v>1</v>
      </c>
    </row>
    <row r="2149" spans="5:6" x14ac:dyDescent="0.2">
      <c r="E2149">
        <f t="shared" ca="1" si="69"/>
        <v>2.3000344180895071</v>
      </c>
      <c r="F2149" t="b">
        <f t="shared" ca="1" si="70"/>
        <v>0</v>
      </c>
    </row>
    <row r="2150" spans="5:6" x14ac:dyDescent="0.2">
      <c r="E2150">
        <f t="shared" ca="1" si="69"/>
        <v>1.0173702922019399</v>
      </c>
      <c r="F2150" t="b">
        <f t="shared" ca="1" si="70"/>
        <v>0</v>
      </c>
    </row>
    <row r="2151" spans="5:6" x14ac:dyDescent="0.2">
      <c r="E2151">
        <f t="shared" ca="1" si="69"/>
        <v>2.3228713759599953</v>
      </c>
      <c r="F2151" t="b">
        <f t="shared" ca="1" si="70"/>
        <v>0</v>
      </c>
    </row>
    <row r="2152" spans="5:6" x14ac:dyDescent="0.2">
      <c r="E2152">
        <f t="shared" ca="1" si="69"/>
        <v>1.8278124843544801</v>
      </c>
      <c r="F2152" t="b">
        <f t="shared" ca="1" si="70"/>
        <v>0</v>
      </c>
    </row>
    <row r="2153" spans="5:6" x14ac:dyDescent="0.2">
      <c r="E2153">
        <f t="shared" ca="1" si="69"/>
        <v>-8.5145661217281177E-2</v>
      </c>
      <c r="F2153" t="b">
        <f t="shared" ca="1" si="70"/>
        <v>0</v>
      </c>
    </row>
    <row r="2154" spans="5:6" x14ac:dyDescent="0.2">
      <c r="E2154">
        <f t="shared" ca="1" si="69"/>
        <v>2.4635387592154929</v>
      </c>
      <c r="F2154" t="b">
        <f t="shared" ca="1" si="70"/>
        <v>0</v>
      </c>
    </row>
    <row r="2155" spans="5:6" x14ac:dyDescent="0.2">
      <c r="E2155">
        <f t="shared" ca="1" si="69"/>
        <v>1.9972230125146413</v>
      </c>
      <c r="F2155" t="b">
        <f t="shared" ca="1" si="70"/>
        <v>0</v>
      </c>
    </row>
    <row r="2156" spans="5:6" x14ac:dyDescent="0.2">
      <c r="E2156">
        <f t="shared" ca="1" si="69"/>
        <v>0.69833651704779509</v>
      </c>
      <c r="F2156" t="b">
        <f t="shared" ca="1" si="70"/>
        <v>0</v>
      </c>
    </row>
    <row r="2157" spans="5:6" x14ac:dyDescent="0.2">
      <c r="E2157">
        <f t="shared" ca="1" si="69"/>
        <v>1.8768468327477663</v>
      </c>
      <c r="F2157" t="b">
        <f t="shared" ca="1" si="70"/>
        <v>0</v>
      </c>
    </row>
    <row r="2158" spans="5:6" x14ac:dyDescent="0.2">
      <c r="E2158">
        <f t="shared" ca="1" si="69"/>
        <v>1.239209979088699</v>
      </c>
      <c r="F2158" t="b">
        <f t="shared" ca="1" si="70"/>
        <v>0</v>
      </c>
    </row>
    <row r="2159" spans="5:6" x14ac:dyDescent="0.2">
      <c r="E2159">
        <f t="shared" ca="1" si="69"/>
        <v>2.7052488685134621</v>
      </c>
      <c r="F2159" t="b">
        <f t="shared" ca="1" si="70"/>
        <v>1</v>
      </c>
    </row>
    <row r="2160" spans="5:6" x14ac:dyDescent="0.2">
      <c r="E2160">
        <f t="shared" ca="1" si="69"/>
        <v>3.3376806726228176</v>
      </c>
      <c r="F2160" t="b">
        <f t="shared" ca="1" si="70"/>
        <v>1</v>
      </c>
    </row>
    <row r="2161" spans="5:6" x14ac:dyDescent="0.2">
      <c r="E2161">
        <f t="shared" ca="1" si="69"/>
        <v>1.5419195029982817</v>
      </c>
      <c r="F2161" t="b">
        <f t="shared" ca="1" si="70"/>
        <v>0</v>
      </c>
    </row>
    <row r="2162" spans="5:6" x14ac:dyDescent="0.2">
      <c r="E2162">
        <f t="shared" ca="1" si="69"/>
        <v>3.4124121522882467</v>
      </c>
      <c r="F2162" t="b">
        <f t="shared" ca="1" si="70"/>
        <v>1</v>
      </c>
    </row>
    <row r="2163" spans="5:6" x14ac:dyDescent="0.2">
      <c r="E2163">
        <f t="shared" ca="1" si="69"/>
        <v>1.2680104336793865</v>
      </c>
      <c r="F2163" t="b">
        <f t="shared" ca="1" si="70"/>
        <v>0</v>
      </c>
    </row>
    <row r="2164" spans="5:6" x14ac:dyDescent="0.2">
      <c r="E2164">
        <f t="shared" ca="1" si="69"/>
        <v>1.7127259805310016</v>
      </c>
      <c r="F2164" t="b">
        <f t="shared" ca="1" si="70"/>
        <v>0</v>
      </c>
    </row>
    <row r="2165" spans="5:6" x14ac:dyDescent="0.2">
      <c r="E2165">
        <f t="shared" ca="1" si="69"/>
        <v>2.2476093226827856</v>
      </c>
      <c r="F2165" t="b">
        <f t="shared" ca="1" si="70"/>
        <v>0</v>
      </c>
    </row>
    <row r="2166" spans="5:6" x14ac:dyDescent="0.2">
      <c r="E2166">
        <f t="shared" ca="1" si="69"/>
        <v>0.26385384673257017</v>
      </c>
      <c r="F2166" t="b">
        <f t="shared" ca="1" si="70"/>
        <v>0</v>
      </c>
    </row>
    <row r="2167" spans="5:6" x14ac:dyDescent="0.2">
      <c r="E2167">
        <f t="shared" ca="1" si="69"/>
        <v>3.1873421174175411</v>
      </c>
      <c r="F2167" t="b">
        <f t="shared" ca="1" si="70"/>
        <v>1</v>
      </c>
    </row>
    <row r="2168" spans="5:6" x14ac:dyDescent="0.2">
      <c r="E2168">
        <f t="shared" ca="1" si="69"/>
        <v>1.8808639928509547</v>
      </c>
      <c r="F2168" t="b">
        <f t="shared" ca="1" si="70"/>
        <v>0</v>
      </c>
    </row>
    <row r="2169" spans="5:6" x14ac:dyDescent="0.2">
      <c r="E2169">
        <f t="shared" ca="1" si="69"/>
        <v>2.0135094178660329</v>
      </c>
      <c r="F2169" t="b">
        <f t="shared" ca="1" si="70"/>
        <v>0</v>
      </c>
    </row>
    <row r="2170" spans="5:6" x14ac:dyDescent="0.2">
      <c r="E2170">
        <f t="shared" ca="1" si="69"/>
        <v>0.494212089143931</v>
      </c>
      <c r="F2170" t="b">
        <f t="shared" ca="1" si="70"/>
        <v>0</v>
      </c>
    </row>
    <row r="2171" spans="5:6" x14ac:dyDescent="0.2">
      <c r="E2171">
        <f t="shared" ca="1" si="69"/>
        <v>2.4491087016737589</v>
      </c>
      <c r="F2171" t="b">
        <f t="shared" ca="1" si="70"/>
        <v>0</v>
      </c>
    </row>
    <row r="2172" spans="5:6" x14ac:dyDescent="0.2">
      <c r="E2172">
        <f t="shared" ca="1" si="69"/>
        <v>1.6972512574415579</v>
      </c>
      <c r="F2172" t="b">
        <f t="shared" ca="1" si="70"/>
        <v>0</v>
      </c>
    </row>
    <row r="2173" spans="5:6" x14ac:dyDescent="0.2">
      <c r="E2173">
        <f t="shared" ca="1" si="69"/>
        <v>-0.68712928396202089</v>
      </c>
      <c r="F2173" t="b">
        <f t="shared" ca="1" si="70"/>
        <v>0</v>
      </c>
    </row>
    <row r="2174" spans="5:6" x14ac:dyDescent="0.2">
      <c r="E2174">
        <f t="shared" ca="1" si="69"/>
        <v>1.9394940951021578</v>
      </c>
      <c r="F2174" t="b">
        <f t="shared" ca="1" si="70"/>
        <v>0</v>
      </c>
    </row>
    <row r="2175" spans="5:6" x14ac:dyDescent="0.2">
      <c r="E2175">
        <f t="shared" ca="1" si="69"/>
        <v>1.757599271219348</v>
      </c>
      <c r="F2175" t="b">
        <f t="shared" ca="1" si="70"/>
        <v>0</v>
      </c>
    </row>
    <row r="2176" spans="5:6" x14ac:dyDescent="0.2">
      <c r="E2176">
        <f t="shared" ca="1" si="69"/>
        <v>1.9991891713030541</v>
      </c>
      <c r="F2176" t="b">
        <f t="shared" ca="1" si="70"/>
        <v>0</v>
      </c>
    </row>
    <row r="2177" spans="5:6" x14ac:dyDescent="0.2">
      <c r="E2177">
        <f t="shared" ca="1" si="69"/>
        <v>1.9133972528885972</v>
      </c>
      <c r="F2177" t="b">
        <f t="shared" ca="1" si="70"/>
        <v>0</v>
      </c>
    </row>
    <row r="2178" spans="5:6" x14ac:dyDescent="0.2">
      <c r="E2178">
        <f t="shared" ca="1" si="69"/>
        <v>2.2435731364606966</v>
      </c>
      <c r="F2178" t="b">
        <f t="shared" ca="1" si="70"/>
        <v>0</v>
      </c>
    </row>
    <row r="2179" spans="5:6" x14ac:dyDescent="0.2">
      <c r="E2179">
        <f t="shared" ref="E2179:E2242" ca="1" si="71">NORMINV(RAND(),1.889101,1.189723)</f>
        <v>1.921323681819197</v>
      </c>
      <c r="F2179" t="b">
        <f t="shared" ref="F2179:F2242" ca="1" si="72">IF(E2179&gt;=2.5, TRUE, FALSE)</f>
        <v>0</v>
      </c>
    </row>
    <row r="2180" spans="5:6" x14ac:dyDescent="0.2">
      <c r="E2180">
        <f t="shared" ca="1" si="71"/>
        <v>1.0729704571284981</v>
      </c>
      <c r="F2180" t="b">
        <f t="shared" ca="1" si="72"/>
        <v>0</v>
      </c>
    </row>
    <row r="2181" spans="5:6" x14ac:dyDescent="0.2">
      <c r="E2181">
        <f t="shared" ca="1" si="71"/>
        <v>3.7747186133184316</v>
      </c>
      <c r="F2181" t="b">
        <f t="shared" ca="1" si="72"/>
        <v>1</v>
      </c>
    </row>
    <row r="2182" spans="5:6" x14ac:dyDescent="0.2">
      <c r="E2182">
        <f t="shared" ca="1" si="71"/>
        <v>1.9285066255132512</v>
      </c>
      <c r="F2182" t="b">
        <f t="shared" ca="1" si="72"/>
        <v>0</v>
      </c>
    </row>
    <row r="2183" spans="5:6" x14ac:dyDescent="0.2">
      <c r="E2183">
        <f t="shared" ca="1" si="71"/>
        <v>1.7485160476344146</v>
      </c>
      <c r="F2183" t="b">
        <f t="shared" ca="1" si="72"/>
        <v>0</v>
      </c>
    </row>
    <row r="2184" spans="5:6" x14ac:dyDescent="0.2">
      <c r="E2184">
        <f t="shared" ca="1" si="71"/>
        <v>3.5530824500586879</v>
      </c>
      <c r="F2184" t="b">
        <f t="shared" ca="1" si="72"/>
        <v>1</v>
      </c>
    </row>
    <row r="2185" spans="5:6" x14ac:dyDescent="0.2">
      <c r="E2185">
        <f t="shared" ca="1" si="71"/>
        <v>1.9173459076892414</v>
      </c>
      <c r="F2185" t="b">
        <f t="shared" ca="1" si="72"/>
        <v>0</v>
      </c>
    </row>
    <row r="2186" spans="5:6" x14ac:dyDescent="0.2">
      <c r="E2186">
        <f t="shared" ca="1" si="71"/>
        <v>2.6311884032858774</v>
      </c>
      <c r="F2186" t="b">
        <f t="shared" ca="1" si="72"/>
        <v>1</v>
      </c>
    </row>
    <row r="2187" spans="5:6" x14ac:dyDescent="0.2">
      <c r="E2187">
        <f t="shared" ca="1" si="71"/>
        <v>1.9812880552764085</v>
      </c>
      <c r="F2187" t="b">
        <f t="shared" ca="1" si="72"/>
        <v>0</v>
      </c>
    </row>
    <row r="2188" spans="5:6" x14ac:dyDescent="0.2">
      <c r="E2188">
        <f t="shared" ca="1" si="71"/>
        <v>3.0427181610458574</v>
      </c>
      <c r="F2188" t="b">
        <f t="shared" ca="1" si="72"/>
        <v>1</v>
      </c>
    </row>
    <row r="2189" spans="5:6" x14ac:dyDescent="0.2">
      <c r="E2189">
        <f t="shared" ca="1" si="71"/>
        <v>1.1266393429809831</v>
      </c>
      <c r="F2189" t="b">
        <f t="shared" ca="1" si="72"/>
        <v>0</v>
      </c>
    </row>
    <row r="2190" spans="5:6" x14ac:dyDescent="0.2">
      <c r="E2190">
        <f t="shared" ca="1" si="71"/>
        <v>2.7634016205385383</v>
      </c>
      <c r="F2190" t="b">
        <f t="shared" ca="1" si="72"/>
        <v>1</v>
      </c>
    </row>
    <row r="2191" spans="5:6" x14ac:dyDescent="0.2">
      <c r="E2191">
        <f t="shared" ca="1" si="71"/>
        <v>3.109724351003023</v>
      </c>
      <c r="F2191" t="b">
        <f t="shared" ca="1" si="72"/>
        <v>1</v>
      </c>
    </row>
    <row r="2192" spans="5:6" x14ac:dyDescent="0.2">
      <c r="E2192">
        <f t="shared" ca="1" si="71"/>
        <v>1.6938350955306605</v>
      </c>
      <c r="F2192" t="b">
        <f t="shared" ca="1" si="72"/>
        <v>0</v>
      </c>
    </row>
    <row r="2193" spans="5:6" x14ac:dyDescent="0.2">
      <c r="E2193">
        <f t="shared" ca="1" si="71"/>
        <v>2.3691094997447508</v>
      </c>
      <c r="F2193" t="b">
        <f t="shared" ca="1" si="72"/>
        <v>0</v>
      </c>
    </row>
    <row r="2194" spans="5:6" x14ac:dyDescent="0.2">
      <c r="E2194">
        <f t="shared" ca="1" si="71"/>
        <v>3.2546479958409087</v>
      </c>
      <c r="F2194" t="b">
        <f t="shared" ca="1" si="72"/>
        <v>1</v>
      </c>
    </row>
    <row r="2195" spans="5:6" x14ac:dyDescent="0.2">
      <c r="E2195">
        <f t="shared" ca="1" si="71"/>
        <v>2.7878882868305483</v>
      </c>
      <c r="F2195" t="b">
        <f t="shared" ca="1" si="72"/>
        <v>1</v>
      </c>
    </row>
    <row r="2196" spans="5:6" x14ac:dyDescent="0.2">
      <c r="E2196">
        <f t="shared" ca="1" si="71"/>
        <v>5.4459296692777697</v>
      </c>
      <c r="F2196" t="b">
        <f t="shared" ca="1" si="72"/>
        <v>1</v>
      </c>
    </row>
    <row r="2197" spans="5:6" x14ac:dyDescent="0.2">
      <c r="E2197">
        <f t="shared" ca="1" si="71"/>
        <v>0.17904284867317832</v>
      </c>
      <c r="F2197" t="b">
        <f t="shared" ca="1" si="72"/>
        <v>0</v>
      </c>
    </row>
    <row r="2198" spans="5:6" x14ac:dyDescent="0.2">
      <c r="E2198">
        <f t="shared" ca="1" si="71"/>
        <v>1.085806784211317</v>
      </c>
      <c r="F2198" t="b">
        <f t="shared" ca="1" si="72"/>
        <v>0</v>
      </c>
    </row>
    <row r="2199" spans="5:6" x14ac:dyDescent="0.2">
      <c r="E2199">
        <f t="shared" ca="1" si="71"/>
        <v>3.5114199623744442</v>
      </c>
      <c r="F2199" t="b">
        <f t="shared" ca="1" si="72"/>
        <v>1</v>
      </c>
    </row>
    <row r="2200" spans="5:6" x14ac:dyDescent="0.2">
      <c r="E2200">
        <f t="shared" ca="1" si="71"/>
        <v>-0.33137320746084398</v>
      </c>
      <c r="F2200" t="b">
        <f t="shared" ca="1" si="72"/>
        <v>0</v>
      </c>
    </row>
    <row r="2201" spans="5:6" x14ac:dyDescent="0.2">
      <c r="E2201">
        <f t="shared" ca="1" si="71"/>
        <v>2.8956935803965953</v>
      </c>
      <c r="F2201" t="b">
        <f t="shared" ca="1" si="72"/>
        <v>1</v>
      </c>
    </row>
    <row r="2202" spans="5:6" x14ac:dyDescent="0.2">
      <c r="E2202">
        <f t="shared" ca="1" si="71"/>
        <v>1.6463566511899064</v>
      </c>
      <c r="F2202" t="b">
        <f t="shared" ca="1" si="72"/>
        <v>0</v>
      </c>
    </row>
    <row r="2203" spans="5:6" x14ac:dyDescent="0.2">
      <c r="E2203">
        <f t="shared" ca="1" si="71"/>
        <v>2.104258326066085</v>
      </c>
      <c r="F2203" t="b">
        <f t="shared" ca="1" si="72"/>
        <v>0</v>
      </c>
    </row>
    <row r="2204" spans="5:6" x14ac:dyDescent="0.2">
      <c r="E2204">
        <f t="shared" ca="1" si="71"/>
        <v>1.4333555230079842E-2</v>
      </c>
      <c r="F2204" t="b">
        <f t="shared" ca="1" si="72"/>
        <v>0</v>
      </c>
    </row>
    <row r="2205" spans="5:6" x14ac:dyDescent="0.2">
      <c r="E2205">
        <f t="shared" ca="1" si="71"/>
        <v>4.0125037313943368</v>
      </c>
      <c r="F2205" t="b">
        <f t="shared" ca="1" si="72"/>
        <v>1</v>
      </c>
    </row>
    <row r="2206" spans="5:6" x14ac:dyDescent="0.2">
      <c r="E2206">
        <f t="shared" ca="1" si="71"/>
        <v>0.75364775564065445</v>
      </c>
      <c r="F2206" t="b">
        <f t="shared" ca="1" si="72"/>
        <v>0</v>
      </c>
    </row>
    <row r="2207" spans="5:6" x14ac:dyDescent="0.2">
      <c r="E2207">
        <f t="shared" ca="1" si="71"/>
        <v>2.330067351600174</v>
      </c>
      <c r="F2207" t="b">
        <f t="shared" ca="1" si="72"/>
        <v>0</v>
      </c>
    </row>
    <row r="2208" spans="5:6" x14ac:dyDescent="0.2">
      <c r="E2208">
        <f t="shared" ca="1" si="71"/>
        <v>1.4074791389565262</v>
      </c>
      <c r="F2208" t="b">
        <f t="shared" ca="1" si="72"/>
        <v>0</v>
      </c>
    </row>
    <row r="2209" spans="5:6" x14ac:dyDescent="0.2">
      <c r="E2209">
        <f t="shared" ca="1" si="71"/>
        <v>4.244388137780045</v>
      </c>
      <c r="F2209" t="b">
        <f t="shared" ca="1" si="72"/>
        <v>1</v>
      </c>
    </row>
    <row r="2210" spans="5:6" x14ac:dyDescent="0.2">
      <c r="E2210">
        <f t="shared" ca="1" si="71"/>
        <v>1.8008089456287697</v>
      </c>
      <c r="F2210" t="b">
        <f t="shared" ca="1" si="72"/>
        <v>0</v>
      </c>
    </row>
    <row r="2211" spans="5:6" x14ac:dyDescent="0.2">
      <c r="E2211">
        <f t="shared" ca="1" si="71"/>
        <v>1.3590980841396361</v>
      </c>
      <c r="F2211" t="b">
        <f t="shared" ca="1" si="72"/>
        <v>0</v>
      </c>
    </row>
    <row r="2212" spans="5:6" x14ac:dyDescent="0.2">
      <c r="E2212">
        <f t="shared" ca="1" si="71"/>
        <v>2.4855045822724615</v>
      </c>
      <c r="F2212" t="b">
        <f t="shared" ca="1" si="72"/>
        <v>0</v>
      </c>
    </row>
    <row r="2213" spans="5:6" x14ac:dyDescent="0.2">
      <c r="E2213">
        <f t="shared" ca="1" si="71"/>
        <v>4.023913973719675</v>
      </c>
      <c r="F2213" t="b">
        <f t="shared" ca="1" si="72"/>
        <v>1</v>
      </c>
    </row>
    <row r="2214" spans="5:6" x14ac:dyDescent="0.2">
      <c r="E2214">
        <f t="shared" ca="1" si="71"/>
        <v>0.62985788871501769</v>
      </c>
      <c r="F2214" t="b">
        <f t="shared" ca="1" si="72"/>
        <v>0</v>
      </c>
    </row>
    <row r="2215" spans="5:6" x14ac:dyDescent="0.2">
      <c r="E2215">
        <f t="shared" ca="1" si="71"/>
        <v>3.5171105050923117</v>
      </c>
      <c r="F2215" t="b">
        <f t="shared" ca="1" si="72"/>
        <v>1</v>
      </c>
    </row>
    <row r="2216" spans="5:6" x14ac:dyDescent="0.2">
      <c r="E2216">
        <f t="shared" ca="1" si="71"/>
        <v>1.948547326553826</v>
      </c>
      <c r="F2216" t="b">
        <f t="shared" ca="1" si="72"/>
        <v>0</v>
      </c>
    </row>
    <row r="2217" spans="5:6" x14ac:dyDescent="0.2">
      <c r="E2217">
        <f t="shared" ca="1" si="71"/>
        <v>1.2261336906699194</v>
      </c>
      <c r="F2217" t="b">
        <f t="shared" ca="1" si="72"/>
        <v>0</v>
      </c>
    </row>
    <row r="2218" spans="5:6" x14ac:dyDescent="0.2">
      <c r="E2218">
        <f t="shared" ca="1" si="71"/>
        <v>0.91030064968288493</v>
      </c>
      <c r="F2218" t="b">
        <f t="shared" ca="1" si="72"/>
        <v>0</v>
      </c>
    </row>
    <row r="2219" spans="5:6" x14ac:dyDescent="0.2">
      <c r="E2219">
        <f t="shared" ca="1" si="71"/>
        <v>1.8716252763928025</v>
      </c>
      <c r="F2219" t="b">
        <f t="shared" ca="1" si="72"/>
        <v>0</v>
      </c>
    </row>
    <row r="2220" spans="5:6" x14ac:dyDescent="0.2">
      <c r="E2220">
        <f t="shared" ca="1" si="71"/>
        <v>2.8592683708594668</v>
      </c>
      <c r="F2220" t="b">
        <f t="shared" ca="1" si="72"/>
        <v>1</v>
      </c>
    </row>
    <row r="2221" spans="5:6" x14ac:dyDescent="0.2">
      <c r="E2221">
        <f t="shared" ca="1" si="71"/>
        <v>1.9322269081347809</v>
      </c>
      <c r="F2221" t="b">
        <f t="shared" ca="1" si="72"/>
        <v>0</v>
      </c>
    </row>
    <row r="2222" spans="5:6" x14ac:dyDescent="0.2">
      <c r="E2222">
        <f t="shared" ca="1" si="71"/>
        <v>2.2969512795169988</v>
      </c>
      <c r="F2222" t="b">
        <f t="shared" ca="1" si="72"/>
        <v>0</v>
      </c>
    </row>
    <row r="2223" spans="5:6" x14ac:dyDescent="0.2">
      <c r="E2223">
        <f t="shared" ca="1" si="71"/>
        <v>1.3316730919014339</v>
      </c>
      <c r="F2223" t="b">
        <f t="shared" ca="1" si="72"/>
        <v>0</v>
      </c>
    </row>
    <row r="2224" spans="5:6" x14ac:dyDescent="0.2">
      <c r="E2224">
        <f t="shared" ca="1" si="71"/>
        <v>0.67101368139186879</v>
      </c>
      <c r="F2224" t="b">
        <f t="shared" ca="1" si="72"/>
        <v>0</v>
      </c>
    </row>
    <row r="2225" spans="5:6" x14ac:dyDescent="0.2">
      <c r="E2225">
        <f t="shared" ca="1" si="71"/>
        <v>2.5386431716753854</v>
      </c>
      <c r="F2225" t="b">
        <f t="shared" ca="1" si="72"/>
        <v>1</v>
      </c>
    </row>
    <row r="2226" spans="5:6" x14ac:dyDescent="0.2">
      <c r="E2226">
        <f t="shared" ca="1" si="71"/>
        <v>5.8173151291708525E-2</v>
      </c>
      <c r="F2226" t="b">
        <f t="shared" ca="1" si="72"/>
        <v>0</v>
      </c>
    </row>
    <row r="2227" spans="5:6" x14ac:dyDescent="0.2">
      <c r="E2227">
        <f t="shared" ca="1" si="71"/>
        <v>1.979940394747689</v>
      </c>
      <c r="F2227" t="b">
        <f t="shared" ca="1" si="72"/>
        <v>0</v>
      </c>
    </row>
    <row r="2228" spans="5:6" x14ac:dyDescent="0.2">
      <c r="E2228">
        <f t="shared" ca="1" si="71"/>
        <v>2.1759731846195662</v>
      </c>
      <c r="F2228" t="b">
        <f t="shared" ca="1" si="72"/>
        <v>0</v>
      </c>
    </row>
    <row r="2229" spans="5:6" x14ac:dyDescent="0.2">
      <c r="E2229">
        <f t="shared" ca="1" si="71"/>
        <v>3.3866598015426321</v>
      </c>
      <c r="F2229" t="b">
        <f t="shared" ca="1" si="72"/>
        <v>1</v>
      </c>
    </row>
    <row r="2230" spans="5:6" x14ac:dyDescent="0.2">
      <c r="E2230">
        <f t="shared" ca="1" si="71"/>
        <v>2.6808863213964047</v>
      </c>
      <c r="F2230" t="b">
        <f t="shared" ca="1" si="72"/>
        <v>1</v>
      </c>
    </row>
    <row r="2231" spans="5:6" x14ac:dyDescent="0.2">
      <c r="E2231">
        <f t="shared" ca="1" si="71"/>
        <v>2.647530456486423</v>
      </c>
      <c r="F2231" t="b">
        <f t="shared" ca="1" si="72"/>
        <v>1</v>
      </c>
    </row>
    <row r="2232" spans="5:6" x14ac:dyDescent="0.2">
      <c r="E2232">
        <f t="shared" ca="1" si="71"/>
        <v>3.1335880382285568</v>
      </c>
      <c r="F2232" t="b">
        <f t="shared" ca="1" si="72"/>
        <v>1</v>
      </c>
    </row>
    <row r="2233" spans="5:6" x14ac:dyDescent="0.2">
      <c r="E2233">
        <f t="shared" ca="1" si="71"/>
        <v>1.9216057478771102</v>
      </c>
      <c r="F2233" t="b">
        <f t="shared" ca="1" si="72"/>
        <v>0</v>
      </c>
    </row>
    <row r="2234" spans="5:6" x14ac:dyDescent="0.2">
      <c r="E2234">
        <f t="shared" ca="1" si="71"/>
        <v>2.425946703470498</v>
      </c>
      <c r="F2234" t="b">
        <f t="shared" ca="1" si="72"/>
        <v>0</v>
      </c>
    </row>
    <row r="2235" spans="5:6" x14ac:dyDescent="0.2">
      <c r="E2235">
        <f t="shared" ca="1" si="71"/>
        <v>1.3223590412939092</v>
      </c>
      <c r="F2235" t="b">
        <f t="shared" ca="1" si="72"/>
        <v>0</v>
      </c>
    </row>
    <row r="2236" spans="5:6" x14ac:dyDescent="0.2">
      <c r="E2236">
        <f t="shared" ca="1" si="71"/>
        <v>2.3339534345266202</v>
      </c>
      <c r="F2236" t="b">
        <f t="shared" ca="1" si="72"/>
        <v>0</v>
      </c>
    </row>
    <row r="2237" spans="5:6" x14ac:dyDescent="0.2">
      <c r="E2237">
        <f t="shared" ca="1" si="71"/>
        <v>0.29575604455872662</v>
      </c>
      <c r="F2237" t="b">
        <f t="shared" ca="1" si="72"/>
        <v>0</v>
      </c>
    </row>
    <row r="2238" spans="5:6" x14ac:dyDescent="0.2">
      <c r="E2238">
        <f t="shared" ca="1" si="71"/>
        <v>-0.40660893786075447</v>
      </c>
      <c r="F2238" t="b">
        <f t="shared" ca="1" si="72"/>
        <v>0</v>
      </c>
    </row>
    <row r="2239" spans="5:6" x14ac:dyDescent="0.2">
      <c r="E2239">
        <f t="shared" ca="1" si="71"/>
        <v>1.334208182494145</v>
      </c>
      <c r="F2239" t="b">
        <f t="shared" ca="1" si="72"/>
        <v>0</v>
      </c>
    </row>
    <row r="2240" spans="5:6" x14ac:dyDescent="0.2">
      <c r="E2240">
        <f t="shared" ca="1" si="71"/>
        <v>4.4372110964146962</v>
      </c>
      <c r="F2240" t="b">
        <f t="shared" ca="1" si="72"/>
        <v>1</v>
      </c>
    </row>
    <row r="2241" spans="5:6" x14ac:dyDescent="0.2">
      <c r="E2241">
        <f t="shared" ca="1" si="71"/>
        <v>3.5352048884132401</v>
      </c>
      <c r="F2241" t="b">
        <f t="shared" ca="1" si="72"/>
        <v>1</v>
      </c>
    </row>
    <row r="2242" spans="5:6" x14ac:dyDescent="0.2">
      <c r="E2242">
        <f t="shared" ca="1" si="71"/>
        <v>3.6710683587596509</v>
      </c>
      <c r="F2242" t="b">
        <f t="shared" ca="1" si="72"/>
        <v>1</v>
      </c>
    </row>
    <row r="2243" spans="5:6" x14ac:dyDescent="0.2">
      <c r="E2243">
        <f t="shared" ref="E2243:E2306" ca="1" si="73">NORMINV(RAND(),1.889101,1.189723)</f>
        <v>1.2671503728042053</v>
      </c>
      <c r="F2243" t="b">
        <f t="shared" ref="F2243:F2306" ca="1" si="74">IF(E2243&gt;=2.5, TRUE, FALSE)</f>
        <v>0</v>
      </c>
    </row>
    <row r="2244" spans="5:6" x14ac:dyDescent="0.2">
      <c r="E2244">
        <f t="shared" ca="1" si="73"/>
        <v>2.0509233620122687</v>
      </c>
      <c r="F2244" t="b">
        <f t="shared" ca="1" si="74"/>
        <v>0</v>
      </c>
    </row>
    <row r="2245" spans="5:6" x14ac:dyDescent="0.2">
      <c r="E2245">
        <f t="shared" ca="1" si="73"/>
        <v>1.8052211705088064</v>
      </c>
      <c r="F2245" t="b">
        <f t="shared" ca="1" si="74"/>
        <v>0</v>
      </c>
    </row>
    <row r="2246" spans="5:6" x14ac:dyDescent="0.2">
      <c r="E2246">
        <f t="shared" ca="1" si="73"/>
        <v>1.7393225183244998</v>
      </c>
      <c r="F2246" t="b">
        <f t="shared" ca="1" si="74"/>
        <v>0</v>
      </c>
    </row>
    <row r="2247" spans="5:6" x14ac:dyDescent="0.2">
      <c r="E2247">
        <f t="shared" ca="1" si="73"/>
        <v>2.1224688878268174</v>
      </c>
      <c r="F2247" t="b">
        <f t="shared" ca="1" si="74"/>
        <v>0</v>
      </c>
    </row>
    <row r="2248" spans="5:6" x14ac:dyDescent="0.2">
      <c r="E2248">
        <f t="shared" ca="1" si="73"/>
        <v>1.5901138975104872</v>
      </c>
      <c r="F2248" t="b">
        <f t="shared" ca="1" si="74"/>
        <v>0</v>
      </c>
    </row>
    <row r="2249" spans="5:6" x14ac:dyDescent="0.2">
      <c r="E2249">
        <f t="shared" ca="1" si="73"/>
        <v>0.75352745944090449</v>
      </c>
      <c r="F2249" t="b">
        <f t="shared" ca="1" si="74"/>
        <v>0</v>
      </c>
    </row>
    <row r="2250" spans="5:6" x14ac:dyDescent="0.2">
      <c r="E2250">
        <f t="shared" ca="1" si="73"/>
        <v>0.60901601198664101</v>
      </c>
      <c r="F2250" t="b">
        <f t="shared" ca="1" si="74"/>
        <v>0</v>
      </c>
    </row>
    <row r="2251" spans="5:6" x14ac:dyDescent="0.2">
      <c r="E2251">
        <f t="shared" ca="1" si="73"/>
        <v>2.5122988304860585</v>
      </c>
      <c r="F2251" t="b">
        <f t="shared" ca="1" si="74"/>
        <v>1</v>
      </c>
    </row>
    <row r="2252" spans="5:6" x14ac:dyDescent="0.2">
      <c r="E2252">
        <f t="shared" ca="1" si="73"/>
        <v>0.35093805420672441</v>
      </c>
      <c r="F2252" t="b">
        <f t="shared" ca="1" si="74"/>
        <v>0</v>
      </c>
    </row>
    <row r="2253" spans="5:6" x14ac:dyDescent="0.2">
      <c r="E2253">
        <f t="shared" ca="1" si="73"/>
        <v>3.6619070586048754</v>
      </c>
      <c r="F2253" t="b">
        <f t="shared" ca="1" si="74"/>
        <v>1</v>
      </c>
    </row>
    <row r="2254" spans="5:6" x14ac:dyDescent="0.2">
      <c r="E2254">
        <f t="shared" ca="1" si="73"/>
        <v>1.3784482882425806</v>
      </c>
      <c r="F2254" t="b">
        <f t="shared" ca="1" si="74"/>
        <v>0</v>
      </c>
    </row>
    <row r="2255" spans="5:6" x14ac:dyDescent="0.2">
      <c r="E2255">
        <f t="shared" ca="1" si="73"/>
        <v>2.8626568187814194</v>
      </c>
      <c r="F2255" t="b">
        <f t="shared" ca="1" si="74"/>
        <v>1</v>
      </c>
    </row>
    <row r="2256" spans="5:6" x14ac:dyDescent="0.2">
      <c r="E2256">
        <f t="shared" ca="1" si="73"/>
        <v>0.83992254752432438</v>
      </c>
      <c r="F2256" t="b">
        <f t="shared" ca="1" si="74"/>
        <v>0</v>
      </c>
    </row>
    <row r="2257" spans="5:6" x14ac:dyDescent="0.2">
      <c r="E2257">
        <f t="shared" ca="1" si="73"/>
        <v>1.6408461802106973</v>
      </c>
      <c r="F2257" t="b">
        <f t="shared" ca="1" si="74"/>
        <v>0</v>
      </c>
    </row>
    <row r="2258" spans="5:6" x14ac:dyDescent="0.2">
      <c r="E2258">
        <f t="shared" ca="1" si="73"/>
        <v>3.6992502706179775</v>
      </c>
      <c r="F2258" t="b">
        <f t="shared" ca="1" si="74"/>
        <v>1</v>
      </c>
    </row>
    <row r="2259" spans="5:6" x14ac:dyDescent="0.2">
      <c r="E2259">
        <f t="shared" ca="1" si="73"/>
        <v>-0.88247854804675741</v>
      </c>
      <c r="F2259" t="b">
        <f t="shared" ca="1" si="74"/>
        <v>0</v>
      </c>
    </row>
    <row r="2260" spans="5:6" x14ac:dyDescent="0.2">
      <c r="E2260">
        <f t="shared" ca="1" si="73"/>
        <v>2.1839287763432247</v>
      </c>
      <c r="F2260" t="b">
        <f t="shared" ca="1" si="74"/>
        <v>0</v>
      </c>
    </row>
    <row r="2261" spans="5:6" x14ac:dyDescent="0.2">
      <c r="E2261">
        <f t="shared" ca="1" si="73"/>
        <v>4.5291513757330923</v>
      </c>
      <c r="F2261" t="b">
        <f t="shared" ca="1" si="74"/>
        <v>1</v>
      </c>
    </row>
    <row r="2262" spans="5:6" x14ac:dyDescent="0.2">
      <c r="E2262">
        <f t="shared" ca="1" si="73"/>
        <v>2.332869605473169</v>
      </c>
      <c r="F2262" t="b">
        <f t="shared" ca="1" si="74"/>
        <v>0</v>
      </c>
    </row>
    <row r="2263" spans="5:6" x14ac:dyDescent="0.2">
      <c r="E2263">
        <f t="shared" ca="1" si="73"/>
        <v>1.2323962354250453</v>
      </c>
      <c r="F2263" t="b">
        <f t="shared" ca="1" si="74"/>
        <v>0</v>
      </c>
    </row>
    <row r="2264" spans="5:6" x14ac:dyDescent="0.2">
      <c r="E2264">
        <f t="shared" ca="1" si="73"/>
        <v>-0.76763215821072239</v>
      </c>
      <c r="F2264" t="b">
        <f t="shared" ca="1" si="74"/>
        <v>0</v>
      </c>
    </row>
    <row r="2265" spans="5:6" x14ac:dyDescent="0.2">
      <c r="E2265">
        <f t="shared" ca="1" si="73"/>
        <v>3.1226430886742524</v>
      </c>
      <c r="F2265" t="b">
        <f t="shared" ca="1" si="74"/>
        <v>1</v>
      </c>
    </row>
    <row r="2266" spans="5:6" x14ac:dyDescent="0.2">
      <c r="E2266">
        <f t="shared" ca="1" si="73"/>
        <v>0.62552711121718563</v>
      </c>
      <c r="F2266" t="b">
        <f t="shared" ca="1" si="74"/>
        <v>0</v>
      </c>
    </row>
    <row r="2267" spans="5:6" x14ac:dyDescent="0.2">
      <c r="E2267">
        <f t="shared" ca="1" si="73"/>
        <v>2.139267420522545</v>
      </c>
      <c r="F2267" t="b">
        <f t="shared" ca="1" si="74"/>
        <v>0</v>
      </c>
    </row>
    <row r="2268" spans="5:6" x14ac:dyDescent="0.2">
      <c r="E2268">
        <f t="shared" ca="1" si="73"/>
        <v>2.7634741307031581</v>
      </c>
      <c r="F2268" t="b">
        <f t="shared" ca="1" si="74"/>
        <v>1</v>
      </c>
    </row>
    <row r="2269" spans="5:6" x14ac:dyDescent="0.2">
      <c r="E2269">
        <f t="shared" ca="1" si="73"/>
        <v>1.2522487086272667</v>
      </c>
      <c r="F2269" t="b">
        <f t="shared" ca="1" si="74"/>
        <v>0</v>
      </c>
    </row>
    <row r="2270" spans="5:6" x14ac:dyDescent="0.2">
      <c r="E2270">
        <f t="shared" ca="1" si="73"/>
        <v>0.75810038679060043</v>
      </c>
      <c r="F2270" t="b">
        <f t="shared" ca="1" si="74"/>
        <v>0</v>
      </c>
    </row>
    <row r="2271" spans="5:6" x14ac:dyDescent="0.2">
      <c r="E2271">
        <f t="shared" ca="1" si="73"/>
        <v>1.8078050823498717</v>
      </c>
      <c r="F2271" t="b">
        <f t="shared" ca="1" si="74"/>
        <v>0</v>
      </c>
    </row>
    <row r="2272" spans="5:6" x14ac:dyDescent="0.2">
      <c r="E2272">
        <f t="shared" ca="1" si="73"/>
        <v>1.8495736828708538</v>
      </c>
      <c r="F2272" t="b">
        <f t="shared" ca="1" si="74"/>
        <v>0</v>
      </c>
    </row>
    <row r="2273" spans="5:6" x14ac:dyDescent="0.2">
      <c r="E2273">
        <f t="shared" ca="1" si="73"/>
        <v>0.38909775223732268</v>
      </c>
      <c r="F2273" t="b">
        <f t="shared" ca="1" si="74"/>
        <v>0</v>
      </c>
    </row>
    <row r="2274" spans="5:6" x14ac:dyDescent="0.2">
      <c r="E2274">
        <f t="shared" ca="1" si="73"/>
        <v>1.6547610849181116</v>
      </c>
      <c r="F2274" t="b">
        <f t="shared" ca="1" si="74"/>
        <v>0</v>
      </c>
    </row>
    <row r="2275" spans="5:6" x14ac:dyDescent="0.2">
      <c r="E2275">
        <f t="shared" ca="1" si="73"/>
        <v>2.4280067255073563</v>
      </c>
      <c r="F2275" t="b">
        <f t="shared" ca="1" si="74"/>
        <v>0</v>
      </c>
    </row>
    <row r="2276" spans="5:6" x14ac:dyDescent="0.2">
      <c r="E2276">
        <f t="shared" ca="1" si="73"/>
        <v>1.7574657533689342</v>
      </c>
      <c r="F2276" t="b">
        <f t="shared" ca="1" si="74"/>
        <v>0</v>
      </c>
    </row>
    <row r="2277" spans="5:6" x14ac:dyDescent="0.2">
      <c r="E2277">
        <f t="shared" ca="1" si="73"/>
        <v>2.9827904098156952</v>
      </c>
      <c r="F2277" t="b">
        <f t="shared" ca="1" si="74"/>
        <v>1</v>
      </c>
    </row>
    <row r="2278" spans="5:6" x14ac:dyDescent="0.2">
      <c r="E2278">
        <f t="shared" ca="1" si="73"/>
        <v>0.10332708427988857</v>
      </c>
      <c r="F2278" t="b">
        <f t="shared" ca="1" si="74"/>
        <v>0</v>
      </c>
    </row>
    <row r="2279" spans="5:6" x14ac:dyDescent="0.2">
      <c r="E2279">
        <f t="shared" ca="1" si="73"/>
        <v>2.0704996937729199</v>
      </c>
      <c r="F2279" t="b">
        <f t="shared" ca="1" si="74"/>
        <v>0</v>
      </c>
    </row>
    <row r="2280" spans="5:6" x14ac:dyDescent="0.2">
      <c r="E2280">
        <f t="shared" ca="1" si="73"/>
        <v>0.42745875731310479</v>
      </c>
      <c r="F2280" t="b">
        <f t="shared" ca="1" si="74"/>
        <v>0</v>
      </c>
    </row>
    <row r="2281" spans="5:6" x14ac:dyDescent="0.2">
      <c r="E2281">
        <f t="shared" ca="1" si="73"/>
        <v>4.4135161035689414</v>
      </c>
      <c r="F2281" t="b">
        <f t="shared" ca="1" si="74"/>
        <v>1</v>
      </c>
    </row>
    <row r="2282" spans="5:6" x14ac:dyDescent="0.2">
      <c r="E2282">
        <f t="shared" ca="1" si="73"/>
        <v>2.9685561741127593</v>
      </c>
      <c r="F2282" t="b">
        <f t="shared" ca="1" si="74"/>
        <v>1</v>
      </c>
    </row>
    <row r="2283" spans="5:6" x14ac:dyDescent="0.2">
      <c r="E2283">
        <f t="shared" ca="1" si="73"/>
        <v>1.8823692948479624</v>
      </c>
      <c r="F2283" t="b">
        <f t="shared" ca="1" si="74"/>
        <v>0</v>
      </c>
    </row>
    <row r="2284" spans="5:6" x14ac:dyDescent="0.2">
      <c r="E2284">
        <f t="shared" ca="1" si="73"/>
        <v>3.9976697210496663</v>
      </c>
      <c r="F2284" t="b">
        <f t="shared" ca="1" si="74"/>
        <v>1</v>
      </c>
    </row>
    <row r="2285" spans="5:6" x14ac:dyDescent="0.2">
      <c r="E2285">
        <f t="shared" ca="1" si="73"/>
        <v>-0.28428583716472766</v>
      </c>
      <c r="F2285" t="b">
        <f t="shared" ca="1" si="74"/>
        <v>0</v>
      </c>
    </row>
    <row r="2286" spans="5:6" x14ac:dyDescent="0.2">
      <c r="E2286">
        <f t="shared" ca="1" si="73"/>
        <v>2.8841423009316993</v>
      </c>
      <c r="F2286" t="b">
        <f t="shared" ca="1" si="74"/>
        <v>1</v>
      </c>
    </row>
    <row r="2287" spans="5:6" x14ac:dyDescent="0.2">
      <c r="E2287">
        <f t="shared" ca="1" si="73"/>
        <v>2.0490559653446518</v>
      </c>
      <c r="F2287" t="b">
        <f t="shared" ca="1" si="74"/>
        <v>0</v>
      </c>
    </row>
    <row r="2288" spans="5:6" x14ac:dyDescent="0.2">
      <c r="E2288">
        <f t="shared" ca="1" si="73"/>
        <v>2.0513285332191997</v>
      </c>
      <c r="F2288" t="b">
        <f t="shared" ca="1" si="74"/>
        <v>0</v>
      </c>
    </row>
    <row r="2289" spans="5:6" x14ac:dyDescent="0.2">
      <c r="E2289">
        <f t="shared" ca="1" si="73"/>
        <v>1.5753262667814549</v>
      </c>
      <c r="F2289" t="b">
        <f t="shared" ca="1" si="74"/>
        <v>0</v>
      </c>
    </row>
    <row r="2290" spans="5:6" x14ac:dyDescent="0.2">
      <c r="E2290">
        <f t="shared" ca="1" si="73"/>
        <v>1.6765142494902328</v>
      </c>
      <c r="F2290" t="b">
        <f t="shared" ca="1" si="74"/>
        <v>0</v>
      </c>
    </row>
    <row r="2291" spans="5:6" x14ac:dyDescent="0.2">
      <c r="E2291">
        <f t="shared" ca="1" si="73"/>
        <v>-0.46575231963350183</v>
      </c>
      <c r="F2291" t="b">
        <f t="shared" ca="1" si="74"/>
        <v>0</v>
      </c>
    </row>
    <row r="2292" spans="5:6" x14ac:dyDescent="0.2">
      <c r="E2292">
        <f t="shared" ca="1" si="73"/>
        <v>1.6496460277707075</v>
      </c>
      <c r="F2292" t="b">
        <f t="shared" ca="1" si="74"/>
        <v>0</v>
      </c>
    </row>
    <row r="2293" spans="5:6" x14ac:dyDescent="0.2">
      <c r="E2293">
        <f t="shared" ca="1" si="73"/>
        <v>1.0287109439768645</v>
      </c>
      <c r="F2293" t="b">
        <f t="shared" ca="1" si="74"/>
        <v>0</v>
      </c>
    </row>
    <row r="2294" spans="5:6" x14ac:dyDescent="0.2">
      <c r="E2294">
        <f t="shared" ca="1" si="73"/>
        <v>1.0369460140003153</v>
      </c>
      <c r="F2294" t="b">
        <f t="shared" ca="1" si="74"/>
        <v>0</v>
      </c>
    </row>
    <row r="2295" spans="5:6" x14ac:dyDescent="0.2">
      <c r="E2295">
        <f t="shared" ca="1" si="73"/>
        <v>2.7448838324963027</v>
      </c>
      <c r="F2295" t="b">
        <f t="shared" ca="1" si="74"/>
        <v>1</v>
      </c>
    </row>
    <row r="2296" spans="5:6" x14ac:dyDescent="0.2">
      <c r="E2296">
        <f t="shared" ca="1" si="73"/>
        <v>2.1153110567191993</v>
      </c>
      <c r="F2296" t="b">
        <f t="shared" ca="1" si="74"/>
        <v>0</v>
      </c>
    </row>
    <row r="2297" spans="5:6" x14ac:dyDescent="0.2">
      <c r="E2297">
        <f t="shared" ca="1" si="73"/>
        <v>3.5769718800200048</v>
      </c>
      <c r="F2297" t="b">
        <f t="shared" ca="1" si="74"/>
        <v>1</v>
      </c>
    </row>
    <row r="2298" spans="5:6" x14ac:dyDescent="0.2">
      <c r="E2298">
        <f t="shared" ca="1" si="73"/>
        <v>1.399111454067663</v>
      </c>
      <c r="F2298" t="b">
        <f t="shared" ca="1" si="74"/>
        <v>0</v>
      </c>
    </row>
    <row r="2299" spans="5:6" x14ac:dyDescent="0.2">
      <c r="E2299">
        <f t="shared" ca="1" si="73"/>
        <v>0.85716588080424971</v>
      </c>
      <c r="F2299" t="b">
        <f t="shared" ca="1" si="74"/>
        <v>0</v>
      </c>
    </row>
    <row r="2300" spans="5:6" x14ac:dyDescent="0.2">
      <c r="E2300">
        <f t="shared" ca="1" si="73"/>
        <v>2.0797243856056289</v>
      </c>
      <c r="F2300" t="b">
        <f t="shared" ca="1" si="74"/>
        <v>0</v>
      </c>
    </row>
    <row r="2301" spans="5:6" x14ac:dyDescent="0.2">
      <c r="E2301">
        <f t="shared" ca="1" si="73"/>
        <v>2.3687911103649557</v>
      </c>
      <c r="F2301" t="b">
        <f t="shared" ca="1" si="74"/>
        <v>0</v>
      </c>
    </row>
    <row r="2302" spans="5:6" x14ac:dyDescent="0.2">
      <c r="E2302">
        <f t="shared" ca="1" si="73"/>
        <v>2.6699404738029564</v>
      </c>
      <c r="F2302" t="b">
        <f t="shared" ca="1" si="74"/>
        <v>1</v>
      </c>
    </row>
    <row r="2303" spans="5:6" x14ac:dyDescent="0.2">
      <c r="E2303">
        <f t="shared" ca="1" si="73"/>
        <v>3.131215809193419</v>
      </c>
      <c r="F2303" t="b">
        <f t="shared" ca="1" si="74"/>
        <v>1</v>
      </c>
    </row>
    <row r="2304" spans="5:6" x14ac:dyDescent="0.2">
      <c r="E2304">
        <f t="shared" ca="1" si="73"/>
        <v>0.2369730906255616</v>
      </c>
      <c r="F2304" t="b">
        <f t="shared" ca="1" si="74"/>
        <v>0</v>
      </c>
    </row>
    <row r="2305" spans="5:6" x14ac:dyDescent="0.2">
      <c r="E2305">
        <f t="shared" ca="1" si="73"/>
        <v>1.4447592930407733</v>
      </c>
      <c r="F2305" t="b">
        <f t="shared" ca="1" si="74"/>
        <v>0</v>
      </c>
    </row>
    <row r="2306" spans="5:6" x14ac:dyDescent="0.2">
      <c r="E2306">
        <f t="shared" ca="1" si="73"/>
        <v>1.4221360258628912</v>
      </c>
      <c r="F2306" t="b">
        <f t="shared" ca="1" si="74"/>
        <v>0</v>
      </c>
    </row>
    <row r="2307" spans="5:6" x14ac:dyDescent="0.2">
      <c r="E2307">
        <f t="shared" ref="E2307:E2370" ca="1" si="75">NORMINV(RAND(),1.889101,1.189723)</f>
        <v>3.6470694511524804</v>
      </c>
      <c r="F2307" t="b">
        <f t="shared" ref="F2307:F2370" ca="1" si="76">IF(E2307&gt;=2.5, TRUE, FALSE)</f>
        <v>1</v>
      </c>
    </row>
    <row r="2308" spans="5:6" x14ac:dyDescent="0.2">
      <c r="E2308">
        <f t="shared" ca="1" si="75"/>
        <v>1.5259094848484143</v>
      </c>
      <c r="F2308" t="b">
        <f t="shared" ca="1" si="76"/>
        <v>0</v>
      </c>
    </row>
    <row r="2309" spans="5:6" x14ac:dyDescent="0.2">
      <c r="E2309">
        <f t="shared" ca="1" si="75"/>
        <v>3.2352996944167707</v>
      </c>
      <c r="F2309" t="b">
        <f t="shared" ca="1" si="76"/>
        <v>1</v>
      </c>
    </row>
    <row r="2310" spans="5:6" x14ac:dyDescent="0.2">
      <c r="E2310">
        <f t="shared" ca="1" si="75"/>
        <v>2.7963904389668199</v>
      </c>
      <c r="F2310" t="b">
        <f t="shared" ca="1" si="76"/>
        <v>1</v>
      </c>
    </row>
    <row r="2311" spans="5:6" x14ac:dyDescent="0.2">
      <c r="E2311">
        <f t="shared" ca="1" si="75"/>
        <v>3.1299207110475873</v>
      </c>
      <c r="F2311" t="b">
        <f t="shared" ca="1" si="76"/>
        <v>1</v>
      </c>
    </row>
    <row r="2312" spans="5:6" x14ac:dyDescent="0.2">
      <c r="E2312">
        <f t="shared" ca="1" si="75"/>
        <v>-0.13482490167233929</v>
      </c>
      <c r="F2312" t="b">
        <f t="shared" ca="1" si="76"/>
        <v>0</v>
      </c>
    </row>
    <row r="2313" spans="5:6" x14ac:dyDescent="0.2">
      <c r="E2313">
        <f t="shared" ca="1" si="75"/>
        <v>3.0804169913991748</v>
      </c>
      <c r="F2313" t="b">
        <f t="shared" ca="1" si="76"/>
        <v>1</v>
      </c>
    </row>
    <row r="2314" spans="5:6" x14ac:dyDescent="0.2">
      <c r="E2314">
        <f t="shared" ca="1" si="75"/>
        <v>0.71017363488343244</v>
      </c>
      <c r="F2314" t="b">
        <f t="shared" ca="1" si="76"/>
        <v>0</v>
      </c>
    </row>
    <row r="2315" spans="5:6" x14ac:dyDescent="0.2">
      <c r="E2315">
        <f t="shared" ca="1" si="75"/>
        <v>1.2388815346445947</v>
      </c>
      <c r="F2315" t="b">
        <f t="shared" ca="1" si="76"/>
        <v>0</v>
      </c>
    </row>
    <row r="2316" spans="5:6" x14ac:dyDescent="0.2">
      <c r="E2316">
        <f t="shared" ca="1" si="75"/>
        <v>4.2706102541505864</v>
      </c>
      <c r="F2316" t="b">
        <f t="shared" ca="1" si="76"/>
        <v>1</v>
      </c>
    </row>
    <row r="2317" spans="5:6" x14ac:dyDescent="0.2">
      <c r="E2317">
        <f t="shared" ca="1" si="75"/>
        <v>2.1725793521839414</v>
      </c>
      <c r="F2317" t="b">
        <f t="shared" ca="1" si="76"/>
        <v>0</v>
      </c>
    </row>
    <row r="2318" spans="5:6" x14ac:dyDescent="0.2">
      <c r="E2318">
        <f t="shared" ca="1" si="75"/>
        <v>-0.19809608820956703</v>
      </c>
      <c r="F2318" t="b">
        <f t="shared" ca="1" si="76"/>
        <v>0</v>
      </c>
    </row>
    <row r="2319" spans="5:6" x14ac:dyDescent="0.2">
      <c r="E2319">
        <f t="shared" ca="1" si="75"/>
        <v>2.0043615386406204</v>
      </c>
      <c r="F2319" t="b">
        <f t="shared" ca="1" si="76"/>
        <v>0</v>
      </c>
    </row>
    <row r="2320" spans="5:6" x14ac:dyDescent="0.2">
      <c r="E2320">
        <f t="shared" ca="1" si="75"/>
        <v>3.1671423142271378</v>
      </c>
      <c r="F2320" t="b">
        <f t="shared" ca="1" si="76"/>
        <v>1</v>
      </c>
    </row>
    <row r="2321" spans="5:6" x14ac:dyDescent="0.2">
      <c r="E2321">
        <f t="shared" ca="1" si="75"/>
        <v>0.67409323105519703</v>
      </c>
      <c r="F2321" t="b">
        <f t="shared" ca="1" si="76"/>
        <v>0</v>
      </c>
    </row>
    <row r="2322" spans="5:6" x14ac:dyDescent="0.2">
      <c r="E2322">
        <f t="shared" ca="1" si="75"/>
        <v>1.7073192740678371</v>
      </c>
      <c r="F2322" t="b">
        <f t="shared" ca="1" si="76"/>
        <v>0</v>
      </c>
    </row>
    <row r="2323" spans="5:6" x14ac:dyDescent="0.2">
      <c r="E2323">
        <f t="shared" ca="1" si="75"/>
        <v>3.28534055148037</v>
      </c>
      <c r="F2323" t="b">
        <f t="shared" ca="1" si="76"/>
        <v>1</v>
      </c>
    </row>
    <row r="2324" spans="5:6" x14ac:dyDescent="0.2">
      <c r="E2324">
        <f t="shared" ca="1" si="75"/>
        <v>2.5522599986549634</v>
      </c>
      <c r="F2324" t="b">
        <f t="shared" ca="1" si="76"/>
        <v>1</v>
      </c>
    </row>
    <row r="2325" spans="5:6" x14ac:dyDescent="0.2">
      <c r="E2325">
        <f t="shared" ca="1" si="75"/>
        <v>1.3541899174186682</v>
      </c>
      <c r="F2325" t="b">
        <f t="shared" ca="1" si="76"/>
        <v>0</v>
      </c>
    </row>
    <row r="2326" spans="5:6" x14ac:dyDescent="0.2">
      <c r="E2326">
        <f t="shared" ca="1" si="75"/>
        <v>2.0219146622540354</v>
      </c>
      <c r="F2326" t="b">
        <f t="shared" ca="1" si="76"/>
        <v>0</v>
      </c>
    </row>
    <row r="2327" spans="5:6" x14ac:dyDescent="0.2">
      <c r="E2327">
        <f t="shared" ca="1" si="75"/>
        <v>1.3093228213169468</v>
      </c>
      <c r="F2327" t="b">
        <f t="shared" ca="1" si="76"/>
        <v>0</v>
      </c>
    </row>
    <row r="2328" spans="5:6" x14ac:dyDescent="0.2">
      <c r="E2328">
        <f t="shared" ca="1" si="75"/>
        <v>0.90980172870354636</v>
      </c>
      <c r="F2328" t="b">
        <f t="shared" ca="1" si="76"/>
        <v>0</v>
      </c>
    </row>
    <row r="2329" spans="5:6" x14ac:dyDescent="0.2">
      <c r="E2329">
        <f t="shared" ca="1" si="75"/>
        <v>0.39650457501897596</v>
      </c>
      <c r="F2329" t="b">
        <f t="shared" ca="1" si="76"/>
        <v>0</v>
      </c>
    </row>
    <row r="2330" spans="5:6" x14ac:dyDescent="0.2">
      <c r="E2330">
        <f t="shared" ca="1" si="75"/>
        <v>2.0126619413498164</v>
      </c>
      <c r="F2330" t="b">
        <f t="shared" ca="1" si="76"/>
        <v>0</v>
      </c>
    </row>
    <row r="2331" spans="5:6" x14ac:dyDescent="0.2">
      <c r="E2331">
        <f t="shared" ca="1" si="75"/>
        <v>3.5362526730555777</v>
      </c>
      <c r="F2331" t="b">
        <f t="shared" ca="1" si="76"/>
        <v>1</v>
      </c>
    </row>
    <row r="2332" spans="5:6" x14ac:dyDescent="0.2">
      <c r="E2332">
        <f t="shared" ca="1" si="75"/>
        <v>2.8726609451145988</v>
      </c>
      <c r="F2332" t="b">
        <f t="shared" ca="1" si="76"/>
        <v>1</v>
      </c>
    </row>
    <row r="2333" spans="5:6" x14ac:dyDescent="0.2">
      <c r="E2333">
        <f t="shared" ca="1" si="75"/>
        <v>1.1556568668479463</v>
      </c>
      <c r="F2333" t="b">
        <f t="shared" ca="1" si="76"/>
        <v>0</v>
      </c>
    </row>
    <row r="2334" spans="5:6" x14ac:dyDescent="0.2">
      <c r="E2334">
        <f t="shared" ca="1" si="75"/>
        <v>0.31681413614438614</v>
      </c>
      <c r="F2334" t="b">
        <f t="shared" ca="1" si="76"/>
        <v>0</v>
      </c>
    </row>
    <row r="2335" spans="5:6" x14ac:dyDescent="0.2">
      <c r="E2335">
        <f t="shared" ca="1" si="75"/>
        <v>1.9228474241722278</v>
      </c>
      <c r="F2335" t="b">
        <f t="shared" ca="1" si="76"/>
        <v>0</v>
      </c>
    </row>
    <row r="2336" spans="5:6" x14ac:dyDescent="0.2">
      <c r="E2336">
        <f t="shared" ca="1" si="75"/>
        <v>2.2110836585289717</v>
      </c>
      <c r="F2336" t="b">
        <f t="shared" ca="1" si="76"/>
        <v>0</v>
      </c>
    </row>
    <row r="2337" spans="5:6" x14ac:dyDescent="0.2">
      <c r="E2337">
        <f t="shared" ca="1" si="75"/>
        <v>1.0165353715182557</v>
      </c>
      <c r="F2337" t="b">
        <f t="shared" ca="1" si="76"/>
        <v>0</v>
      </c>
    </row>
    <row r="2338" spans="5:6" x14ac:dyDescent="0.2">
      <c r="E2338">
        <f t="shared" ca="1" si="75"/>
        <v>1.3490172782992698</v>
      </c>
      <c r="F2338" t="b">
        <f t="shared" ca="1" si="76"/>
        <v>0</v>
      </c>
    </row>
    <row r="2339" spans="5:6" x14ac:dyDescent="0.2">
      <c r="E2339">
        <f t="shared" ca="1" si="75"/>
        <v>1.9792370001497723</v>
      </c>
      <c r="F2339" t="b">
        <f t="shared" ca="1" si="76"/>
        <v>0</v>
      </c>
    </row>
    <row r="2340" spans="5:6" x14ac:dyDescent="0.2">
      <c r="E2340">
        <f t="shared" ca="1" si="75"/>
        <v>2.0707651844961994</v>
      </c>
      <c r="F2340" t="b">
        <f t="shared" ca="1" si="76"/>
        <v>0</v>
      </c>
    </row>
    <row r="2341" spans="5:6" x14ac:dyDescent="0.2">
      <c r="E2341">
        <f t="shared" ca="1" si="75"/>
        <v>2.2846022502545797</v>
      </c>
      <c r="F2341" t="b">
        <f t="shared" ca="1" si="76"/>
        <v>0</v>
      </c>
    </row>
    <row r="2342" spans="5:6" x14ac:dyDescent="0.2">
      <c r="E2342">
        <f t="shared" ca="1" si="75"/>
        <v>0.7736855295424756</v>
      </c>
      <c r="F2342" t="b">
        <f t="shared" ca="1" si="76"/>
        <v>0</v>
      </c>
    </row>
    <row r="2343" spans="5:6" x14ac:dyDescent="0.2">
      <c r="E2343">
        <f t="shared" ca="1" si="75"/>
        <v>2.7609558084359422</v>
      </c>
      <c r="F2343" t="b">
        <f t="shared" ca="1" si="76"/>
        <v>1</v>
      </c>
    </row>
    <row r="2344" spans="5:6" x14ac:dyDescent="0.2">
      <c r="E2344">
        <f t="shared" ca="1" si="75"/>
        <v>2.6520108794653297</v>
      </c>
      <c r="F2344" t="b">
        <f t="shared" ca="1" si="76"/>
        <v>1</v>
      </c>
    </row>
    <row r="2345" spans="5:6" x14ac:dyDescent="0.2">
      <c r="E2345">
        <f t="shared" ca="1" si="75"/>
        <v>1.2824758538166574</v>
      </c>
      <c r="F2345" t="b">
        <f t="shared" ca="1" si="76"/>
        <v>0</v>
      </c>
    </row>
    <row r="2346" spans="5:6" x14ac:dyDescent="0.2">
      <c r="E2346">
        <f t="shared" ca="1" si="75"/>
        <v>3.7476031433271415</v>
      </c>
      <c r="F2346" t="b">
        <f t="shared" ca="1" si="76"/>
        <v>1</v>
      </c>
    </row>
    <row r="2347" spans="5:6" x14ac:dyDescent="0.2">
      <c r="E2347">
        <f t="shared" ca="1" si="75"/>
        <v>0.27009258466514829</v>
      </c>
      <c r="F2347" t="b">
        <f t="shared" ca="1" si="76"/>
        <v>0</v>
      </c>
    </row>
    <row r="2348" spans="5:6" x14ac:dyDescent="0.2">
      <c r="E2348">
        <f t="shared" ca="1" si="75"/>
        <v>1.5826257048994681</v>
      </c>
      <c r="F2348" t="b">
        <f t="shared" ca="1" si="76"/>
        <v>0</v>
      </c>
    </row>
    <row r="2349" spans="5:6" x14ac:dyDescent="0.2">
      <c r="E2349">
        <f t="shared" ca="1" si="75"/>
        <v>2.4967197585653427</v>
      </c>
      <c r="F2349" t="b">
        <f t="shared" ca="1" si="76"/>
        <v>0</v>
      </c>
    </row>
    <row r="2350" spans="5:6" x14ac:dyDescent="0.2">
      <c r="E2350">
        <f t="shared" ca="1" si="75"/>
        <v>3.4921428572241382</v>
      </c>
      <c r="F2350" t="b">
        <f t="shared" ca="1" si="76"/>
        <v>1</v>
      </c>
    </row>
    <row r="2351" spans="5:6" x14ac:dyDescent="0.2">
      <c r="E2351">
        <f t="shared" ca="1" si="75"/>
        <v>1.8722376848805924</v>
      </c>
      <c r="F2351" t="b">
        <f t="shared" ca="1" si="76"/>
        <v>0</v>
      </c>
    </row>
    <row r="2352" spans="5:6" x14ac:dyDescent="0.2">
      <c r="E2352">
        <f t="shared" ca="1" si="75"/>
        <v>2.0227194435228188</v>
      </c>
      <c r="F2352" t="b">
        <f t="shared" ca="1" si="76"/>
        <v>0</v>
      </c>
    </row>
    <row r="2353" spans="5:6" x14ac:dyDescent="0.2">
      <c r="E2353">
        <f t="shared" ca="1" si="75"/>
        <v>2.5953991991849832</v>
      </c>
      <c r="F2353" t="b">
        <f t="shared" ca="1" si="76"/>
        <v>1</v>
      </c>
    </row>
    <row r="2354" spans="5:6" x14ac:dyDescent="0.2">
      <c r="E2354">
        <f t="shared" ca="1" si="75"/>
        <v>1.4214899797060156</v>
      </c>
      <c r="F2354" t="b">
        <f t="shared" ca="1" si="76"/>
        <v>0</v>
      </c>
    </row>
    <row r="2355" spans="5:6" x14ac:dyDescent="0.2">
      <c r="E2355">
        <f t="shared" ca="1" si="75"/>
        <v>3.8673402733635669</v>
      </c>
      <c r="F2355" t="b">
        <f t="shared" ca="1" si="76"/>
        <v>1</v>
      </c>
    </row>
    <row r="2356" spans="5:6" x14ac:dyDescent="0.2">
      <c r="E2356">
        <f t="shared" ca="1" si="75"/>
        <v>1.5020985148803345</v>
      </c>
      <c r="F2356" t="b">
        <f t="shared" ca="1" si="76"/>
        <v>0</v>
      </c>
    </row>
    <row r="2357" spans="5:6" x14ac:dyDescent="0.2">
      <c r="E2357">
        <f t="shared" ca="1" si="75"/>
        <v>2.471932206485874</v>
      </c>
      <c r="F2357" t="b">
        <f t="shared" ca="1" si="76"/>
        <v>0</v>
      </c>
    </row>
    <row r="2358" spans="5:6" x14ac:dyDescent="0.2">
      <c r="E2358">
        <f t="shared" ca="1" si="75"/>
        <v>3.399023717227263</v>
      </c>
      <c r="F2358" t="b">
        <f t="shared" ca="1" si="76"/>
        <v>1</v>
      </c>
    </row>
    <row r="2359" spans="5:6" x14ac:dyDescent="0.2">
      <c r="E2359">
        <f t="shared" ca="1" si="75"/>
        <v>2.0028318699588259</v>
      </c>
      <c r="F2359" t="b">
        <f t="shared" ca="1" si="76"/>
        <v>0</v>
      </c>
    </row>
    <row r="2360" spans="5:6" x14ac:dyDescent="0.2">
      <c r="E2360">
        <f t="shared" ca="1" si="75"/>
        <v>1.4296384940240072</v>
      </c>
      <c r="F2360" t="b">
        <f t="shared" ca="1" si="76"/>
        <v>0</v>
      </c>
    </row>
    <row r="2361" spans="5:6" x14ac:dyDescent="0.2">
      <c r="E2361">
        <f t="shared" ca="1" si="75"/>
        <v>2.4109436233208434</v>
      </c>
      <c r="F2361" t="b">
        <f t="shared" ca="1" si="76"/>
        <v>0</v>
      </c>
    </row>
    <row r="2362" spans="5:6" x14ac:dyDescent="0.2">
      <c r="E2362">
        <f t="shared" ca="1" si="75"/>
        <v>1.737919491048449</v>
      </c>
      <c r="F2362" t="b">
        <f t="shared" ca="1" si="76"/>
        <v>0</v>
      </c>
    </row>
    <row r="2363" spans="5:6" x14ac:dyDescent="0.2">
      <c r="E2363">
        <f t="shared" ca="1" si="75"/>
        <v>3.3899313494410981</v>
      </c>
      <c r="F2363" t="b">
        <f t="shared" ca="1" si="76"/>
        <v>1</v>
      </c>
    </row>
    <row r="2364" spans="5:6" x14ac:dyDescent="0.2">
      <c r="E2364">
        <f t="shared" ca="1" si="75"/>
        <v>0.3383088418353386</v>
      </c>
      <c r="F2364" t="b">
        <f t="shared" ca="1" si="76"/>
        <v>0</v>
      </c>
    </row>
    <row r="2365" spans="5:6" x14ac:dyDescent="0.2">
      <c r="E2365">
        <f t="shared" ca="1" si="75"/>
        <v>1.3951002830107393</v>
      </c>
      <c r="F2365" t="b">
        <f t="shared" ca="1" si="76"/>
        <v>0</v>
      </c>
    </row>
    <row r="2366" spans="5:6" x14ac:dyDescent="0.2">
      <c r="E2366">
        <f t="shared" ca="1" si="75"/>
        <v>0.48884048933426882</v>
      </c>
      <c r="F2366" t="b">
        <f t="shared" ca="1" si="76"/>
        <v>0</v>
      </c>
    </row>
    <row r="2367" spans="5:6" x14ac:dyDescent="0.2">
      <c r="E2367">
        <f t="shared" ca="1" si="75"/>
        <v>3.7119689267717995</v>
      </c>
      <c r="F2367" t="b">
        <f t="shared" ca="1" si="76"/>
        <v>1</v>
      </c>
    </row>
    <row r="2368" spans="5:6" x14ac:dyDescent="0.2">
      <c r="E2368">
        <f t="shared" ca="1" si="75"/>
        <v>3.060103662154118</v>
      </c>
      <c r="F2368" t="b">
        <f t="shared" ca="1" si="76"/>
        <v>1</v>
      </c>
    </row>
    <row r="2369" spans="5:6" x14ac:dyDescent="0.2">
      <c r="E2369">
        <f t="shared" ca="1" si="75"/>
        <v>2.3076571039011267</v>
      </c>
      <c r="F2369" t="b">
        <f t="shared" ca="1" si="76"/>
        <v>0</v>
      </c>
    </row>
    <row r="2370" spans="5:6" x14ac:dyDescent="0.2">
      <c r="E2370">
        <f t="shared" ca="1" si="75"/>
        <v>0.79001787731929096</v>
      </c>
      <c r="F2370" t="b">
        <f t="shared" ca="1" si="76"/>
        <v>0</v>
      </c>
    </row>
    <row r="2371" spans="5:6" x14ac:dyDescent="0.2">
      <c r="E2371">
        <f t="shared" ref="E2371:E2434" ca="1" si="77">NORMINV(RAND(),1.889101,1.189723)</f>
        <v>0.92265027423535573</v>
      </c>
      <c r="F2371" t="b">
        <f t="shared" ref="F2371:F2434" ca="1" si="78">IF(E2371&gt;=2.5, TRUE, FALSE)</f>
        <v>0</v>
      </c>
    </row>
    <row r="2372" spans="5:6" x14ac:dyDescent="0.2">
      <c r="E2372">
        <f t="shared" ca="1" si="77"/>
        <v>0.9210097684604045</v>
      </c>
      <c r="F2372" t="b">
        <f t="shared" ca="1" si="78"/>
        <v>0</v>
      </c>
    </row>
    <row r="2373" spans="5:6" x14ac:dyDescent="0.2">
      <c r="E2373">
        <f t="shared" ca="1" si="77"/>
        <v>1.2662621811490169</v>
      </c>
      <c r="F2373" t="b">
        <f t="shared" ca="1" si="78"/>
        <v>0</v>
      </c>
    </row>
    <row r="2374" spans="5:6" x14ac:dyDescent="0.2">
      <c r="E2374">
        <f t="shared" ca="1" si="77"/>
        <v>2.113970707793392</v>
      </c>
      <c r="F2374" t="b">
        <f t="shared" ca="1" si="78"/>
        <v>0</v>
      </c>
    </row>
    <row r="2375" spans="5:6" x14ac:dyDescent="0.2">
      <c r="E2375">
        <f t="shared" ca="1" si="77"/>
        <v>2.9390726405624532</v>
      </c>
      <c r="F2375" t="b">
        <f t="shared" ca="1" si="78"/>
        <v>1</v>
      </c>
    </row>
    <row r="2376" spans="5:6" x14ac:dyDescent="0.2">
      <c r="E2376">
        <f t="shared" ca="1" si="77"/>
        <v>1.2062467200911686</v>
      </c>
      <c r="F2376" t="b">
        <f t="shared" ca="1" si="78"/>
        <v>0</v>
      </c>
    </row>
    <row r="2377" spans="5:6" x14ac:dyDescent="0.2">
      <c r="E2377">
        <f t="shared" ca="1" si="77"/>
        <v>-0.30473337970627168</v>
      </c>
      <c r="F2377" t="b">
        <f t="shared" ca="1" si="78"/>
        <v>0</v>
      </c>
    </row>
    <row r="2378" spans="5:6" x14ac:dyDescent="0.2">
      <c r="E2378">
        <f t="shared" ca="1" si="77"/>
        <v>2.2088104115836993</v>
      </c>
      <c r="F2378" t="b">
        <f t="shared" ca="1" si="78"/>
        <v>0</v>
      </c>
    </row>
    <row r="2379" spans="5:6" x14ac:dyDescent="0.2">
      <c r="E2379">
        <f t="shared" ca="1" si="77"/>
        <v>4.002537134081722</v>
      </c>
      <c r="F2379" t="b">
        <f t="shared" ca="1" si="78"/>
        <v>1</v>
      </c>
    </row>
    <row r="2380" spans="5:6" x14ac:dyDescent="0.2">
      <c r="E2380">
        <f t="shared" ca="1" si="77"/>
        <v>2.8068406416413532</v>
      </c>
      <c r="F2380" t="b">
        <f t="shared" ca="1" si="78"/>
        <v>1</v>
      </c>
    </row>
    <row r="2381" spans="5:6" x14ac:dyDescent="0.2">
      <c r="E2381">
        <f t="shared" ca="1" si="77"/>
        <v>1.4560412185631153</v>
      </c>
      <c r="F2381" t="b">
        <f t="shared" ca="1" si="78"/>
        <v>0</v>
      </c>
    </row>
    <row r="2382" spans="5:6" x14ac:dyDescent="0.2">
      <c r="E2382">
        <f t="shared" ca="1" si="77"/>
        <v>0.41033665607971237</v>
      </c>
      <c r="F2382" t="b">
        <f t="shared" ca="1" si="78"/>
        <v>0</v>
      </c>
    </row>
    <row r="2383" spans="5:6" x14ac:dyDescent="0.2">
      <c r="E2383">
        <f t="shared" ca="1" si="77"/>
        <v>1.1762742860644562</v>
      </c>
      <c r="F2383" t="b">
        <f t="shared" ca="1" si="78"/>
        <v>0</v>
      </c>
    </row>
    <row r="2384" spans="5:6" x14ac:dyDescent="0.2">
      <c r="E2384">
        <f t="shared" ca="1" si="77"/>
        <v>2.9845130447759463</v>
      </c>
      <c r="F2384" t="b">
        <f t="shared" ca="1" si="78"/>
        <v>1</v>
      </c>
    </row>
    <row r="2385" spans="5:6" x14ac:dyDescent="0.2">
      <c r="E2385">
        <f t="shared" ca="1" si="77"/>
        <v>4.9197408787712833</v>
      </c>
      <c r="F2385" t="b">
        <f t="shared" ca="1" si="78"/>
        <v>1</v>
      </c>
    </row>
    <row r="2386" spans="5:6" x14ac:dyDescent="0.2">
      <c r="E2386">
        <f t="shared" ca="1" si="77"/>
        <v>2.0951400151297568</v>
      </c>
      <c r="F2386" t="b">
        <f t="shared" ca="1" si="78"/>
        <v>0</v>
      </c>
    </row>
    <row r="2387" spans="5:6" x14ac:dyDescent="0.2">
      <c r="E2387">
        <f t="shared" ca="1" si="77"/>
        <v>1.852698490132034</v>
      </c>
      <c r="F2387" t="b">
        <f t="shared" ca="1" si="78"/>
        <v>0</v>
      </c>
    </row>
    <row r="2388" spans="5:6" x14ac:dyDescent="0.2">
      <c r="E2388">
        <f t="shared" ca="1" si="77"/>
        <v>2.8638503477189277</v>
      </c>
      <c r="F2388" t="b">
        <f t="shared" ca="1" si="78"/>
        <v>1</v>
      </c>
    </row>
    <row r="2389" spans="5:6" x14ac:dyDescent="0.2">
      <c r="E2389">
        <f t="shared" ca="1" si="77"/>
        <v>0.15204174653655489</v>
      </c>
      <c r="F2389" t="b">
        <f t="shared" ca="1" si="78"/>
        <v>0</v>
      </c>
    </row>
    <row r="2390" spans="5:6" x14ac:dyDescent="0.2">
      <c r="E2390">
        <f t="shared" ca="1" si="77"/>
        <v>2.9213420153932335</v>
      </c>
      <c r="F2390" t="b">
        <f t="shared" ca="1" si="78"/>
        <v>1</v>
      </c>
    </row>
    <row r="2391" spans="5:6" x14ac:dyDescent="0.2">
      <c r="E2391">
        <f t="shared" ca="1" si="77"/>
        <v>3.4884313957297639</v>
      </c>
      <c r="F2391" t="b">
        <f t="shared" ca="1" si="78"/>
        <v>1</v>
      </c>
    </row>
    <row r="2392" spans="5:6" x14ac:dyDescent="0.2">
      <c r="E2392">
        <f t="shared" ca="1" si="77"/>
        <v>2.2299316794044035</v>
      </c>
      <c r="F2392" t="b">
        <f t="shared" ca="1" si="78"/>
        <v>0</v>
      </c>
    </row>
    <row r="2393" spans="5:6" x14ac:dyDescent="0.2">
      <c r="E2393">
        <f t="shared" ca="1" si="77"/>
        <v>1.0476264873760586</v>
      </c>
      <c r="F2393" t="b">
        <f t="shared" ca="1" si="78"/>
        <v>0</v>
      </c>
    </row>
    <row r="2394" spans="5:6" x14ac:dyDescent="0.2">
      <c r="E2394">
        <f t="shared" ca="1" si="77"/>
        <v>4.9434004068805004</v>
      </c>
      <c r="F2394" t="b">
        <f t="shared" ca="1" si="78"/>
        <v>1</v>
      </c>
    </row>
    <row r="2395" spans="5:6" x14ac:dyDescent="0.2">
      <c r="E2395">
        <f t="shared" ca="1" si="77"/>
        <v>3.0101828679041254</v>
      </c>
      <c r="F2395" t="b">
        <f t="shared" ca="1" si="78"/>
        <v>1</v>
      </c>
    </row>
    <row r="2396" spans="5:6" x14ac:dyDescent="0.2">
      <c r="E2396">
        <f t="shared" ca="1" si="77"/>
        <v>3.9409710312082238</v>
      </c>
      <c r="F2396" t="b">
        <f t="shared" ca="1" si="78"/>
        <v>1</v>
      </c>
    </row>
    <row r="2397" spans="5:6" x14ac:dyDescent="0.2">
      <c r="E2397">
        <f t="shared" ca="1" si="77"/>
        <v>3.2111908985271951</v>
      </c>
      <c r="F2397" t="b">
        <f t="shared" ca="1" si="78"/>
        <v>1</v>
      </c>
    </row>
    <row r="2398" spans="5:6" x14ac:dyDescent="0.2">
      <c r="E2398">
        <f t="shared" ca="1" si="77"/>
        <v>2.7514170283028729</v>
      </c>
      <c r="F2398" t="b">
        <f t="shared" ca="1" si="78"/>
        <v>1</v>
      </c>
    </row>
    <row r="2399" spans="5:6" x14ac:dyDescent="0.2">
      <c r="E2399">
        <f t="shared" ca="1" si="77"/>
        <v>2.0164917455968654</v>
      </c>
      <c r="F2399" t="b">
        <f t="shared" ca="1" si="78"/>
        <v>0</v>
      </c>
    </row>
    <row r="2400" spans="5:6" x14ac:dyDescent="0.2">
      <c r="E2400">
        <f t="shared" ca="1" si="77"/>
        <v>0.62311113233394821</v>
      </c>
      <c r="F2400" t="b">
        <f t="shared" ca="1" si="78"/>
        <v>0</v>
      </c>
    </row>
    <row r="2401" spans="5:6" x14ac:dyDescent="0.2">
      <c r="E2401">
        <f t="shared" ca="1" si="77"/>
        <v>2.2967570977107985</v>
      </c>
      <c r="F2401" t="b">
        <f t="shared" ca="1" si="78"/>
        <v>0</v>
      </c>
    </row>
    <row r="2402" spans="5:6" x14ac:dyDescent="0.2">
      <c r="E2402">
        <f t="shared" ca="1" si="77"/>
        <v>3.3185203275409796</v>
      </c>
      <c r="F2402" t="b">
        <f t="shared" ca="1" si="78"/>
        <v>1</v>
      </c>
    </row>
    <row r="2403" spans="5:6" x14ac:dyDescent="0.2">
      <c r="E2403">
        <f t="shared" ca="1" si="77"/>
        <v>0.78229591704618184</v>
      </c>
      <c r="F2403" t="b">
        <f t="shared" ca="1" si="78"/>
        <v>0</v>
      </c>
    </row>
    <row r="2404" spans="5:6" x14ac:dyDescent="0.2">
      <c r="E2404">
        <f t="shared" ca="1" si="77"/>
        <v>4.0455388128863206</v>
      </c>
      <c r="F2404" t="b">
        <f t="shared" ca="1" si="78"/>
        <v>1</v>
      </c>
    </row>
    <row r="2405" spans="5:6" x14ac:dyDescent="0.2">
      <c r="E2405">
        <f t="shared" ca="1" si="77"/>
        <v>2.9563612980964082</v>
      </c>
      <c r="F2405" t="b">
        <f t="shared" ca="1" si="78"/>
        <v>1</v>
      </c>
    </row>
    <row r="2406" spans="5:6" x14ac:dyDescent="0.2">
      <c r="E2406">
        <f t="shared" ca="1" si="77"/>
        <v>0.45016025913120239</v>
      </c>
      <c r="F2406" t="b">
        <f t="shared" ca="1" si="78"/>
        <v>0</v>
      </c>
    </row>
    <row r="2407" spans="5:6" x14ac:dyDescent="0.2">
      <c r="E2407">
        <f t="shared" ca="1" si="77"/>
        <v>1.2089015029702621</v>
      </c>
      <c r="F2407" t="b">
        <f t="shared" ca="1" si="78"/>
        <v>0</v>
      </c>
    </row>
    <row r="2408" spans="5:6" x14ac:dyDescent="0.2">
      <c r="E2408">
        <f t="shared" ca="1" si="77"/>
        <v>2.5471871674247524</v>
      </c>
      <c r="F2408" t="b">
        <f t="shared" ca="1" si="78"/>
        <v>1</v>
      </c>
    </row>
    <row r="2409" spans="5:6" x14ac:dyDescent="0.2">
      <c r="E2409">
        <f t="shared" ca="1" si="77"/>
        <v>1.1502288990751646</v>
      </c>
      <c r="F2409" t="b">
        <f t="shared" ca="1" si="78"/>
        <v>0</v>
      </c>
    </row>
    <row r="2410" spans="5:6" x14ac:dyDescent="0.2">
      <c r="E2410">
        <f t="shared" ca="1" si="77"/>
        <v>4.1893887191739969</v>
      </c>
      <c r="F2410" t="b">
        <f t="shared" ca="1" si="78"/>
        <v>1</v>
      </c>
    </row>
    <row r="2411" spans="5:6" x14ac:dyDescent="0.2">
      <c r="E2411">
        <f t="shared" ca="1" si="77"/>
        <v>2.2310934374973552</v>
      </c>
      <c r="F2411" t="b">
        <f t="shared" ca="1" si="78"/>
        <v>0</v>
      </c>
    </row>
    <row r="2412" spans="5:6" x14ac:dyDescent="0.2">
      <c r="E2412">
        <f t="shared" ca="1" si="77"/>
        <v>2.4827756093775677</v>
      </c>
      <c r="F2412" t="b">
        <f t="shared" ca="1" si="78"/>
        <v>0</v>
      </c>
    </row>
    <row r="2413" spans="5:6" x14ac:dyDescent="0.2">
      <c r="E2413">
        <f t="shared" ca="1" si="77"/>
        <v>2.3904192723982707</v>
      </c>
      <c r="F2413" t="b">
        <f t="shared" ca="1" si="78"/>
        <v>0</v>
      </c>
    </row>
    <row r="2414" spans="5:6" x14ac:dyDescent="0.2">
      <c r="E2414">
        <f t="shared" ca="1" si="77"/>
        <v>3.5954718161100505</v>
      </c>
      <c r="F2414" t="b">
        <f t="shared" ca="1" si="78"/>
        <v>1</v>
      </c>
    </row>
    <row r="2415" spans="5:6" x14ac:dyDescent="0.2">
      <c r="E2415">
        <f t="shared" ca="1" si="77"/>
        <v>2.4721674260866946</v>
      </c>
      <c r="F2415" t="b">
        <f t="shared" ca="1" si="78"/>
        <v>0</v>
      </c>
    </row>
    <row r="2416" spans="5:6" x14ac:dyDescent="0.2">
      <c r="E2416">
        <f t="shared" ca="1" si="77"/>
        <v>0.60346321366974265</v>
      </c>
      <c r="F2416" t="b">
        <f t="shared" ca="1" si="78"/>
        <v>0</v>
      </c>
    </row>
    <row r="2417" spans="5:6" x14ac:dyDescent="0.2">
      <c r="E2417">
        <f t="shared" ca="1" si="77"/>
        <v>2.2881598887309051</v>
      </c>
      <c r="F2417" t="b">
        <f t="shared" ca="1" si="78"/>
        <v>0</v>
      </c>
    </row>
    <row r="2418" spans="5:6" x14ac:dyDescent="0.2">
      <c r="E2418">
        <f t="shared" ca="1" si="77"/>
        <v>1.6670214920866011</v>
      </c>
      <c r="F2418" t="b">
        <f t="shared" ca="1" si="78"/>
        <v>0</v>
      </c>
    </row>
    <row r="2419" spans="5:6" x14ac:dyDescent="0.2">
      <c r="E2419">
        <f t="shared" ca="1" si="77"/>
        <v>2.4711194317914185</v>
      </c>
      <c r="F2419" t="b">
        <f t="shared" ca="1" si="78"/>
        <v>0</v>
      </c>
    </row>
    <row r="2420" spans="5:6" x14ac:dyDescent="0.2">
      <c r="E2420">
        <f t="shared" ca="1" si="77"/>
        <v>0.46864878548410505</v>
      </c>
      <c r="F2420" t="b">
        <f t="shared" ca="1" si="78"/>
        <v>0</v>
      </c>
    </row>
    <row r="2421" spans="5:6" x14ac:dyDescent="0.2">
      <c r="E2421">
        <f t="shared" ca="1" si="77"/>
        <v>0.40766071703467821</v>
      </c>
      <c r="F2421" t="b">
        <f t="shared" ca="1" si="78"/>
        <v>0</v>
      </c>
    </row>
    <row r="2422" spans="5:6" x14ac:dyDescent="0.2">
      <c r="E2422">
        <f t="shared" ca="1" si="77"/>
        <v>2.5870440141329101</v>
      </c>
      <c r="F2422" t="b">
        <f t="shared" ca="1" si="78"/>
        <v>1</v>
      </c>
    </row>
    <row r="2423" spans="5:6" x14ac:dyDescent="0.2">
      <c r="E2423">
        <f t="shared" ca="1" si="77"/>
        <v>3.5567332747464544</v>
      </c>
      <c r="F2423" t="b">
        <f t="shared" ca="1" si="78"/>
        <v>1</v>
      </c>
    </row>
    <row r="2424" spans="5:6" x14ac:dyDescent="0.2">
      <c r="E2424">
        <f t="shared" ca="1" si="77"/>
        <v>1.4545967855465078</v>
      </c>
      <c r="F2424" t="b">
        <f t="shared" ca="1" si="78"/>
        <v>0</v>
      </c>
    </row>
    <row r="2425" spans="5:6" x14ac:dyDescent="0.2">
      <c r="E2425">
        <f t="shared" ca="1" si="77"/>
        <v>2.0571952972496739</v>
      </c>
      <c r="F2425" t="b">
        <f t="shared" ca="1" si="78"/>
        <v>0</v>
      </c>
    </row>
    <row r="2426" spans="5:6" x14ac:dyDescent="0.2">
      <c r="E2426">
        <f t="shared" ca="1" si="77"/>
        <v>3.4180165550141681</v>
      </c>
      <c r="F2426" t="b">
        <f t="shared" ca="1" si="78"/>
        <v>1</v>
      </c>
    </row>
    <row r="2427" spans="5:6" x14ac:dyDescent="0.2">
      <c r="E2427">
        <f t="shared" ca="1" si="77"/>
        <v>3.5498468336443172</v>
      </c>
      <c r="F2427" t="b">
        <f t="shared" ca="1" si="78"/>
        <v>1</v>
      </c>
    </row>
    <row r="2428" spans="5:6" x14ac:dyDescent="0.2">
      <c r="E2428">
        <f t="shared" ca="1" si="77"/>
        <v>1.1295380099262033</v>
      </c>
      <c r="F2428" t="b">
        <f t="shared" ca="1" si="78"/>
        <v>0</v>
      </c>
    </row>
    <row r="2429" spans="5:6" x14ac:dyDescent="0.2">
      <c r="E2429">
        <f t="shared" ca="1" si="77"/>
        <v>1.3363380237698586</v>
      </c>
      <c r="F2429" t="b">
        <f t="shared" ca="1" si="78"/>
        <v>0</v>
      </c>
    </row>
    <row r="2430" spans="5:6" x14ac:dyDescent="0.2">
      <c r="E2430">
        <f t="shared" ca="1" si="77"/>
        <v>1.7915461852323038</v>
      </c>
      <c r="F2430" t="b">
        <f t="shared" ca="1" si="78"/>
        <v>0</v>
      </c>
    </row>
    <row r="2431" spans="5:6" x14ac:dyDescent="0.2">
      <c r="E2431">
        <f t="shared" ca="1" si="77"/>
        <v>1.9347084182594949</v>
      </c>
      <c r="F2431" t="b">
        <f t="shared" ca="1" si="78"/>
        <v>0</v>
      </c>
    </row>
    <row r="2432" spans="5:6" x14ac:dyDescent="0.2">
      <c r="E2432">
        <f t="shared" ca="1" si="77"/>
        <v>2.3911939052387363</v>
      </c>
      <c r="F2432" t="b">
        <f t="shared" ca="1" si="78"/>
        <v>0</v>
      </c>
    </row>
    <row r="2433" spans="5:6" x14ac:dyDescent="0.2">
      <c r="E2433">
        <f t="shared" ca="1" si="77"/>
        <v>3.2003111499374377</v>
      </c>
      <c r="F2433" t="b">
        <f t="shared" ca="1" si="78"/>
        <v>1</v>
      </c>
    </row>
    <row r="2434" spans="5:6" x14ac:dyDescent="0.2">
      <c r="E2434">
        <f t="shared" ca="1" si="77"/>
        <v>3.3806704188421186</v>
      </c>
      <c r="F2434" t="b">
        <f t="shared" ca="1" si="78"/>
        <v>1</v>
      </c>
    </row>
    <row r="2435" spans="5:6" x14ac:dyDescent="0.2">
      <c r="E2435">
        <f t="shared" ref="E2435:E2498" ca="1" si="79">NORMINV(RAND(),1.889101,1.189723)</f>
        <v>1.3637537551840602</v>
      </c>
      <c r="F2435" t="b">
        <f t="shared" ref="F2435:F2498" ca="1" si="80">IF(E2435&gt;=2.5, TRUE, FALSE)</f>
        <v>0</v>
      </c>
    </row>
    <row r="2436" spans="5:6" x14ac:dyDescent="0.2">
      <c r="E2436">
        <f t="shared" ca="1" si="79"/>
        <v>1.8769041516915577</v>
      </c>
      <c r="F2436" t="b">
        <f t="shared" ca="1" si="80"/>
        <v>0</v>
      </c>
    </row>
    <row r="2437" spans="5:6" x14ac:dyDescent="0.2">
      <c r="E2437">
        <f t="shared" ca="1" si="79"/>
        <v>2.800887552757815</v>
      </c>
      <c r="F2437" t="b">
        <f t="shared" ca="1" si="80"/>
        <v>1</v>
      </c>
    </row>
    <row r="2438" spans="5:6" x14ac:dyDescent="0.2">
      <c r="E2438">
        <f t="shared" ca="1" si="79"/>
        <v>0.94738379192818822</v>
      </c>
      <c r="F2438" t="b">
        <f t="shared" ca="1" si="80"/>
        <v>0</v>
      </c>
    </row>
    <row r="2439" spans="5:6" x14ac:dyDescent="0.2">
      <c r="E2439">
        <f t="shared" ca="1" si="79"/>
        <v>1.7457877644392248</v>
      </c>
      <c r="F2439" t="b">
        <f t="shared" ca="1" si="80"/>
        <v>0</v>
      </c>
    </row>
    <row r="2440" spans="5:6" x14ac:dyDescent="0.2">
      <c r="E2440">
        <f t="shared" ca="1" si="79"/>
        <v>0.74516114462945637</v>
      </c>
      <c r="F2440" t="b">
        <f t="shared" ca="1" si="80"/>
        <v>0</v>
      </c>
    </row>
    <row r="2441" spans="5:6" x14ac:dyDescent="0.2">
      <c r="E2441">
        <f t="shared" ca="1" si="79"/>
        <v>2.8545475346270868</v>
      </c>
      <c r="F2441" t="b">
        <f t="shared" ca="1" si="80"/>
        <v>1</v>
      </c>
    </row>
    <row r="2442" spans="5:6" x14ac:dyDescent="0.2">
      <c r="E2442">
        <f t="shared" ca="1" si="79"/>
        <v>2.3463974822151679</v>
      </c>
      <c r="F2442" t="b">
        <f t="shared" ca="1" si="80"/>
        <v>0</v>
      </c>
    </row>
    <row r="2443" spans="5:6" x14ac:dyDescent="0.2">
      <c r="E2443">
        <f t="shared" ca="1" si="79"/>
        <v>2.4183296739356761</v>
      </c>
      <c r="F2443" t="b">
        <f t="shared" ca="1" si="80"/>
        <v>0</v>
      </c>
    </row>
    <row r="2444" spans="5:6" x14ac:dyDescent="0.2">
      <c r="E2444">
        <f t="shared" ca="1" si="79"/>
        <v>3.3916153022882014</v>
      </c>
      <c r="F2444" t="b">
        <f t="shared" ca="1" si="80"/>
        <v>1</v>
      </c>
    </row>
    <row r="2445" spans="5:6" x14ac:dyDescent="0.2">
      <c r="E2445">
        <f t="shared" ca="1" si="79"/>
        <v>3.6367370642542056</v>
      </c>
      <c r="F2445" t="b">
        <f t="shared" ca="1" si="80"/>
        <v>1</v>
      </c>
    </row>
    <row r="2446" spans="5:6" x14ac:dyDescent="0.2">
      <c r="E2446">
        <f t="shared" ca="1" si="79"/>
        <v>2.9590560301313742</v>
      </c>
      <c r="F2446" t="b">
        <f t="shared" ca="1" si="80"/>
        <v>1</v>
      </c>
    </row>
    <row r="2447" spans="5:6" x14ac:dyDescent="0.2">
      <c r="E2447">
        <f t="shared" ca="1" si="79"/>
        <v>3.8265367460038218</v>
      </c>
      <c r="F2447" t="b">
        <f t="shared" ca="1" si="80"/>
        <v>1</v>
      </c>
    </row>
    <row r="2448" spans="5:6" x14ac:dyDescent="0.2">
      <c r="E2448">
        <f t="shared" ca="1" si="79"/>
        <v>3.0570899101248412</v>
      </c>
      <c r="F2448" t="b">
        <f t="shared" ca="1" si="80"/>
        <v>1</v>
      </c>
    </row>
    <row r="2449" spans="5:6" x14ac:dyDescent="0.2">
      <c r="E2449">
        <f t="shared" ca="1" si="79"/>
        <v>2.7825208582556136</v>
      </c>
      <c r="F2449" t="b">
        <f t="shared" ca="1" si="80"/>
        <v>1</v>
      </c>
    </row>
    <row r="2450" spans="5:6" x14ac:dyDescent="0.2">
      <c r="E2450">
        <f t="shared" ca="1" si="79"/>
        <v>3.6576293903048382</v>
      </c>
      <c r="F2450" t="b">
        <f t="shared" ca="1" si="80"/>
        <v>1</v>
      </c>
    </row>
    <row r="2451" spans="5:6" x14ac:dyDescent="0.2">
      <c r="E2451">
        <f t="shared" ca="1" si="79"/>
        <v>1.518283412366128</v>
      </c>
      <c r="F2451" t="b">
        <f t="shared" ca="1" si="80"/>
        <v>0</v>
      </c>
    </row>
    <row r="2452" spans="5:6" x14ac:dyDescent="0.2">
      <c r="E2452">
        <f t="shared" ca="1" si="79"/>
        <v>0.24303712440276048</v>
      </c>
      <c r="F2452" t="b">
        <f t="shared" ca="1" si="80"/>
        <v>0</v>
      </c>
    </row>
    <row r="2453" spans="5:6" x14ac:dyDescent="0.2">
      <c r="E2453">
        <f t="shared" ca="1" si="79"/>
        <v>2.5948264486122903</v>
      </c>
      <c r="F2453" t="b">
        <f t="shared" ca="1" si="80"/>
        <v>1</v>
      </c>
    </row>
    <row r="2454" spans="5:6" x14ac:dyDescent="0.2">
      <c r="E2454">
        <f t="shared" ca="1" si="79"/>
        <v>1.9077406891482063</v>
      </c>
      <c r="F2454" t="b">
        <f t="shared" ca="1" si="80"/>
        <v>0</v>
      </c>
    </row>
    <row r="2455" spans="5:6" x14ac:dyDescent="0.2">
      <c r="E2455">
        <f t="shared" ca="1" si="79"/>
        <v>3.3328526766727351</v>
      </c>
      <c r="F2455" t="b">
        <f t="shared" ca="1" si="80"/>
        <v>1</v>
      </c>
    </row>
    <row r="2456" spans="5:6" x14ac:dyDescent="0.2">
      <c r="E2456">
        <f t="shared" ca="1" si="79"/>
        <v>2.9419287592306143</v>
      </c>
      <c r="F2456" t="b">
        <f t="shared" ca="1" si="80"/>
        <v>1</v>
      </c>
    </row>
    <row r="2457" spans="5:6" x14ac:dyDescent="0.2">
      <c r="E2457">
        <f t="shared" ca="1" si="79"/>
        <v>1.6061751610296748</v>
      </c>
      <c r="F2457" t="b">
        <f t="shared" ca="1" si="80"/>
        <v>0</v>
      </c>
    </row>
    <row r="2458" spans="5:6" x14ac:dyDescent="0.2">
      <c r="E2458">
        <f t="shared" ca="1" si="79"/>
        <v>2.7557356166279106</v>
      </c>
      <c r="F2458" t="b">
        <f t="shared" ca="1" si="80"/>
        <v>1</v>
      </c>
    </row>
    <row r="2459" spans="5:6" x14ac:dyDescent="0.2">
      <c r="E2459">
        <f t="shared" ca="1" si="79"/>
        <v>2.1475387585988202</v>
      </c>
      <c r="F2459" t="b">
        <f t="shared" ca="1" si="80"/>
        <v>0</v>
      </c>
    </row>
    <row r="2460" spans="5:6" x14ac:dyDescent="0.2">
      <c r="E2460">
        <f t="shared" ca="1" si="79"/>
        <v>0.86081916435652772</v>
      </c>
      <c r="F2460" t="b">
        <f t="shared" ca="1" si="80"/>
        <v>0</v>
      </c>
    </row>
    <row r="2461" spans="5:6" x14ac:dyDescent="0.2">
      <c r="E2461">
        <f t="shared" ca="1" si="79"/>
        <v>1.8309655567025442</v>
      </c>
      <c r="F2461" t="b">
        <f t="shared" ca="1" si="80"/>
        <v>0</v>
      </c>
    </row>
    <row r="2462" spans="5:6" x14ac:dyDescent="0.2">
      <c r="E2462">
        <f t="shared" ca="1" si="79"/>
        <v>1.6354964779799039</v>
      </c>
      <c r="F2462" t="b">
        <f t="shared" ca="1" si="80"/>
        <v>0</v>
      </c>
    </row>
    <row r="2463" spans="5:6" x14ac:dyDescent="0.2">
      <c r="E2463">
        <f t="shared" ca="1" si="79"/>
        <v>-0.76947335181772547</v>
      </c>
      <c r="F2463" t="b">
        <f t="shared" ca="1" si="80"/>
        <v>0</v>
      </c>
    </row>
    <row r="2464" spans="5:6" x14ac:dyDescent="0.2">
      <c r="E2464">
        <f t="shared" ca="1" si="79"/>
        <v>3.6062398139833363</v>
      </c>
      <c r="F2464" t="b">
        <f t="shared" ca="1" si="80"/>
        <v>1</v>
      </c>
    </row>
    <row r="2465" spans="5:6" x14ac:dyDescent="0.2">
      <c r="E2465">
        <f t="shared" ca="1" si="79"/>
        <v>3.584384670277692</v>
      </c>
      <c r="F2465" t="b">
        <f t="shared" ca="1" si="80"/>
        <v>1</v>
      </c>
    </row>
    <row r="2466" spans="5:6" x14ac:dyDescent="0.2">
      <c r="E2466">
        <f t="shared" ca="1" si="79"/>
        <v>1.199029309291078</v>
      </c>
      <c r="F2466" t="b">
        <f t="shared" ca="1" si="80"/>
        <v>0</v>
      </c>
    </row>
    <row r="2467" spans="5:6" x14ac:dyDescent="0.2">
      <c r="E2467">
        <f t="shared" ca="1" si="79"/>
        <v>1.4930786166858985</v>
      </c>
      <c r="F2467" t="b">
        <f t="shared" ca="1" si="80"/>
        <v>0</v>
      </c>
    </row>
    <row r="2468" spans="5:6" x14ac:dyDescent="0.2">
      <c r="E2468">
        <f t="shared" ca="1" si="79"/>
        <v>2.9462438148217709</v>
      </c>
      <c r="F2468" t="b">
        <f t="shared" ca="1" si="80"/>
        <v>1</v>
      </c>
    </row>
    <row r="2469" spans="5:6" x14ac:dyDescent="0.2">
      <c r="E2469">
        <f t="shared" ca="1" si="79"/>
        <v>1.6210991023016352</v>
      </c>
      <c r="F2469" t="b">
        <f t="shared" ca="1" si="80"/>
        <v>0</v>
      </c>
    </row>
    <row r="2470" spans="5:6" x14ac:dyDescent="0.2">
      <c r="E2470">
        <f t="shared" ca="1" si="79"/>
        <v>2.0528702601426665</v>
      </c>
      <c r="F2470" t="b">
        <f t="shared" ca="1" si="80"/>
        <v>0</v>
      </c>
    </row>
    <row r="2471" spans="5:6" x14ac:dyDescent="0.2">
      <c r="E2471">
        <f t="shared" ca="1" si="79"/>
        <v>2.2435316126840488</v>
      </c>
      <c r="F2471" t="b">
        <f t="shared" ca="1" si="80"/>
        <v>0</v>
      </c>
    </row>
    <row r="2472" spans="5:6" x14ac:dyDescent="0.2">
      <c r="E2472">
        <f t="shared" ca="1" si="79"/>
        <v>1.5917144583515472</v>
      </c>
      <c r="F2472" t="b">
        <f t="shared" ca="1" si="80"/>
        <v>0</v>
      </c>
    </row>
    <row r="2473" spans="5:6" x14ac:dyDescent="0.2">
      <c r="E2473">
        <f t="shared" ca="1" si="79"/>
        <v>3.099160087694246</v>
      </c>
      <c r="F2473" t="b">
        <f t="shared" ca="1" si="80"/>
        <v>1</v>
      </c>
    </row>
    <row r="2474" spans="5:6" x14ac:dyDescent="0.2">
      <c r="E2474">
        <f t="shared" ca="1" si="79"/>
        <v>0.62795617743383203</v>
      </c>
      <c r="F2474" t="b">
        <f t="shared" ca="1" si="80"/>
        <v>0</v>
      </c>
    </row>
    <row r="2475" spans="5:6" x14ac:dyDescent="0.2">
      <c r="E2475">
        <f t="shared" ca="1" si="79"/>
        <v>1.7719198211646956</v>
      </c>
      <c r="F2475" t="b">
        <f t="shared" ca="1" si="80"/>
        <v>0</v>
      </c>
    </row>
    <row r="2476" spans="5:6" x14ac:dyDescent="0.2">
      <c r="E2476">
        <f t="shared" ca="1" si="79"/>
        <v>3.3581447852757194</v>
      </c>
      <c r="F2476" t="b">
        <f t="shared" ca="1" si="80"/>
        <v>1</v>
      </c>
    </row>
    <row r="2477" spans="5:6" x14ac:dyDescent="0.2">
      <c r="E2477">
        <f t="shared" ca="1" si="79"/>
        <v>1.7290641017715433</v>
      </c>
      <c r="F2477" t="b">
        <f t="shared" ca="1" si="80"/>
        <v>0</v>
      </c>
    </row>
    <row r="2478" spans="5:6" x14ac:dyDescent="0.2">
      <c r="E2478">
        <f t="shared" ca="1" si="79"/>
        <v>1.0978609169613878</v>
      </c>
      <c r="F2478" t="b">
        <f t="shared" ca="1" si="80"/>
        <v>0</v>
      </c>
    </row>
    <row r="2479" spans="5:6" x14ac:dyDescent="0.2">
      <c r="E2479">
        <f t="shared" ca="1" si="79"/>
        <v>0.20153516115113912</v>
      </c>
      <c r="F2479" t="b">
        <f t="shared" ca="1" si="80"/>
        <v>0</v>
      </c>
    </row>
    <row r="2480" spans="5:6" x14ac:dyDescent="0.2">
      <c r="E2480">
        <f t="shared" ca="1" si="79"/>
        <v>-0.84096172112637846</v>
      </c>
      <c r="F2480" t="b">
        <f t="shared" ca="1" si="80"/>
        <v>0</v>
      </c>
    </row>
    <row r="2481" spans="5:6" x14ac:dyDescent="0.2">
      <c r="E2481">
        <f t="shared" ca="1" si="79"/>
        <v>1.8856270362604148</v>
      </c>
      <c r="F2481" t="b">
        <f t="shared" ca="1" si="80"/>
        <v>0</v>
      </c>
    </row>
    <row r="2482" spans="5:6" x14ac:dyDescent="0.2">
      <c r="E2482">
        <f t="shared" ca="1" si="79"/>
        <v>1.9602557794937912</v>
      </c>
      <c r="F2482" t="b">
        <f t="shared" ca="1" si="80"/>
        <v>0</v>
      </c>
    </row>
    <row r="2483" spans="5:6" x14ac:dyDescent="0.2">
      <c r="E2483">
        <f t="shared" ca="1" si="79"/>
        <v>1.6913918879864345</v>
      </c>
      <c r="F2483" t="b">
        <f t="shared" ca="1" si="80"/>
        <v>0</v>
      </c>
    </row>
    <row r="2484" spans="5:6" x14ac:dyDescent="0.2">
      <c r="E2484">
        <f t="shared" ca="1" si="79"/>
        <v>2.5450815430278912</v>
      </c>
      <c r="F2484" t="b">
        <f t="shared" ca="1" si="80"/>
        <v>1</v>
      </c>
    </row>
    <row r="2485" spans="5:6" x14ac:dyDescent="0.2">
      <c r="E2485">
        <f t="shared" ca="1" si="79"/>
        <v>-1.6768202872298039</v>
      </c>
      <c r="F2485" t="b">
        <f t="shared" ca="1" si="80"/>
        <v>0</v>
      </c>
    </row>
    <row r="2486" spans="5:6" x14ac:dyDescent="0.2">
      <c r="E2486">
        <f t="shared" ca="1" si="79"/>
        <v>2.5209141297678164</v>
      </c>
      <c r="F2486" t="b">
        <f t="shared" ca="1" si="80"/>
        <v>1</v>
      </c>
    </row>
    <row r="2487" spans="5:6" x14ac:dyDescent="0.2">
      <c r="E2487">
        <f t="shared" ca="1" si="79"/>
        <v>0.82068089310096526</v>
      </c>
      <c r="F2487" t="b">
        <f t="shared" ca="1" si="80"/>
        <v>0</v>
      </c>
    </row>
    <row r="2488" spans="5:6" x14ac:dyDescent="0.2">
      <c r="E2488">
        <f t="shared" ca="1" si="79"/>
        <v>2.259368243807848</v>
      </c>
      <c r="F2488" t="b">
        <f t="shared" ca="1" si="80"/>
        <v>0</v>
      </c>
    </row>
    <row r="2489" spans="5:6" x14ac:dyDescent="0.2">
      <c r="E2489">
        <f t="shared" ca="1" si="79"/>
        <v>-0.42164603282697599</v>
      </c>
      <c r="F2489" t="b">
        <f t="shared" ca="1" si="80"/>
        <v>0</v>
      </c>
    </row>
    <row r="2490" spans="5:6" x14ac:dyDescent="0.2">
      <c r="E2490">
        <f t="shared" ca="1" si="79"/>
        <v>2.2545163751900121</v>
      </c>
      <c r="F2490" t="b">
        <f t="shared" ca="1" si="80"/>
        <v>0</v>
      </c>
    </row>
    <row r="2491" spans="5:6" x14ac:dyDescent="0.2">
      <c r="E2491">
        <f t="shared" ca="1" si="79"/>
        <v>1.5193310440581316</v>
      </c>
      <c r="F2491" t="b">
        <f t="shared" ca="1" si="80"/>
        <v>0</v>
      </c>
    </row>
    <row r="2492" spans="5:6" x14ac:dyDescent="0.2">
      <c r="E2492">
        <f t="shared" ca="1" si="79"/>
        <v>1.9123603439505379</v>
      </c>
      <c r="F2492" t="b">
        <f t="shared" ca="1" si="80"/>
        <v>0</v>
      </c>
    </row>
    <row r="2493" spans="5:6" x14ac:dyDescent="0.2">
      <c r="E2493">
        <f t="shared" ca="1" si="79"/>
        <v>1.003800367856555</v>
      </c>
      <c r="F2493" t="b">
        <f t="shared" ca="1" si="80"/>
        <v>0</v>
      </c>
    </row>
    <row r="2494" spans="5:6" x14ac:dyDescent="0.2">
      <c r="E2494">
        <f t="shared" ca="1" si="79"/>
        <v>1.2754409706571304</v>
      </c>
      <c r="F2494" t="b">
        <f t="shared" ca="1" si="80"/>
        <v>0</v>
      </c>
    </row>
    <row r="2495" spans="5:6" x14ac:dyDescent="0.2">
      <c r="E2495">
        <f t="shared" ca="1" si="79"/>
        <v>0.60993287356744497</v>
      </c>
      <c r="F2495" t="b">
        <f t="shared" ca="1" si="80"/>
        <v>0</v>
      </c>
    </row>
    <row r="2496" spans="5:6" x14ac:dyDescent="0.2">
      <c r="E2496">
        <f t="shared" ca="1" si="79"/>
        <v>2.2383928428531332</v>
      </c>
      <c r="F2496" t="b">
        <f t="shared" ca="1" si="80"/>
        <v>0</v>
      </c>
    </row>
    <row r="2497" spans="5:6" x14ac:dyDescent="0.2">
      <c r="E2497">
        <f t="shared" ca="1" si="79"/>
        <v>2.6144890575847048</v>
      </c>
      <c r="F2497" t="b">
        <f t="shared" ca="1" si="80"/>
        <v>1</v>
      </c>
    </row>
    <row r="2498" spans="5:6" x14ac:dyDescent="0.2">
      <c r="E2498">
        <f t="shared" ca="1" si="79"/>
        <v>0.69350407729544239</v>
      </c>
      <c r="F2498" t="b">
        <f t="shared" ca="1" si="80"/>
        <v>0</v>
      </c>
    </row>
    <row r="2499" spans="5:6" x14ac:dyDescent="0.2">
      <c r="E2499">
        <f t="shared" ref="E2499:E2562" ca="1" si="81">NORMINV(RAND(),1.889101,1.189723)</f>
        <v>2.7360830785348296</v>
      </c>
      <c r="F2499" t="b">
        <f t="shared" ref="F2499:F2562" ca="1" si="82">IF(E2499&gt;=2.5, TRUE, FALSE)</f>
        <v>1</v>
      </c>
    </row>
    <row r="2500" spans="5:6" x14ac:dyDescent="0.2">
      <c r="E2500">
        <f t="shared" ca="1" si="81"/>
        <v>2.9848749754632058</v>
      </c>
      <c r="F2500" t="b">
        <f t="shared" ca="1" si="82"/>
        <v>1</v>
      </c>
    </row>
    <row r="2501" spans="5:6" x14ac:dyDescent="0.2">
      <c r="E2501">
        <f t="shared" ca="1" si="81"/>
        <v>0.65098899139108113</v>
      </c>
      <c r="F2501" t="b">
        <f t="shared" ca="1" si="82"/>
        <v>0</v>
      </c>
    </row>
    <row r="2502" spans="5:6" x14ac:dyDescent="0.2">
      <c r="E2502">
        <f t="shared" ca="1" si="81"/>
        <v>2.6709270753182763</v>
      </c>
      <c r="F2502" t="b">
        <f t="shared" ca="1" si="82"/>
        <v>1</v>
      </c>
    </row>
    <row r="2503" spans="5:6" x14ac:dyDescent="0.2">
      <c r="E2503">
        <f t="shared" ca="1" si="81"/>
        <v>2.2616534006871731</v>
      </c>
      <c r="F2503" t="b">
        <f t="shared" ca="1" si="82"/>
        <v>0</v>
      </c>
    </row>
    <row r="2504" spans="5:6" x14ac:dyDescent="0.2">
      <c r="E2504">
        <f t="shared" ca="1" si="81"/>
        <v>2.5351078889097307</v>
      </c>
      <c r="F2504" t="b">
        <f t="shared" ca="1" si="82"/>
        <v>1</v>
      </c>
    </row>
    <row r="2505" spans="5:6" x14ac:dyDescent="0.2">
      <c r="E2505">
        <f t="shared" ca="1" si="81"/>
        <v>2.7424522547876031</v>
      </c>
      <c r="F2505" t="b">
        <f t="shared" ca="1" si="82"/>
        <v>1</v>
      </c>
    </row>
    <row r="2506" spans="5:6" x14ac:dyDescent="0.2">
      <c r="E2506">
        <f t="shared" ca="1" si="81"/>
        <v>2.0763984639415023</v>
      </c>
      <c r="F2506" t="b">
        <f t="shared" ca="1" si="82"/>
        <v>0</v>
      </c>
    </row>
    <row r="2507" spans="5:6" x14ac:dyDescent="0.2">
      <c r="E2507">
        <f t="shared" ca="1" si="81"/>
        <v>2.8524455788673655</v>
      </c>
      <c r="F2507" t="b">
        <f t="shared" ca="1" si="82"/>
        <v>1</v>
      </c>
    </row>
    <row r="2508" spans="5:6" x14ac:dyDescent="0.2">
      <c r="E2508">
        <f t="shared" ca="1" si="81"/>
        <v>2.4147413078095274</v>
      </c>
      <c r="F2508" t="b">
        <f t="shared" ca="1" si="82"/>
        <v>0</v>
      </c>
    </row>
    <row r="2509" spans="5:6" x14ac:dyDescent="0.2">
      <c r="E2509">
        <f t="shared" ca="1" si="81"/>
        <v>1.0813851855100534</v>
      </c>
      <c r="F2509" t="b">
        <f t="shared" ca="1" si="82"/>
        <v>0</v>
      </c>
    </row>
    <row r="2510" spans="5:6" x14ac:dyDescent="0.2">
      <c r="E2510">
        <f t="shared" ca="1" si="81"/>
        <v>1.0895218346542344</v>
      </c>
      <c r="F2510" t="b">
        <f t="shared" ca="1" si="82"/>
        <v>0</v>
      </c>
    </row>
    <row r="2511" spans="5:6" x14ac:dyDescent="0.2">
      <c r="E2511">
        <f t="shared" ca="1" si="81"/>
        <v>1.3698837980978225</v>
      </c>
      <c r="F2511" t="b">
        <f t="shared" ca="1" si="82"/>
        <v>0</v>
      </c>
    </row>
    <row r="2512" spans="5:6" x14ac:dyDescent="0.2">
      <c r="E2512">
        <f t="shared" ca="1" si="81"/>
        <v>1.4450992450533433</v>
      </c>
      <c r="F2512" t="b">
        <f t="shared" ca="1" si="82"/>
        <v>0</v>
      </c>
    </row>
    <row r="2513" spans="5:6" x14ac:dyDescent="0.2">
      <c r="E2513">
        <f t="shared" ca="1" si="81"/>
        <v>0.65660718301761611</v>
      </c>
      <c r="F2513" t="b">
        <f t="shared" ca="1" si="82"/>
        <v>0</v>
      </c>
    </row>
    <row r="2514" spans="5:6" x14ac:dyDescent="0.2">
      <c r="E2514">
        <f t="shared" ca="1" si="81"/>
        <v>0.54032920944462304</v>
      </c>
      <c r="F2514" t="b">
        <f t="shared" ca="1" si="82"/>
        <v>0</v>
      </c>
    </row>
    <row r="2515" spans="5:6" x14ac:dyDescent="0.2">
      <c r="E2515">
        <f t="shared" ca="1" si="81"/>
        <v>1.7185381807667264</v>
      </c>
      <c r="F2515" t="b">
        <f t="shared" ca="1" si="82"/>
        <v>0</v>
      </c>
    </row>
    <row r="2516" spans="5:6" x14ac:dyDescent="0.2">
      <c r="E2516">
        <f t="shared" ca="1" si="81"/>
        <v>3.2296143889449906</v>
      </c>
      <c r="F2516" t="b">
        <f t="shared" ca="1" si="82"/>
        <v>1</v>
      </c>
    </row>
    <row r="2517" spans="5:6" x14ac:dyDescent="0.2">
      <c r="E2517">
        <f t="shared" ca="1" si="81"/>
        <v>-4.416232595671965E-2</v>
      </c>
      <c r="F2517" t="b">
        <f t="shared" ca="1" si="82"/>
        <v>0</v>
      </c>
    </row>
    <row r="2518" spans="5:6" x14ac:dyDescent="0.2">
      <c r="E2518">
        <f t="shared" ca="1" si="81"/>
        <v>2.5501471054177176</v>
      </c>
      <c r="F2518" t="b">
        <f t="shared" ca="1" si="82"/>
        <v>1</v>
      </c>
    </row>
    <row r="2519" spans="5:6" x14ac:dyDescent="0.2">
      <c r="E2519">
        <f t="shared" ca="1" si="81"/>
        <v>1.9756596349476785</v>
      </c>
      <c r="F2519" t="b">
        <f t="shared" ca="1" si="82"/>
        <v>0</v>
      </c>
    </row>
    <row r="2520" spans="5:6" x14ac:dyDescent="0.2">
      <c r="E2520">
        <f t="shared" ca="1" si="81"/>
        <v>0.62119062284502768</v>
      </c>
      <c r="F2520" t="b">
        <f t="shared" ca="1" si="82"/>
        <v>0</v>
      </c>
    </row>
    <row r="2521" spans="5:6" x14ac:dyDescent="0.2">
      <c r="E2521">
        <f t="shared" ca="1" si="81"/>
        <v>3.6106290170220348</v>
      </c>
      <c r="F2521" t="b">
        <f t="shared" ca="1" si="82"/>
        <v>1</v>
      </c>
    </row>
    <row r="2522" spans="5:6" x14ac:dyDescent="0.2">
      <c r="E2522">
        <f t="shared" ca="1" si="81"/>
        <v>2.0049339244607625</v>
      </c>
      <c r="F2522" t="b">
        <f t="shared" ca="1" si="82"/>
        <v>0</v>
      </c>
    </row>
    <row r="2523" spans="5:6" x14ac:dyDescent="0.2">
      <c r="E2523">
        <f t="shared" ca="1" si="81"/>
        <v>1.5508981731042959</v>
      </c>
      <c r="F2523" t="b">
        <f t="shared" ca="1" si="82"/>
        <v>0</v>
      </c>
    </row>
    <row r="2524" spans="5:6" x14ac:dyDescent="0.2">
      <c r="E2524">
        <f t="shared" ca="1" si="81"/>
        <v>2.3764860696534114</v>
      </c>
      <c r="F2524" t="b">
        <f t="shared" ca="1" si="82"/>
        <v>0</v>
      </c>
    </row>
    <row r="2525" spans="5:6" x14ac:dyDescent="0.2">
      <c r="E2525">
        <f t="shared" ca="1" si="81"/>
        <v>1.1668374337438854</v>
      </c>
      <c r="F2525" t="b">
        <f t="shared" ca="1" si="82"/>
        <v>0</v>
      </c>
    </row>
    <row r="2526" spans="5:6" x14ac:dyDescent="0.2">
      <c r="E2526">
        <f t="shared" ca="1" si="81"/>
        <v>2.0578690256257102</v>
      </c>
      <c r="F2526" t="b">
        <f t="shared" ca="1" si="82"/>
        <v>0</v>
      </c>
    </row>
    <row r="2527" spans="5:6" x14ac:dyDescent="0.2">
      <c r="E2527">
        <f t="shared" ca="1" si="81"/>
        <v>1.9464791959093288</v>
      </c>
      <c r="F2527" t="b">
        <f t="shared" ca="1" si="82"/>
        <v>0</v>
      </c>
    </row>
    <row r="2528" spans="5:6" x14ac:dyDescent="0.2">
      <c r="E2528">
        <f t="shared" ca="1" si="81"/>
        <v>1.1596411225456866</v>
      </c>
      <c r="F2528" t="b">
        <f t="shared" ca="1" si="82"/>
        <v>0</v>
      </c>
    </row>
    <row r="2529" spans="5:6" x14ac:dyDescent="0.2">
      <c r="E2529">
        <f t="shared" ca="1" si="81"/>
        <v>1.4952358406730339</v>
      </c>
      <c r="F2529" t="b">
        <f t="shared" ca="1" si="82"/>
        <v>0</v>
      </c>
    </row>
    <row r="2530" spans="5:6" x14ac:dyDescent="0.2">
      <c r="E2530">
        <f t="shared" ca="1" si="81"/>
        <v>0.50633362499623802</v>
      </c>
      <c r="F2530" t="b">
        <f t="shared" ca="1" si="82"/>
        <v>0</v>
      </c>
    </row>
    <row r="2531" spans="5:6" x14ac:dyDescent="0.2">
      <c r="E2531">
        <f t="shared" ca="1" si="81"/>
        <v>3.0882652664264376</v>
      </c>
      <c r="F2531" t="b">
        <f t="shared" ca="1" si="82"/>
        <v>1</v>
      </c>
    </row>
    <row r="2532" spans="5:6" x14ac:dyDescent="0.2">
      <c r="E2532">
        <f t="shared" ca="1" si="81"/>
        <v>-0.4527849539650608</v>
      </c>
      <c r="F2532" t="b">
        <f t="shared" ca="1" si="82"/>
        <v>0</v>
      </c>
    </row>
    <row r="2533" spans="5:6" x14ac:dyDescent="0.2">
      <c r="E2533">
        <f t="shared" ca="1" si="81"/>
        <v>4.2753831074577997</v>
      </c>
      <c r="F2533" t="b">
        <f t="shared" ca="1" si="82"/>
        <v>1</v>
      </c>
    </row>
    <row r="2534" spans="5:6" x14ac:dyDescent="0.2">
      <c r="E2534">
        <f t="shared" ca="1" si="81"/>
        <v>1.7326608335715559</v>
      </c>
      <c r="F2534" t="b">
        <f t="shared" ca="1" si="82"/>
        <v>0</v>
      </c>
    </row>
    <row r="2535" spans="5:6" x14ac:dyDescent="0.2">
      <c r="E2535">
        <f t="shared" ca="1" si="81"/>
        <v>3.1171504718227689</v>
      </c>
      <c r="F2535" t="b">
        <f t="shared" ca="1" si="82"/>
        <v>1</v>
      </c>
    </row>
    <row r="2536" spans="5:6" x14ac:dyDescent="0.2">
      <c r="E2536">
        <f t="shared" ca="1" si="81"/>
        <v>1.5367696330234648</v>
      </c>
      <c r="F2536" t="b">
        <f t="shared" ca="1" si="82"/>
        <v>0</v>
      </c>
    </row>
    <row r="2537" spans="5:6" x14ac:dyDescent="0.2">
      <c r="E2537">
        <f t="shared" ca="1" si="81"/>
        <v>-0.3179052176641981</v>
      </c>
      <c r="F2537" t="b">
        <f t="shared" ca="1" si="82"/>
        <v>0</v>
      </c>
    </row>
    <row r="2538" spans="5:6" x14ac:dyDescent="0.2">
      <c r="E2538">
        <f t="shared" ca="1" si="81"/>
        <v>1.8901324416511964</v>
      </c>
      <c r="F2538" t="b">
        <f t="shared" ca="1" si="82"/>
        <v>0</v>
      </c>
    </row>
    <row r="2539" spans="5:6" x14ac:dyDescent="0.2">
      <c r="E2539">
        <f t="shared" ca="1" si="81"/>
        <v>2.73777009072468</v>
      </c>
      <c r="F2539" t="b">
        <f t="shared" ca="1" si="82"/>
        <v>1</v>
      </c>
    </row>
    <row r="2540" spans="5:6" x14ac:dyDescent="0.2">
      <c r="E2540">
        <f t="shared" ca="1" si="81"/>
        <v>2.6122198833223886</v>
      </c>
      <c r="F2540" t="b">
        <f t="shared" ca="1" si="82"/>
        <v>1</v>
      </c>
    </row>
    <row r="2541" spans="5:6" x14ac:dyDescent="0.2">
      <c r="E2541">
        <f t="shared" ca="1" si="81"/>
        <v>3.8024855437645706</v>
      </c>
      <c r="F2541" t="b">
        <f t="shared" ca="1" si="82"/>
        <v>1</v>
      </c>
    </row>
    <row r="2542" spans="5:6" x14ac:dyDescent="0.2">
      <c r="E2542">
        <f t="shared" ca="1" si="81"/>
        <v>1.0018698207477392</v>
      </c>
      <c r="F2542" t="b">
        <f t="shared" ca="1" si="82"/>
        <v>0</v>
      </c>
    </row>
    <row r="2543" spans="5:6" x14ac:dyDescent="0.2">
      <c r="E2543">
        <f t="shared" ca="1" si="81"/>
        <v>2.1207987600684568</v>
      </c>
      <c r="F2543" t="b">
        <f t="shared" ca="1" si="82"/>
        <v>0</v>
      </c>
    </row>
    <row r="2544" spans="5:6" x14ac:dyDescent="0.2">
      <c r="E2544">
        <f t="shared" ca="1" si="81"/>
        <v>3.759288942268868</v>
      </c>
      <c r="F2544" t="b">
        <f t="shared" ca="1" si="82"/>
        <v>1</v>
      </c>
    </row>
    <row r="2545" spans="5:6" x14ac:dyDescent="0.2">
      <c r="E2545">
        <f t="shared" ca="1" si="81"/>
        <v>1.5693439419327395</v>
      </c>
      <c r="F2545" t="b">
        <f t="shared" ca="1" si="82"/>
        <v>0</v>
      </c>
    </row>
    <row r="2546" spans="5:6" x14ac:dyDescent="0.2">
      <c r="E2546">
        <f t="shared" ca="1" si="81"/>
        <v>1.0138222150825893</v>
      </c>
      <c r="F2546" t="b">
        <f t="shared" ca="1" si="82"/>
        <v>0</v>
      </c>
    </row>
    <row r="2547" spans="5:6" x14ac:dyDescent="0.2">
      <c r="E2547">
        <f t="shared" ca="1" si="81"/>
        <v>3.0048789089439487</v>
      </c>
      <c r="F2547" t="b">
        <f t="shared" ca="1" si="82"/>
        <v>1</v>
      </c>
    </row>
    <row r="2548" spans="5:6" x14ac:dyDescent="0.2">
      <c r="E2548">
        <f t="shared" ca="1" si="81"/>
        <v>3.4715861391921869</v>
      </c>
      <c r="F2548" t="b">
        <f t="shared" ca="1" si="82"/>
        <v>1</v>
      </c>
    </row>
    <row r="2549" spans="5:6" x14ac:dyDescent="0.2">
      <c r="E2549">
        <f t="shared" ca="1" si="81"/>
        <v>2.7781408269276033</v>
      </c>
      <c r="F2549" t="b">
        <f t="shared" ca="1" si="82"/>
        <v>1</v>
      </c>
    </row>
    <row r="2550" spans="5:6" x14ac:dyDescent="0.2">
      <c r="E2550">
        <f t="shared" ca="1" si="81"/>
        <v>2.1560708198581908</v>
      </c>
      <c r="F2550" t="b">
        <f t="shared" ca="1" si="82"/>
        <v>0</v>
      </c>
    </row>
    <row r="2551" spans="5:6" x14ac:dyDescent="0.2">
      <c r="E2551">
        <f t="shared" ca="1" si="81"/>
        <v>2.0100234410780415</v>
      </c>
      <c r="F2551" t="b">
        <f t="shared" ca="1" si="82"/>
        <v>0</v>
      </c>
    </row>
    <row r="2552" spans="5:6" x14ac:dyDescent="0.2">
      <c r="E2552">
        <f t="shared" ca="1" si="81"/>
        <v>0.78111423343966613</v>
      </c>
      <c r="F2552" t="b">
        <f t="shared" ca="1" si="82"/>
        <v>0</v>
      </c>
    </row>
    <row r="2553" spans="5:6" x14ac:dyDescent="0.2">
      <c r="E2553">
        <f t="shared" ca="1" si="81"/>
        <v>3.3940775107084828</v>
      </c>
      <c r="F2553" t="b">
        <f t="shared" ca="1" si="82"/>
        <v>1</v>
      </c>
    </row>
    <row r="2554" spans="5:6" x14ac:dyDescent="0.2">
      <c r="E2554">
        <f t="shared" ca="1" si="81"/>
        <v>2.1438937150110648</v>
      </c>
      <c r="F2554" t="b">
        <f t="shared" ca="1" si="82"/>
        <v>0</v>
      </c>
    </row>
    <row r="2555" spans="5:6" x14ac:dyDescent="0.2">
      <c r="E2555">
        <f t="shared" ca="1" si="81"/>
        <v>2.8567085039634379</v>
      </c>
      <c r="F2555" t="b">
        <f t="shared" ca="1" si="82"/>
        <v>1</v>
      </c>
    </row>
    <row r="2556" spans="5:6" x14ac:dyDescent="0.2">
      <c r="E2556">
        <f t="shared" ca="1" si="81"/>
        <v>-6.4417143529761134E-2</v>
      </c>
      <c r="F2556" t="b">
        <f t="shared" ca="1" si="82"/>
        <v>0</v>
      </c>
    </row>
    <row r="2557" spans="5:6" x14ac:dyDescent="0.2">
      <c r="E2557">
        <f t="shared" ca="1" si="81"/>
        <v>1.5400934702725348</v>
      </c>
      <c r="F2557" t="b">
        <f t="shared" ca="1" si="82"/>
        <v>0</v>
      </c>
    </row>
    <row r="2558" spans="5:6" x14ac:dyDescent="0.2">
      <c r="E2558">
        <f t="shared" ca="1" si="81"/>
        <v>0.64010741574596097</v>
      </c>
      <c r="F2558" t="b">
        <f t="shared" ca="1" si="82"/>
        <v>0</v>
      </c>
    </row>
    <row r="2559" spans="5:6" x14ac:dyDescent="0.2">
      <c r="E2559">
        <f t="shared" ca="1" si="81"/>
        <v>2.5313037473175433</v>
      </c>
      <c r="F2559" t="b">
        <f t="shared" ca="1" si="82"/>
        <v>1</v>
      </c>
    </row>
    <row r="2560" spans="5:6" x14ac:dyDescent="0.2">
      <c r="E2560">
        <f t="shared" ca="1" si="81"/>
        <v>0.89728119458228073</v>
      </c>
      <c r="F2560" t="b">
        <f t="shared" ca="1" si="82"/>
        <v>0</v>
      </c>
    </row>
    <row r="2561" spans="5:6" x14ac:dyDescent="0.2">
      <c r="E2561">
        <f t="shared" ca="1" si="81"/>
        <v>0.96637984717232694</v>
      </c>
      <c r="F2561" t="b">
        <f t="shared" ca="1" si="82"/>
        <v>0</v>
      </c>
    </row>
    <row r="2562" spans="5:6" x14ac:dyDescent="0.2">
      <c r="E2562">
        <f t="shared" ca="1" si="81"/>
        <v>0.46066487128170142</v>
      </c>
      <c r="F2562" t="b">
        <f t="shared" ca="1" si="82"/>
        <v>0</v>
      </c>
    </row>
    <row r="2563" spans="5:6" x14ac:dyDescent="0.2">
      <c r="E2563">
        <f t="shared" ref="E2563:E2626" ca="1" si="83">NORMINV(RAND(),1.889101,1.189723)</f>
        <v>1.0585183464430488</v>
      </c>
      <c r="F2563" t="b">
        <f t="shared" ref="F2563:F2626" ca="1" si="84">IF(E2563&gt;=2.5, TRUE, FALSE)</f>
        <v>0</v>
      </c>
    </row>
    <row r="2564" spans="5:6" x14ac:dyDescent="0.2">
      <c r="E2564">
        <f t="shared" ca="1" si="83"/>
        <v>1.1032739539416094</v>
      </c>
      <c r="F2564" t="b">
        <f t="shared" ca="1" si="84"/>
        <v>0</v>
      </c>
    </row>
    <row r="2565" spans="5:6" x14ac:dyDescent="0.2">
      <c r="E2565">
        <f t="shared" ca="1" si="83"/>
        <v>1.4714699648138818</v>
      </c>
      <c r="F2565" t="b">
        <f t="shared" ca="1" si="84"/>
        <v>0</v>
      </c>
    </row>
    <row r="2566" spans="5:6" x14ac:dyDescent="0.2">
      <c r="E2566">
        <f t="shared" ca="1" si="83"/>
        <v>2.3354303878989069</v>
      </c>
      <c r="F2566" t="b">
        <f t="shared" ca="1" si="84"/>
        <v>0</v>
      </c>
    </row>
    <row r="2567" spans="5:6" x14ac:dyDescent="0.2">
      <c r="E2567">
        <f t="shared" ca="1" si="83"/>
        <v>1.6425649167290333</v>
      </c>
      <c r="F2567" t="b">
        <f t="shared" ca="1" si="84"/>
        <v>0</v>
      </c>
    </row>
    <row r="2568" spans="5:6" x14ac:dyDescent="0.2">
      <c r="E2568">
        <f t="shared" ca="1" si="83"/>
        <v>2.1041929980180134</v>
      </c>
      <c r="F2568" t="b">
        <f t="shared" ca="1" si="84"/>
        <v>0</v>
      </c>
    </row>
    <row r="2569" spans="5:6" x14ac:dyDescent="0.2">
      <c r="E2569">
        <f t="shared" ca="1" si="83"/>
        <v>1.7451425165941286</v>
      </c>
      <c r="F2569" t="b">
        <f t="shared" ca="1" si="84"/>
        <v>0</v>
      </c>
    </row>
    <row r="2570" spans="5:6" x14ac:dyDescent="0.2">
      <c r="E2570">
        <f t="shared" ca="1" si="83"/>
        <v>4.2163075825820648</v>
      </c>
      <c r="F2570" t="b">
        <f t="shared" ca="1" si="84"/>
        <v>1</v>
      </c>
    </row>
    <row r="2571" spans="5:6" x14ac:dyDescent="0.2">
      <c r="E2571">
        <f t="shared" ca="1" si="83"/>
        <v>1.5307389161559826</v>
      </c>
      <c r="F2571" t="b">
        <f t="shared" ca="1" si="84"/>
        <v>0</v>
      </c>
    </row>
    <row r="2572" spans="5:6" x14ac:dyDescent="0.2">
      <c r="E2572">
        <f t="shared" ca="1" si="83"/>
        <v>0.64938685272346519</v>
      </c>
      <c r="F2572" t="b">
        <f t="shared" ca="1" si="84"/>
        <v>0</v>
      </c>
    </row>
    <row r="2573" spans="5:6" x14ac:dyDescent="0.2">
      <c r="E2573">
        <f t="shared" ca="1" si="83"/>
        <v>0.52821956138376258</v>
      </c>
      <c r="F2573" t="b">
        <f t="shared" ca="1" si="84"/>
        <v>0</v>
      </c>
    </row>
    <row r="2574" spans="5:6" x14ac:dyDescent="0.2">
      <c r="E2574">
        <f t="shared" ca="1" si="83"/>
        <v>1.8111543513405224</v>
      </c>
      <c r="F2574" t="b">
        <f t="shared" ca="1" si="84"/>
        <v>0</v>
      </c>
    </row>
    <row r="2575" spans="5:6" x14ac:dyDescent="0.2">
      <c r="E2575">
        <f t="shared" ca="1" si="83"/>
        <v>2.897399649164857</v>
      </c>
      <c r="F2575" t="b">
        <f t="shared" ca="1" si="84"/>
        <v>1</v>
      </c>
    </row>
    <row r="2576" spans="5:6" x14ac:dyDescent="0.2">
      <c r="E2576">
        <f t="shared" ca="1" si="83"/>
        <v>1.1948253103075031</v>
      </c>
      <c r="F2576" t="b">
        <f t="shared" ca="1" si="84"/>
        <v>0</v>
      </c>
    </row>
    <row r="2577" spans="5:6" x14ac:dyDescent="0.2">
      <c r="E2577">
        <f t="shared" ca="1" si="83"/>
        <v>-5.4595877174403951E-2</v>
      </c>
      <c r="F2577" t="b">
        <f t="shared" ca="1" si="84"/>
        <v>0</v>
      </c>
    </row>
    <row r="2578" spans="5:6" x14ac:dyDescent="0.2">
      <c r="E2578">
        <f t="shared" ca="1" si="83"/>
        <v>0.9867156085131068</v>
      </c>
      <c r="F2578" t="b">
        <f t="shared" ca="1" si="84"/>
        <v>0</v>
      </c>
    </row>
    <row r="2579" spans="5:6" x14ac:dyDescent="0.2">
      <c r="E2579">
        <f t="shared" ca="1" si="83"/>
        <v>1.4410321766820067</v>
      </c>
      <c r="F2579" t="b">
        <f t="shared" ca="1" si="84"/>
        <v>0</v>
      </c>
    </row>
    <row r="2580" spans="5:6" x14ac:dyDescent="0.2">
      <c r="E2580">
        <f t="shared" ca="1" si="83"/>
        <v>1.2549416934943325</v>
      </c>
      <c r="F2580" t="b">
        <f t="shared" ca="1" si="84"/>
        <v>0</v>
      </c>
    </row>
    <row r="2581" spans="5:6" x14ac:dyDescent="0.2">
      <c r="E2581">
        <f t="shared" ca="1" si="83"/>
        <v>3.0517850953994103</v>
      </c>
      <c r="F2581" t="b">
        <f t="shared" ca="1" si="84"/>
        <v>1</v>
      </c>
    </row>
    <row r="2582" spans="5:6" x14ac:dyDescent="0.2">
      <c r="E2582">
        <f t="shared" ca="1" si="83"/>
        <v>1.7631915050849574</v>
      </c>
      <c r="F2582" t="b">
        <f t="shared" ca="1" si="84"/>
        <v>0</v>
      </c>
    </row>
    <row r="2583" spans="5:6" x14ac:dyDescent="0.2">
      <c r="E2583">
        <f t="shared" ca="1" si="83"/>
        <v>1.2209664194339656</v>
      </c>
      <c r="F2583" t="b">
        <f t="shared" ca="1" si="84"/>
        <v>0</v>
      </c>
    </row>
    <row r="2584" spans="5:6" x14ac:dyDescent="0.2">
      <c r="E2584">
        <f t="shared" ca="1" si="83"/>
        <v>2.8641354075911281</v>
      </c>
      <c r="F2584" t="b">
        <f t="shared" ca="1" si="84"/>
        <v>1</v>
      </c>
    </row>
    <row r="2585" spans="5:6" x14ac:dyDescent="0.2">
      <c r="E2585">
        <f t="shared" ca="1" si="83"/>
        <v>2.1498732204324278</v>
      </c>
      <c r="F2585" t="b">
        <f t="shared" ca="1" si="84"/>
        <v>0</v>
      </c>
    </row>
    <row r="2586" spans="5:6" x14ac:dyDescent="0.2">
      <c r="E2586">
        <f t="shared" ca="1" si="83"/>
        <v>2.1683041547498521</v>
      </c>
      <c r="F2586" t="b">
        <f t="shared" ca="1" si="84"/>
        <v>0</v>
      </c>
    </row>
    <row r="2587" spans="5:6" x14ac:dyDescent="0.2">
      <c r="E2587">
        <f t="shared" ca="1" si="83"/>
        <v>3.2009808079966207</v>
      </c>
      <c r="F2587" t="b">
        <f t="shared" ca="1" si="84"/>
        <v>1</v>
      </c>
    </row>
    <row r="2588" spans="5:6" x14ac:dyDescent="0.2">
      <c r="E2588">
        <f t="shared" ca="1" si="83"/>
        <v>1.1271599573266489</v>
      </c>
      <c r="F2588" t="b">
        <f t="shared" ca="1" si="84"/>
        <v>0</v>
      </c>
    </row>
    <row r="2589" spans="5:6" x14ac:dyDescent="0.2">
      <c r="E2589">
        <f t="shared" ca="1" si="83"/>
        <v>3.1507638027198253</v>
      </c>
      <c r="F2589" t="b">
        <f t="shared" ca="1" si="84"/>
        <v>1</v>
      </c>
    </row>
    <row r="2590" spans="5:6" x14ac:dyDescent="0.2">
      <c r="E2590">
        <f t="shared" ca="1" si="83"/>
        <v>3.4901627949709271</v>
      </c>
      <c r="F2590" t="b">
        <f t="shared" ca="1" si="84"/>
        <v>1</v>
      </c>
    </row>
    <row r="2591" spans="5:6" x14ac:dyDescent="0.2">
      <c r="E2591">
        <f t="shared" ca="1" si="83"/>
        <v>2.4936277032406808</v>
      </c>
      <c r="F2591" t="b">
        <f t="shared" ca="1" si="84"/>
        <v>0</v>
      </c>
    </row>
    <row r="2592" spans="5:6" x14ac:dyDescent="0.2">
      <c r="E2592">
        <f t="shared" ca="1" si="83"/>
        <v>2.2002477783739414</v>
      </c>
      <c r="F2592" t="b">
        <f t="shared" ca="1" si="84"/>
        <v>0</v>
      </c>
    </row>
    <row r="2593" spans="5:6" x14ac:dyDescent="0.2">
      <c r="E2593">
        <f t="shared" ca="1" si="83"/>
        <v>1.2596289654574058</v>
      </c>
      <c r="F2593" t="b">
        <f t="shared" ca="1" si="84"/>
        <v>0</v>
      </c>
    </row>
    <row r="2594" spans="5:6" x14ac:dyDescent="0.2">
      <c r="E2594">
        <f t="shared" ca="1" si="83"/>
        <v>1.9510213188504368</v>
      </c>
      <c r="F2594" t="b">
        <f t="shared" ca="1" si="84"/>
        <v>0</v>
      </c>
    </row>
    <row r="2595" spans="5:6" x14ac:dyDescent="0.2">
      <c r="E2595">
        <f t="shared" ca="1" si="83"/>
        <v>2.5367849092263026</v>
      </c>
      <c r="F2595" t="b">
        <f t="shared" ca="1" si="84"/>
        <v>1</v>
      </c>
    </row>
    <row r="2596" spans="5:6" x14ac:dyDescent="0.2">
      <c r="E2596">
        <f t="shared" ca="1" si="83"/>
        <v>0.3726457138271384</v>
      </c>
      <c r="F2596" t="b">
        <f t="shared" ca="1" si="84"/>
        <v>0</v>
      </c>
    </row>
    <row r="2597" spans="5:6" x14ac:dyDescent="0.2">
      <c r="E2597">
        <f t="shared" ca="1" si="83"/>
        <v>4.5814124295274068</v>
      </c>
      <c r="F2597" t="b">
        <f t="shared" ca="1" si="84"/>
        <v>1</v>
      </c>
    </row>
    <row r="2598" spans="5:6" x14ac:dyDescent="0.2">
      <c r="E2598">
        <f t="shared" ca="1" si="83"/>
        <v>2.0122213901087727</v>
      </c>
      <c r="F2598" t="b">
        <f t="shared" ca="1" si="84"/>
        <v>0</v>
      </c>
    </row>
    <row r="2599" spans="5:6" x14ac:dyDescent="0.2">
      <c r="E2599">
        <f t="shared" ca="1" si="83"/>
        <v>0.6527029527247834</v>
      </c>
      <c r="F2599" t="b">
        <f t="shared" ca="1" si="84"/>
        <v>0</v>
      </c>
    </row>
    <row r="2600" spans="5:6" x14ac:dyDescent="0.2">
      <c r="E2600">
        <f t="shared" ca="1" si="83"/>
        <v>1.6570290374880448</v>
      </c>
      <c r="F2600" t="b">
        <f t="shared" ca="1" si="84"/>
        <v>0</v>
      </c>
    </row>
    <row r="2601" spans="5:6" x14ac:dyDescent="0.2">
      <c r="E2601">
        <f t="shared" ca="1" si="83"/>
        <v>2.9634547983876578</v>
      </c>
      <c r="F2601" t="b">
        <f t="shared" ca="1" si="84"/>
        <v>1</v>
      </c>
    </row>
    <row r="2602" spans="5:6" x14ac:dyDescent="0.2">
      <c r="E2602">
        <f t="shared" ca="1" si="83"/>
        <v>2.0594031680763019</v>
      </c>
      <c r="F2602" t="b">
        <f t="shared" ca="1" si="84"/>
        <v>0</v>
      </c>
    </row>
    <row r="2603" spans="5:6" x14ac:dyDescent="0.2">
      <c r="E2603">
        <f t="shared" ca="1" si="83"/>
        <v>1.5559383835571106</v>
      </c>
      <c r="F2603" t="b">
        <f t="shared" ca="1" si="84"/>
        <v>0</v>
      </c>
    </row>
    <row r="2604" spans="5:6" x14ac:dyDescent="0.2">
      <c r="E2604">
        <f t="shared" ca="1" si="83"/>
        <v>1.6401584759095749</v>
      </c>
      <c r="F2604" t="b">
        <f t="shared" ca="1" si="84"/>
        <v>0</v>
      </c>
    </row>
    <row r="2605" spans="5:6" x14ac:dyDescent="0.2">
      <c r="E2605">
        <f t="shared" ca="1" si="83"/>
        <v>1.5638058884939154</v>
      </c>
      <c r="F2605" t="b">
        <f t="shared" ca="1" si="84"/>
        <v>0</v>
      </c>
    </row>
    <row r="2606" spans="5:6" x14ac:dyDescent="0.2">
      <c r="E2606">
        <f t="shared" ca="1" si="83"/>
        <v>5.124124481759404</v>
      </c>
      <c r="F2606" t="b">
        <f t="shared" ca="1" si="84"/>
        <v>1</v>
      </c>
    </row>
    <row r="2607" spans="5:6" x14ac:dyDescent="0.2">
      <c r="E2607">
        <f t="shared" ca="1" si="83"/>
        <v>2.614093981208498</v>
      </c>
      <c r="F2607" t="b">
        <f t="shared" ca="1" si="84"/>
        <v>1</v>
      </c>
    </row>
    <row r="2608" spans="5:6" x14ac:dyDescent="0.2">
      <c r="E2608">
        <f t="shared" ca="1" si="83"/>
        <v>0.410304763185801</v>
      </c>
      <c r="F2608" t="b">
        <f t="shared" ca="1" si="84"/>
        <v>0</v>
      </c>
    </row>
    <row r="2609" spans="5:6" x14ac:dyDescent="0.2">
      <c r="E2609">
        <f t="shared" ca="1" si="83"/>
        <v>2.0956675203007862</v>
      </c>
      <c r="F2609" t="b">
        <f t="shared" ca="1" si="84"/>
        <v>0</v>
      </c>
    </row>
    <row r="2610" spans="5:6" x14ac:dyDescent="0.2">
      <c r="E2610">
        <f t="shared" ca="1" si="83"/>
        <v>1.8161161119791014</v>
      </c>
      <c r="F2610" t="b">
        <f t="shared" ca="1" si="84"/>
        <v>0</v>
      </c>
    </row>
    <row r="2611" spans="5:6" x14ac:dyDescent="0.2">
      <c r="E2611">
        <f t="shared" ca="1" si="83"/>
        <v>3.9866653783325008</v>
      </c>
      <c r="F2611" t="b">
        <f t="shared" ca="1" si="84"/>
        <v>1</v>
      </c>
    </row>
    <row r="2612" spans="5:6" x14ac:dyDescent="0.2">
      <c r="E2612">
        <f t="shared" ca="1" si="83"/>
        <v>-7.7435561675807785E-2</v>
      </c>
      <c r="F2612" t="b">
        <f t="shared" ca="1" si="84"/>
        <v>0</v>
      </c>
    </row>
    <row r="2613" spans="5:6" x14ac:dyDescent="0.2">
      <c r="E2613">
        <f t="shared" ca="1" si="83"/>
        <v>2.1153763236962191</v>
      </c>
      <c r="F2613" t="b">
        <f t="shared" ca="1" si="84"/>
        <v>0</v>
      </c>
    </row>
    <row r="2614" spans="5:6" x14ac:dyDescent="0.2">
      <c r="E2614">
        <f t="shared" ca="1" si="83"/>
        <v>2.9899123387622533</v>
      </c>
      <c r="F2614" t="b">
        <f t="shared" ca="1" si="84"/>
        <v>1</v>
      </c>
    </row>
    <row r="2615" spans="5:6" x14ac:dyDescent="0.2">
      <c r="E2615">
        <f t="shared" ca="1" si="83"/>
        <v>7.2303460448663426E-2</v>
      </c>
      <c r="F2615" t="b">
        <f t="shared" ca="1" si="84"/>
        <v>0</v>
      </c>
    </row>
    <row r="2616" spans="5:6" x14ac:dyDescent="0.2">
      <c r="E2616">
        <f t="shared" ca="1" si="83"/>
        <v>0.25441126950812709</v>
      </c>
      <c r="F2616" t="b">
        <f t="shared" ca="1" si="84"/>
        <v>0</v>
      </c>
    </row>
    <row r="2617" spans="5:6" x14ac:dyDescent="0.2">
      <c r="E2617">
        <f t="shared" ca="1" si="83"/>
        <v>1.8099222739758156</v>
      </c>
      <c r="F2617" t="b">
        <f t="shared" ca="1" si="84"/>
        <v>0</v>
      </c>
    </row>
    <row r="2618" spans="5:6" x14ac:dyDescent="0.2">
      <c r="E2618">
        <f t="shared" ca="1" si="83"/>
        <v>-1.0706297032124736</v>
      </c>
      <c r="F2618" t="b">
        <f t="shared" ca="1" si="84"/>
        <v>0</v>
      </c>
    </row>
    <row r="2619" spans="5:6" x14ac:dyDescent="0.2">
      <c r="E2619">
        <f t="shared" ca="1" si="83"/>
        <v>2.6919173889106291</v>
      </c>
      <c r="F2619" t="b">
        <f t="shared" ca="1" si="84"/>
        <v>1</v>
      </c>
    </row>
    <row r="2620" spans="5:6" x14ac:dyDescent="0.2">
      <c r="E2620">
        <f t="shared" ca="1" si="83"/>
        <v>1.3479975064820318</v>
      </c>
      <c r="F2620" t="b">
        <f t="shared" ca="1" si="84"/>
        <v>0</v>
      </c>
    </row>
    <row r="2621" spans="5:6" x14ac:dyDescent="0.2">
      <c r="E2621">
        <f t="shared" ca="1" si="83"/>
        <v>2.9570284738961417</v>
      </c>
      <c r="F2621" t="b">
        <f t="shared" ca="1" si="84"/>
        <v>1</v>
      </c>
    </row>
    <row r="2622" spans="5:6" x14ac:dyDescent="0.2">
      <c r="E2622">
        <f t="shared" ca="1" si="83"/>
        <v>2.3268888140159838</v>
      </c>
      <c r="F2622" t="b">
        <f t="shared" ca="1" si="84"/>
        <v>0</v>
      </c>
    </row>
    <row r="2623" spans="5:6" x14ac:dyDescent="0.2">
      <c r="E2623">
        <f t="shared" ca="1" si="83"/>
        <v>2.1193802484787772</v>
      </c>
      <c r="F2623" t="b">
        <f t="shared" ca="1" si="84"/>
        <v>0</v>
      </c>
    </row>
    <row r="2624" spans="5:6" x14ac:dyDescent="0.2">
      <c r="E2624">
        <f t="shared" ca="1" si="83"/>
        <v>1.6080308510306927</v>
      </c>
      <c r="F2624" t="b">
        <f t="shared" ca="1" si="84"/>
        <v>0</v>
      </c>
    </row>
    <row r="2625" spans="5:6" x14ac:dyDescent="0.2">
      <c r="E2625">
        <f t="shared" ca="1" si="83"/>
        <v>2.4710256702143116</v>
      </c>
      <c r="F2625" t="b">
        <f t="shared" ca="1" si="84"/>
        <v>0</v>
      </c>
    </row>
    <row r="2626" spans="5:6" x14ac:dyDescent="0.2">
      <c r="E2626">
        <f t="shared" ca="1" si="83"/>
        <v>2.3212200710411115</v>
      </c>
      <c r="F2626" t="b">
        <f t="shared" ca="1" si="84"/>
        <v>0</v>
      </c>
    </row>
    <row r="2627" spans="5:6" x14ac:dyDescent="0.2">
      <c r="E2627">
        <f t="shared" ref="E2627:E2690" ca="1" si="85">NORMINV(RAND(),1.889101,1.189723)</f>
        <v>1.9929319734943167</v>
      </c>
      <c r="F2627" t="b">
        <f t="shared" ref="F2627:F2690" ca="1" si="86">IF(E2627&gt;=2.5, TRUE, FALSE)</f>
        <v>0</v>
      </c>
    </row>
    <row r="2628" spans="5:6" x14ac:dyDescent="0.2">
      <c r="E2628">
        <f t="shared" ca="1" si="85"/>
        <v>1.2249098634932991</v>
      </c>
      <c r="F2628" t="b">
        <f t="shared" ca="1" si="86"/>
        <v>0</v>
      </c>
    </row>
    <row r="2629" spans="5:6" x14ac:dyDescent="0.2">
      <c r="E2629">
        <f t="shared" ca="1" si="85"/>
        <v>3.1821153878498363</v>
      </c>
      <c r="F2629" t="b">
        <f t="shared" ca="1" si="86"/>
        <v>1</v>
      </c>
    </row>
    <row r="2630" spans="5:6" x14ac:dyDescent="0.2">
      <c r="E2630">
        <f t="shared" ca="1" si="85"/>
        <v>0.50996099087370528</v>
      </c>
      <c r="F2630" t="b">
        <f t="shared" ca="1" si="86"/>
        <v>0</v>
      </c>
    </row>
    <row r="2631" spans="5:6" x14ac:dyDescent="0.2">
      <c r="E2631">
        <f t="shared" ca="1" si="85"/>
        <v>0.10623155508645143</v>
      </c>
      <c r="F2631" t="b">
        <f t="shared" ca="1" si="86"/>
        <v>0</v>
      </c>
    </row>
    <row r="2632" spans="5:6" x14ac:dyDescent="0.2">
      <c r="E2632">
        <f t="shared" ca="1" si="85"/>
        <v>3.5326022637385868</v>
      </c>
      <c r="F2632" t="b">
        <f t="shared" ca="1" si="86"/>
        <v>1</v>
      </c>
    </row>
    <row r="2633" spans="5:6" x14ac:dyDescent="0.2">
      <c r="E2633">
        <f t="shared" ca="1" si="85"/>
        <v>2.3902390529936897</v>
      </c>
      <c r="F2633" t="b">
        <f t="shared" ca="1" si="86"/>
        <v>0</v>
      </c>
    </row>
    <row r="2634" spans="5:6" x14ac:dyDescent="0.2">
      <c r="E2634">
        <f t="shared" ca="1" si="85"/>
        <v>2.2664744279986664</v>
      </c>
      <c r="F2634" t="b">
        <f t="shared" ca="1" si="86"/>
        <v>0</v>
      </c>
    </row>
    <row r="2635" spans="5:6" x14ac:dyDescent="0.2">
      <c r="E2635">
        <f t="shared" ca="1" si="85"/>
        <v>3.3611877608217107</v>
      </c>
      <c r="F2635" t="b">
        <f t="shared" ca="1" si="86"/>
        <v>1</v>
      </c>
    </row>
    <row r="2636" spans="5:6" x14ac:dyDescent="0.2">
      <c r="E2636">
        <f t="shared" ca="1" si="85"/>
        <v>0.43135917690310288</v>
      </c>
      <c r="F2636" t="b">
        <f t="shared" ca="1" si="86"/>
        <v>0</v>
      </c>
    </row>
    <row r="2637" spans="5:6" x14ac:dyDescent="0.2">
      <c r="E2637">
        <f t="shared" ca="1" si="85"/>
        <v>1.7497422999200789</v>
      </c>
      <c r="F2637" t="b">
        <f t="shared" ca="1" si="86"/>
        <v>0</v>
      </c>
    </row>
    <row r="2638" spans="5:6" x14ac:dyDescent="0.2">
      <c r="E2638">
        <f t="shared" ca="1" si="85"/>
        <v>2.8342380602340298</v>
      </c>
      <c r="F2638" t="b">
        <f t="shared" ca="1" si="86"/>
        <v>1</v>
      </c>
    </row>
    <row r="2639" spans="5:6" x14ac:dyDescent="0.2">
      <c r="E2639">
        <f t="shared" ca="1" si="85"/>
        <v>1.6041999928014186</v>
      </c>
      <c r="F2639" t="b">
        <f t="shared" ca="1" si="86"/>
        <v>0</v>
      </c>
    </row>
    <row r="2640" spans="5:6" x14ac:dyDescent="0.2">
      <c r="E2640">
        <f t="shared" ca="1" si="85"/>
        <v>2.0509691749435208</v>
      </c>
      <c r="F2640" t="b">
        <f t="shared" ca="1" si="86"/>
        <v>0</v>
      </c>
    </row>
    <row r="2641" spans="5:6" x14ac:dyDescent="0.2">
      <c r="E2641">
        <f t="shared" ca="1" si="85"/>
        <v>1.8786772364056046</v>
      </c>
      <c r="F2641" t="b">
        <f t="shared" ca="1" si="86"/>
        <v>0</v>
      </c>
    </row>
    <row r="2642" spans="5:6" x14ac:dyDescent="0.2">
      <c r="E2642">
        <f t="shared" ca="1" si="85"/>
        <v>2.1107349745585626</v>
      </c>
      <c r="F2642" t="b">
        <f t="shared" ca="1" si="86"/>
        <v>0</v>
      </c>
    </row>
    <row r="2643" spans="5:6" x14ac:dyDescent="0.2">
      <c r="E2643">
        <f t="shared" ca="1" si="85"/>
        <v>2.3805791278267781</v>
      </c>
      <c r="F2643" t="b">
        <f t="shared" ca="1" si="86"/>
        <v>0</v>
      </c>
    </row>
    <row r="2644" spans="5:6" x14ac:dyDescent="0.2">
      <c r="E2644">
        <f t="shared" ca="1" si="85"/>
        <v>3.303493482267287</v>
      </c>
      <c r="F2644" t="b">
        <f t="shared" ca="1" si="86"/>
        <v>1</v>
      </c>
    </row>
    <row r="2645" spans="5:6" x14ac:dyDescent="0.2">
      <c r="E2645">
        <f t="shared" ca="1" si="85"/>
        <v>2.7871157862619151</v>
      </c>
      <c r="F2645" t="b">
        <f t="shared" ca="1" si="86"/>
        <v>1</v>
      </c>
    </row>
    <row r="2646" spans="5:6" x14ac:dyDescent="0.2">
      <c r="E2646">
        <f t="shared" ca="1" si="85"/>
        <v>2.8666848678573107</v>
      </c>
      <c r="F2646" t="b">
        <f t="shared" ca="1" si="86"/>
        <v>1</v>
      </c>
    </row>
    <row r="2647" spans="5:6" x14ac:dyDescent="0.2">
      <c r="E2647">
        <f t="shared" ca="1" si="85"/>
        <v>1.8681193688519939</v>
      </c>
      <c r="F2647" t="b">
        <f t="shared" ca="1" si="86"/>
        <v>0</v>
      </c>
    </row>
    <row r="2648" spans="5:6" x14ac:dyDescent="0.2">
      <c r="E2648">
        <f t="shared" ca="1" si="85"/>
        <v>3.1954669638270565</v>
      </c>
      <c r="F2648" t="b">
        <f t="shared" ca="1" si="86"/>
        <v>1</v>
      </c>
    </row>
    <row r="2649" spans="5:6" x14ac:dyDescent="0.2">
      <c r="E2649">
        <f t="shared" ca="1" si="85"/>
        <v>3.2368001204916927</v>
      </c>
      <c r="F2649" t="b">
        <f t="shared" ca="1" si="86"/>
        <v>1</v>
      </c>
    </row>
    <row r="2650" spans="5:6" x14ac:dyDescent="0.2">
      <c r="E2650">
        <f t="shared" ca="1" si="85"/>
        <v>-1.4129153439334592</v>
      </c>
      <c r="F2650" t="b">
        <f t="shared" ca="1" si="86"/>
        <v>0</v>
      </c>
    </row>
    <row r="2651" spans="5:6" x14ac:dyDescent="0.2">
      <c r="E2651">
        <f t="shared" ca="1" si="85"/>
        <v>0.69888040508878313</v>
      </c>
      <c r="F2651" t="b">
        <f t="shared" ca="1" si="86"/>
        <v>0</v>
      </c>
    </row>
    <row r="2652" spans="5:6" x14ac:dyDescent="0.2">
      <c r="E2652">
        <f t="shared" ca="1" si="85"/>
        <v>1.0864754965883905</v>
      </c>
      <c r="F2652" t="b">
        <f t="shared" ca="1" si="86"/>
        <v>0</v>
      </c>
    </row>
    <row r="2653" spans="5:6" x14ac:dyDescent="0.2">
      <c r="E2653">
        <f t="shared" ca="1" si="85"/>
        <v>4.2558355210650776</v>
      </c>
      <c r="F2653" t="b">
        <f t="shared" ca="1" si="86"/>
        <v>1</v>
      </c>
    </row>
    <row r="2654" spans="5:6" x14ac:dyDescent="0.2">
      <c r="E2654">
        <f t="shared" ca="1" si="85"/>
        <v>3.5970681881942785</v>
      </c>
      <c r="F2654" t="b">
        <f t="shared" ca="1" si="86"/>
        <v>1</v>
      </c>
    </row>
    <row r="2655" spans="5:6" x14ac:dyDescent="0.2">
      <c r="E2655">
        <f t="shared" ca="1" si="85"/>
        <v>1.0356277758653685</v>
      </c>
      <c r="F2655" t="b">
        <f t="shared" ca="1" si="86"/>
        <v>0</v>
      </c>
    </row>
    <row r="2656" spans="5:6" x14ac:dyDescent="0.2">
      <c r="E2656">
        <f t="shared" ca="1" si="85"/>
        <v>1.9293606262624601</v>
      </c>
      <c r="F2656" t="b">
        <f t="shared" ca="1" si="86"/>
        <v>0</v>
      </c>
    </row>
    <row r="2657" spans="5:6" x14ac:dyDescent="0.2">
      <c r="E2657">
        <f t="shared" ca="1" si="85"/>
        <v>2.5032241672447988</v>
      </c>
      <c r="F2657" t="b">
        <f t="shared" ca="1" si="86"/>
        <v>1</v>
      </c>
    </row>
    <row r="2658" spans="5:6" x14ac:dyDescent="0.2">
      <c r="E2658">
        <f t="shared" ca="1" si="85"/>
        <v>0.53508485172224285</v>
      </c>
      <c r="F2658" t="b">
        <f t="shared" ca="1" si="86"/>
        <v>0</v>
      </c>
    </row>
    <row r="2659" spans="5:6" x14ac:dyDescent="0.2">
      <c r="E2659">
        <f t="shared" ca="1" si="85"/>
        <v>1.5200645997469149</v>
      </c>
      <c r="F2659" t="b">
        <f t="shared" ca="1" si="86"/>
        <v>0</v>
      </c>
    </row>
    <row r="2660" spans="5:6" x14ac:dyDescent="0.2">
      <c r="E2660">
        <f t="shared" ca="1" si="85"/>
        <v>1.0491764852035266</v>
      </c>
      <c r="F2660" t="b">
        <f t="shared" ca="1" si="86"/>
        <v>0</v>
      </c>
    </row>
    <row r="2661" spans="5:6" x14ac:dyDescent="0.2">
      <c r="E2661">
        <f t="shared" ca="1" si="85"/>
        <v>3.5145656658810642</v>
      </c>
      <c r="F2661" t="b">
        <f t="shared" ca="1" si="86"/>
        <v>1</v>
      </c>
    </row>
    <row r="2662" spans="5:6" x14ac:dyDescent="0.2">
      <c r="E2662">
        <f t="shared" ca="1" si="85"/>
        <v>1.5587311921046438</v>
      </c>
      <c r="F2662" t="b">
        <f t="shared" ca="1" si="86"/>
        <v>0</v>
      </c>
    </row>
    <row r="2663" spans="5:6" x14ac:dyDescent="0.2">
      <c r="E2663">
        <f t="shared" ca="1" si="85"/>
        <v>0.14770071365041226</v>
      </c>
      <c r="F2663" t="b">
        <f t="shared" ca="1" si="86"/>
        <v>0</v>
      </c>
    </row>
    <row r="2664" spans="5:6" x14ac:dyDescent="0.2">
      <c r="E2664">
        <f t="shared" ca="1" si="85"/>
        <v>2.9612397532309052</v>
      </c>
      <c r="F2664" t="b">
        <f t="shared" ca="1" si="86"/>
        <v>1</v>
      </c>
    </row>
    <row r="2665" spans="5:6" x14ac:dyDescent="0.2">
      <c r="E2665">
        <f t="shared" ca="1" si="85"/>
        <v>2.9012578563534897</v>
      </c>
      <c r="F2665" t="b">
        <f t="shared" ca="1" si="86"/>
        <v>1</v>
      </c>
    </row>
    <row r="2666" spans="5:6" x14ac:dyDescent="0.2">
      <c r="E2666">
        <f t="shared" ca="1" si="85"/>
        <v>1.9076319174608329</v>
      </c>
      <c r="F2666" t="b">
        <f t="shared" ca="1" si="86"/>
        <v>0</v>
      </c>
    </row>
    <row r="2667" spans="5:6" x14ac:dyDescent="0.2">
      <c r="E2667">
        <f t="shared" ca="1" si="85"/>
        <v>2.9949128383946553</v>
      </c>
      <c r="F2667" t="b">
        <f t="shared" ca="1" si="86"/>
        <v>1</v>
      </c>
    </row>
    <row r="2668" spans="5:6" x14ac:dyDescent="0.2">
      <c r="E2668">
        <f t="shared" ca="1" si="85"/>
        <v>4.2244209362632441</v>
      </c>
      <c r="F2668" t="b">
        <f t="shared" ca="1" si="86"/>
        <v>1</v>
      </c>
    </row>
    <row r="2669" spans="5:6" x14ac:dyDescent="0.2">
      <c r="E2669">
        <f t="shared" ca="1" si="85"/>
        <v>1.1681492895475849</v>
      </c>
      <c r="F2669" t="b">
        <f t="shared" ca="1" si="86"/>
        <v>0</v>
      </c>
    </row>
    <row r="2670" spans="5:6" x14ac:dyDescent="0.2">
      <c r="E2670">
        <f t="shared" ca="1" si="85"/>
        <v>3.1765347635895478</v>
      </c>
      <c r="F2670" t="b">
        <f t="shared" ca="1" si="86"/>
        <v>1</v>
      </c>
    </row>
    <row r="2671" spans="5:6" x14ac:dyDescent="0.2">
      <c r="E2671">
        <f t="shared" ca="1" si="85"/>
        <v>1.2001209902050245</v>
      </c>
      <c r="F2671" t="b">
        <f t="shared" ca="1" si="86"/>
        <v>0</v>
      </c>
    </row>
    <row r="2672" spans="5:6" x14ac:dyDescent="0.2">
      <c r="E2672">
        <f t="shared" ca="1" si="85"/>
        <v>2.198814603696992</v>
      </c>
      <c r="F2672" t="b">
        <f t="shared" ca="1" si="86"/>
        <v>0</v>
      </c>
    </row>
    <row r="2673" spans="5:6" x14ac:dyDescent="0.2">
      <c r="E2673">
        <f t="shared" ca="1" si="85"/>
        <v>2.0738983859074289</v>
      </c>
      <c r="F2673" t="b">
        <f t="shared" ca="1" si="86"/>
        <v>0</v>
      </c>
    </row>
    <row r="2674" spans="5:6" x14ac:dyDescent="0.2">
      <c r="E2674">
        <f t="shared" ca="1" si="85"/>
        <v>1.9316745209002424</v>
      </c>
      <c r="F2674" t="b">
        <f t="shared" ca="1" si="86"/>
        <v>0</v>
      </c>
    </row>
    <row r="2675" spans="5:6" x14ac:dyDescent="0.2">
      <c r="E2675">
        <f t="shared" ca="1" si="85"/>
        <v>1.9899264706646382</v>
      </c>
      <c r="F2675" t="b">
        <f t="shared" ca="1" si="86"/>
        <v>0</v>
      </c>
    </row>
    <row r="2676" spans="5:6" x14ac:dyDescent="0.2">
      <c r="E2676">
        <f t="shared" ca="1" si="85"/>
        <v>1.2358258102866964</v>
      </c>
      <c r="F2676" t="b">
        <f t="shared" ca="1" si="86"/>
        <v>0</v>
      </c>
    </row>
    <row r="2677" spans="5:6" x14ac:dyDescent="0.2">
      <c r="E2677">
        <f t="shared" ca="1" si="85"/>
        <v>2.741158771778867</v>
      </c>
      <c r="F2677" t="b">
        <f t="shared" ca="1" si="86"/>
        <v>1</v>
      </c>
    </row>
    <row r="2678" spans="5:6" x14ac:dyDescent="0.2">
      <c r="E2678">
        <f t="shared" ca="1" si="85"/>
        <v>2.9622317759890615</v>
      </c>
      <c r="F2678" t="b">
        <f t="shared" ca="1" si="86"/>
        <v>1</v>
      </c>
    </row>
    <row r="2679" spans="5:6" x14ac:dyDescent="0.2">
      <c r="E2679">
        <f t="shared" ca="1" si="85"/>
        <v>3.3416932850565177</v>
      </c>
      <c r="F2679" t="b">
        <f t="shared" ca="1" si="86"/>
        <v>1</v>
      </c>
    </row>
    <row r="2680" spans="5:6" x14ac:dyDescent="0.2">
      <c r="E2680">
        <f t="shared" ca="1" si="85"/>
        <v>3.0230087933226963</v>
      </c>
      <c r="F2680" t="b">
        <f t="shared" ca="1" si="86"/>
        <v>1</v>
      </c>
    </row>
    <row r="2681" spans="5:6" x14ac:dyDescent="0.2">
      <c r="E2681">
        <f t="shared" ca="1" si="85"/>
        <v>2.5680547284362758</v>
      </c>
      <c r="F2681" t="b">
        <f t="shared" ca="1" si="86"/>
        <v>1</v>
      </c>
    </row>
    <row r="2682" spans="5:6" x14ac:dyDescent="0.2">
      <c r="E2682">
        <f t="shared" ca="1" si="85"/>
        <v>1.8333185621935819</v>
      </c>
      <c r="F2682" t="b">
        <f t="shared" ca="1" si="86"/>
        <v>0</v>
      </c>
    </row>
    <row r="2683" spans="5:6" x14ac:dyDescent="0.2">
      <c r="E2683">
        <f t="shared" ca="1" si="85"/>
        <v>-0.29538776018154</v>
      </c>
      <c r="F2683" t="b">
        <f t="shared" ca="1" si="86"/>
        <v>0</v>
      </c>
    </row>
    <row r="2684" spans="5:6" x14ac:dyDescent="0.2">
      <c r="E2684">
        <f t="shared" ca="1" si="85"/>
        <v>0.1433295397061527</v>
      </c>
      <c r="F2684" t="b">
        <f t="shared" ca="1" si="86"/>
        <v>0</v>
      </c>
    </row>
    <row r="2685" spans="5:6" x14ac:dyDescent="0.2">
      <c r="E2685">
        <f t="shared" ca="1" si="85"/>
        <v>-0.56018462186078577</v>
      </c>
      <c r="F2685" t="b">
        <f t="shared" ca="1" si="86"/>
        <v>0</v>
      </c>
    </row>
    <row r="2686" spans="5:6" x14ac:dyDescent="0.2">
      <c r="E2686">
        <f t="shared" ca="1" si="85"/>
        <v>4.0654063088296208</v>
      </c>
      <c r="F2686" t="b">
        <f t="shared" ca="1" si="86"/>
        <v>1</v>
      </c>
    </row>
    <row r="2687" spans="5:6" x14ac:dyDescent="0.2">
      <c r="E2687">
        <f t="shared" ca="1" si="85"/>
        <v>3.4567345679589492</v>
      </c>
      <c r="F2687" t="b">
        <f t="shared" ca="1" si="86"/>
        <v>1</v>
      </c>
    </row>
    <row r="2688" spans="5:6" x14ac:dyDescent="0.2">
      <c r="E2688">
        <f t="shared" ca="1" si="85"/>
        <v>2.3802067899737724</v>
      </c>
      <c r="F2688" t="b">
        <f t="shared" ca="1" si="86"/>
        <v>0</v>
      </c>
    </row>
    <row r="2689" spans="5:6" x14ac:dyDescent="0.2">
      <c r="E2689">
        <f t="shared" ca="1" si="85"/>
        <v>1.8902381954344445</v>
      </c>
      <c r="F2689" t="b">
        <f t="shared" ca="1" si="86"/>
        <v>0</v>
      </c>
    </row>
    <row r="2690" spans="5:6" x14ac:dyDescent="0.2">
      <c r="E2690">
        <f t="shared" ca="1" si="85"/>
        <v>1.4395555047288058</v>
      </c>
      <c r="F2690" t="b">
        <f t="shared" ca="1" si="86"/>
        <v>0</v>
      </c>
    </row>
    <row r="2691" spans="5:6" x14ac:dyDescent="0.2">
      <c r="E2691">
        <f t="shared" ref="E2691:E2754" ca="1" si="87">NORMINV(RAND(),1.889101,1.189723)</f>
        <v>-1.5677464548647928</v>
      </c>
      <c r="F2691" t="b">
        <f t="shared" ref="F2691:F2754" ca="1" si="88">IF(E2691&gt;=2.5, TRUE, FALSE)</f>
        <v>0</v>
      </c>
    </row>
    <row r="2692" spans="5:6" x14ac:dyDescent="0.2">
      <c r="E2692">
        <f t="shared" ca="1" si="87"/>
        <v>0.29664926127227376</v>
      </c>
      <c r="F2692" t="b">
        <f t="shared" ca="1" si="88"/>
        <v>0</v>
      </c>
    </row>
    <row r="2693" spans="5:6" x14ac:dyDescent="0.2">
      <c r="E2693">
        <f t="shared" ca="1" si="87"/>
        <v>0.23482361846779587</v>
      </c>
      <c r="F2693" t="b">
        <f t="shared" ca="1" si="88"/>
        <v>0</v>
      </c>
    </row>
    <row r="2694" spans="5:6" x14ac:dyDescent="0.2">
      <c r="E2694">
        <f t="shared" ca="1" si="87"/>
        <v>1.8620510169535471</v>
      </c>
      <c r="F2694" t="b">
        <f t="shared" ca="1" si="88"/>
        <v>0</v>
      </c>
    </row>
    <row r="2695" spans="5:6" x14ac:dyDescent="0.2">
      <c r="E2695">
        <f t="shared" ca="1" si="87"/>
        <v>2.1201488641227417</v>
      </c>
      <c r="F2695" t="b">
        <f t="shared" ca="1" si="88"/>
        <v>0</v>
      </c>
    </row>
    <row r="2696" spans="5:6" x14ac:dyDescent="0.2">
      <c r="E2696">
        <f t="shared" ca="1" si="87"/>
        <v>2.0818621943449198</v>
      </c>
      <c r="F2696" t="b">
        <f t="shared" ca="1" si="88"/>
        <v>0</v>
      </c>
    </row>
    <row r="2697" spans="5:6" x14ac:dyDescent="0.2">
      <c r="E2697">
        <f t="shared" ca="1" si="87"/>
        <v>2.6322987408170491</v>
      </c>
      <c r="F2697" t="b">
        <f t="shared" ca="1" si="88"/>
        <v>1</v>
      </c>
    </row>
    <row r="2698" spans="5:6" x14ac:dyDescent="0.2">
      <c r="E2698">
        <f t="shared" ca="1" si="87"/>
        <v>2.6374652841645339</v>
      </c>
      <c r="F2698" t="b">
        <f t="shared" ca="1" si="88"/>
        <v>1</v>
      </c>
    </row>
    <row r="2699" spans="5:6" x14ac:dyDescent="0.2">
      <c r="E2699">
        <f t="shared" ca="1" si="87"/>
        <v>1.2332635878990421</v>
      </c>
      <c r="F2699" t="b">
        <f t="shared" ca="1" si="88"/>
        <v>0</v>
      </c>
    </row>
    <row r="2700" spans="5:6" x14ac:dyDescent="0.2">
      <c r="E2700">
        <f t="shared" ca="1" si="87"/>
        <v>4.0912171896001839</v>
      </c>
      <c r="F2700" t="b">
        <f t="shared" ca="1" si="88"/>
        <v>1</v>
      </c>
    </row>
    <row r="2701" spans="5:6" x14ac:dyDescent="0.2">
      <c r="E2701">
        <f t="shared" ca="1" si="87"/>
        <v>3.0623814623250603</v>
      </c>
      <c r="F2701" t="b">
        <f t="shared" ca="1" si="88"/>
        <v>1</v>
      </c>
    </row>
    <row r="2702" spans="5:6" x14ac:dyDescent="0.2">
      <c r="E2702">
        <f t="shared" ca="1" si="87"/>
        <v>1.8170990868056163</v>
      </c>
      <c r="F2702" t="b">
        <f t="shared" ca="1" si="88"/>
        <v>0</v>
      </c>
    </row>
    <row r="2703" spans="5:6" x14ac:dyDescent="0.2">
      <c r="E2703">
        <f t="shared" ca="1" si="87"/>
        <v>4.5783862017294448</v>
      </c>
      <c r="F2703" t="b">
        <f t="shared" ca="1" si="88"/>
        <v>1</v>
      </c>
    </row>
    <row r="2704" spans="5:6" x14ac:dyDescent="0.2">
      <c r="E2704">
        <f t="shared" ca="1" si="87"/>
        <v>2.6036307596570705</v>
      </c>
      <c r="F2704" t="b">
        <f t="shared" ca="1" si="88"/>
        <v>1</v>
      </c>
    </row>
    <row r="2705" spans="5:6" x14ac:dyDescent="0.2">
      <c r="E2705">
        <f t="shared" ca="1" si="87"/>
        <v>3.7891761952643392</v>
      </c>
      <c r="F2705" t="b">
        <f t="shared" ca="1" si="88"/>
        <v>1</v>
      </c>
    </row>
    <row r="2706" spans="5:6" x14ac:dyDescent="0.2">
      <c r="E2706">
        <f t="shared" ca="1" si="87"/>
        <v>1.7885809613878996</v>
      </c>
      <c r="F2706" t="b">
        <f t="shared" ca="1" si="88"/>
        <v>0</v>
      </c>
    </row>
    <row r="2707" spans="5:6" x14ac:dyDescent="0.2">
      <c r="E2707">
        <f t="shared" ca="1" si="87"/>
        <v>2.2493479564155705</v>
      </c>
      <c r="F2707" t="b">
        <f t="shared" ca="1" si="88"/>
        <v>0</v>
      </c>
    </row>
    <row r="2708" spans="5:6" x14ac:dyDescent="0.2">
      <c r="E2708">
        <f t="shared" ca="1" si="87"/>
        <v>3.8945727467619875</v>
      </c>
      <c r="F2708" t="b">
        <f t="shared" ca="1" si="88"/>
        <v>1</v>
      </c>
    </row>
    <row r="2709" spans="5:6" x14ac:dyDescent="0.2">
      <c r="E2709">
        <f t="shared" ca="1" si="87"/>
        <v>1.1696565689318217</v>
      </c>
      <c r="F2709" t="b">
        <f t="shared" ca="1" si="88"/>
        <v>0</v>
      </c>
    </row>
    <row r="2710" spans="5:6" x14ac:dyDescent="0.2">
      <c r="E2710">
        <f t="shared" ca="1" si="87"/>
        <v>1.873793174649987</v>
      </c>
      <c r="F2710" t="b">
        <f t="shared" ca="1" si="88"/>
        <v>0</v>
      </c>
    </row>
    <row r="2711" spans="5:6" x14ac:dyDescent="0.2">
      <c r="E2711">
        <f t="shared" ca="1" si="87"/>
        <v>1.406489049251034</v>
      </c>
      <c r="F2711" t="b">
        <f t="shared" ca="1" si="88"/>
        <v>0</v>
      </c>
    </row>
    <row r="2712" spans="5:6" x14ac:dyDescent="0.2">
      <c r="E2712">
        <f t="shared" ca="1" si="87"/>
        <v>2.9616317121448481</v>
      </c>
      <c r="F2712" t="b">
        <f t="shared" ca="1" si="88"/>
        <v>1</v>
      </c>
    </row>
    <row r="2713" spans="5:6" x14ac:dyDescent="0.2">
      <c r="E2713">
        <f t="shared" ca="1" si="87"/>
        <v>-0.61241074467703371</v>
      </c>
      <c r="F2713" t="b">
        <f t="shared" ca="1" si="88"/>
        <v>0</v>
      </c>
    </row>
    <row r="2714" spans="5:6" x14ac:dyDescent="0.2">
      <c r="E2714">
        <f t="shared" ca="1" si="87"/>
        <v>1.0193856305406115</v>
      </c>
      <c r="F2714" t="b">
        <f t="shared" ca="1" si="88"/>
        <v>0</v>
      </c>
    </row>
    <row r="2715" spans="5:6" x14ac:dyDescent="0.2">
      <c r="E2715">
        <f t="shared" ca="1" si="87"/>
        <v>2.21361296649216</v>
      </c>
      <c r="F2715" t="b">
        <f t="shared" ca="1" si="88"/>
        <v>0</v>
      </c>
    </row>
    <row r="2716" spans="5:6" x14ac:dyDescent="0.2">
      <c r="E2716">
        <f t="shared" ca="1" si="87"/>
        <v>2.3469494762433865</v>
      </c>
      <c r="F2716" t="b">
        <f t="shared" ca="1" si="88"/>
        <v>0</v>
      </c>
    </row>
    <row r="2717" spans="5:6" x14ac:dyDescent="0.2">
      <c r="E2717">
        <f t="shared" ca="1" si="87"/>
        <v>2.2751917465905089</v>
      </c>
      <c r="F2717" t="b">
        <f t="shared" ca="1" si="88"/>
        <v>0</v>
      </c>
    </row>
    <row r="2718" spans="5:6" x14ac:dyDescent="0.2">
      <c r="E2718">
        <f t="shared" ca="1" si="87"/>
        <v>2.1660861251598127</v>
      </c>
      <c r="F2718" t="b">
        <f t="shared" ca="1" si="88"/>
        <v>0</v>
      </c>
    </row>
    <row r="2719" spans="5:6" x14ac:dyDescent="0.2">
      <c r="E2719">
        <f t="shared" ca="1" si="87"/>
        <v>0.57787379364349278</v>
      </c>
      <c r="F2719" t="b">
        <f t="shared" ca="1" si="88"/>
        <v>0</v>
      </c>
    </row>
    <row r="2720" spans="5:6" x14ac:dyDescent="0.2">
      <c r="E2720">
        <f t="shared" ca="1" si="87"/>
        <v>0.41853897778967086</v>
      </c>
      <c r="F2720" t="b">
        <f t="shared" ca="1" si="88"/>
        <v>0</v>
      </c>
    </row>
    <row r="2721" spans="5:6" x14ac:dyDescent="0.2">
      <c r="E2721">
        <f t="shared" ca="1" si="87"/>
        <v>2.8804481548963099</v>
      </c>
      <c r="F2721" t="b">
        <f t="shared" ca="1" si="88"/>
        <v>1</v>
      </c>
    </row>
    <row r="2722" spans="5:6" x14ac:dyDescent="0.2">
      <c r="E2722">
        <f t="shared" ca="1" si="87"/>
        <v>1.8495302035731964</v>
      </c>
      <c r="F2722" t="b">
        <f t="shared" ca="1" si="88"/>
        <v>0</v>
      </c>
    </row>
    <row r="2723" spans="5:6" x14ac:dyDescent="0.2">
      <c r="E2723">
        <f t="shared" ca="1" si="87"/>
        <v>0.64211475708390431</v>
      </c>
      <c r="F2723" t="b">
        <f t="shared" ca="1" si="88"/>
        <v>0</v>
      </c>
    </row>
    <row r="2724" spans="5:6" x14ac:dyDescent="0.2">
      <c r="E2724">
        <f t="shared" ca="1" si="87"/>
        <v>1.3558837693472223</v>
      </c>
      <c r="F2724" t="b">
        <f t="shared" ca="1" si="88"/>
        <v>0</v>
      </c>
    </row>
    <row r="2725" spans="5:6" x14ac:dyDescent="0.2">
      <c r="E2725">
        <f t="shared" ca="1" si="87"/>
        <v>3.2165175711408787</v>
      </c>
      <c r="F2725" t="b">
        <f t="shared" ca="1" si="88"/>
        <v>1</v>
      </c>
    </row>
    <row r="2726" spans="5:6" x14ac:dyDescent="0.2">
      <c r="E2726">
        <f t="shared" ca="1" si="87"/>
        <v>2.2186948859677336</v>
      </c>
      <c r="F2726" t="b">
        <f t="shared" ca="1" si="88"/>
        <v>0</v>
      </c>
    </row>
    <row r="2727" spans="5:6" x14ac:dyDescent="0.2">
      <c r="E2727">
        <f t="shared" ca="1" si="87"/>
        <v>0.22332597505452156</v>
      </c>
      <c r="F2727" t="b">
        <f t="shared" ca="1" si="88"/>
        <v>0</v>
      </c>
    </row>
    <row r="2728" spans="5:6" x14ac:dyDescent="0.2">
      <c r="E2728">
        <f t="shared" ca="1" si="87"/>
        <v>3.2098079301125848</v>
      </c>
      <c r="F2728" t="b">
        <f t="shared" ca="1" si="88"/>
        <v>1</v>
      </c>
    </row>
    <row r="2729" spans="5:6" x14ac:dyDescent="0.2">
      <c r="E2729">
        <f t="shared" ca="1" si="87"/>
        <v>-4.5679773595972417E-2</v>
      </c>
      <c r="F2729" t="b">
        <f t="shared" ca="1" si="88"/>
        <v>0</v>
      </c>
    </row>
    <row r="2730" spans="5:6" x14ac:dyDescent="0.2">
      <c r="E2730">
        <f t="shared" ca="1" si="87"/>
        <v>1.340820620741229</v>
      </c>
      <c r="F2730" t="b">
        <f t="shared" ca="1" si="88"/>
        <v>0</v>
      </c>
    </row>
    <row r="2731" spans="5:6" x14ac:dyDescent="0.2">
      <c r="E2731">
        <f t="shared" ca="1" si="87"/>
        <v>3.4321284443298006</v>
      </c>
      <c r="F2731" t="b">
        <f t="shared" ca="1" si="88"/>
        <v>1</v>
      </c>
    </row>
    <row r="2732" spans="5:6" x14ac:dyDescent="0.2">
      <c r="E2732">
        <f t="shared" ca="1" si="87"/>
        <v>5.3487220743643054</v>
      </c>
      <c r="F2732" t="b">
        <f t="shared" ca="1" si="88"/>
        <v>1</v>
      </c>
    </row>
    <row r="2733" spans="5:6" x14ac:dyDescent="0.2">
      <c r="E2733">
        <f t="shared" ca="1" si="87"/>
        <v>0.49860586672174567</v>
      </c>
      <c r="F2733" t="b">
        <f t="shared" ca="1" si="88"/>
        <v>0</v>
      </c>
    </row>
    <row r="2734" spans="5:6" x14ac:dyDescent="0.2">
      <c r="E2734">
        <f t="shared" ca="1" si="87"/>
        <v>2.5991789014423907</v>
      </c>
      <c r="F2734" t="b">
        <f t="shared" ca="1" si="88"/>
        <v>1</v>
      </c>
    </row>
    <row r="2735" spans="5:6" x14ac:dyDescent="0.2">
      <c r="E2735">
        <f t="shared" ca="1" si="87"/>
        <v>0.89508079672171081</v>
      </c>
      <c r="F2735" t="b">
        <f t="shared" ca="1" si="88"/>
        <v>0</v>
      </c>
    </row>
    <row r="2736" spans="5:6" x14ac:dyDescent="0.2">
      <c r="E2736">
        <f t="shared" ca="1" si="87"/>
        <v>1.8450023625368903</v>
      </c>
      <c r="F2736" t="b">
        <f t="shared" ca="1" si="88"/>
        <v>0</v>
      </c>
    </row>
    <row r="2737" spans="5:6" x14ac:dyDescent="0.2">
      <c r="E2737">
        <f t="shared" ca="1" si="87"/>
        <v>0.36810775588376443</v>
      </c>
      <c r="F2737" t="b">
        <f t="shared" ca="1" si="88"/>
        <v>0</v>
      </c>
    </row>
    <row r="2738" spans="5:6" x14ac:dyDescent="0.2">
      <c r="E2738">
        <f t="shared" ca="1" si="87"/>
        <v>1.6936485951312625</v>
      </c>
      <c r="F2738" t="b">
        <f t="shared" ca="1" si="88"/>
        <v>0</v>
      </c>
    </row>
    <row r="2739" spans="5:6" x14ac:dyDescent="0.2">
      <c r="E2739">
        <f t="shared" ca="1" si="87"/>
        <v>0.2282025681089852</v>
      </c>
      <c r="F2739" t="b">
        <f t="shared" ca="1" si="88"/>
        <v>0</v>
      </c>
    </row>
    <row r="2740" spans="5:6" x14ac:dyDescent="0.2">
      <c r="E2740">
        <f t="shared" ca="1" si="87"/>
        <v>2.4452531987009363</v>
      </c>
      <c r="F2740" t="b">
        <f t="shared" ca="1" si="88"/>
        <v>0</v>
      </c>
    </row>
    <row r="2741" spans="5:6" x14ac:dyDescent="0.2">
      <c r="E2741">
        <f t="shared" ca="1" si="87"/>
        <v>0.20205226329538051</v>
      </c>
      <c r="F2741" t="b">
        <f t="shared" ca="1" si="88"/>
        <v>0</v>
      </c>
    </row>
    <row r="2742" spans="5:6" x14ac:dyDescent="0.2">
      <c r="E2742">
        <f t="shared" ca="1" si="87"/>
        <v>3.6104958674983072</v>
      </c>
      <c r="F2742" t="b">
        <f t="shared" ca="1" si="88"/>
        <v>1</v>
      </c>
    </row>
    <row r="2743" spans="5:6" x14ac:dyDescent="0.2">
      <c r="E2743">
        <f t="shared" ca="1" si="87"/>
        <v>1.7141905693880741</v>
      </c>
      <c r="F2743" t="b">
        <f t="shared" ca="1" si="88"/>
        <v>0</v>
      </c>
    </row>
    <row r="2744" spans="5:6" x14ac:dyDescent="0.2">
      <c r="E2744">
        <f t="shared" ca="1" si="87"/>
        <v>1.6436275312639492</v>
      </c>
      <c r="F2744" t="b">
        <f t="shared" ca="1" si="88"/>
        <v>0</v>
      </c>
    </row>
    <row r="2745" spans="5:6" x14ac:dyDescent="0.2">
      <c r="E2745">
        <f t="shared" ca="1" si="87"/>
        <v>3.1080876329992582</v>
      </c>
      <c r="F2745" t="b">
        <f t="shared" ca="1" si="88"/>
        <v>1</v>
      </c>
    </row>
    <row r="2746" spans="5:6" x14ac:dyDescent="0.2">
      <c r="E2746">
        <f t="shared" ca="1" si="87"/>
        <v>2.3049064314352168</v>
      </c>
      <c r="F2746" t="b">
        <f t="shared" ca="1" si="88"/>
        <v>0</v>
      </c>
    </row>
    <row r="2747" spans="5:6" x14ac:dyDescent="0.2">
      <c r="E2747">
        <f t="shared" ca="1" si="87"/>
        <v>1.5990006279328219</v>
      </c>
      <c r="F2747" t="b">
        <f t="shared" ca="1" si="88"/>
        <v>0</v>
      </c>
    </row>
    <row r="2748" spans="5:6" x14ac:dyDescent="0.2">
      <c r="E2748">
        <f t="shared" ca="1" si="87"/>
        <v>0.46507703288639557</v>
      </c>
      <c r="F2748" t="b">
        <f t="shared" ca="1" si="88"/>
        <v>0</v>
      </c>
    </row>
    <row r="2749" spans="5:6" x14ac:dyDescent="0.2">
      <c r="E2749">
        <f t="shared" ca="1" si="87"/>
        <v>3.4286260638612851</v>
      </c>
      <c r="F2749" t="b">
        <f t="shared" ca="1" si="88"/>
        <v>1</v>
      </c>
    </row>
    <row r="2750" spans="5:6" x14ac:dyDescent="0.2">
      <c r="E2750">
        <f t="shared" ca="1" si="87"/>
        <v>1.4297963088632772</v>
      </c>
      <c r="F2750" t="b">
        <f t="shared" ca="1" si="88"/>
        <v>0</v>
      </c>
    </row>
    <row r="2751" spans="5:6" x14ac:dyDescent="0.2">
      <c r="E2751">
        <f t="shared" ca="1" si="87"/>
        <v>1.2704728114605688</v>
      </c>
      <c r="F2751" t="b">
        <f t="shared" ca="1" si="88"/>
        <v>0</v>
      </c>
    </row>
    <row r="2752" spans="5:6" x14ac:dyDescent="0.2">
      <c r="E2752">
        <f t="shared" ca="1" si="87"/>
        <v>2.8200946689252935</v>
      </c>
      <c r="F2752" t="b">
        <f t="shared" ca="1" si="88"/>
        <v>1</v>
      </c>
    </row>
    <row r="2753" spans="5:6" x14ac:dyDescent="0.2">
      <c r="E2753">
        <f t="shared" ca="1" si="87"/>
        <v>2.9377114703162697</v>
      </c>
      <c r="F2753" t="b">
        <f t="shared" ca="1" si="88"/>
        <v>1</v>
      </c>
    </row>
    <row r="2754" spans="5:6" x14ac:dyDescent="0.2">
      <c r="E2754">
        <f t="shared" ca="1" si="87"/>
        <v>1.3001413981911152</v>
      </c>
      <c r="F2754" t="b">
        <f t="shared" ca="1" si="88"/>
        <v>0</v>
      </c>
    </row>
    <row r="2755" spans="5:6" x14ac:dyDescent="0.2">
      <c r="E2755">
        <f t="shared" ref="E2755:E2818" ca="1" si="89">NORMINV(RAND(),1.889101,1.189723)</f>
        <v>3.5908648980523878</v>
      </c>
      <c r="F2755" t="b">
        <f t="shared" ref="F2755:F2818" ca="1" si="90">IF(E2755&gt;=2.5, TRUE, FALSE)</f>
        <v>1</v>
      </c>
    </row>
    <row r="2756" spans="5:6" x14ac:dyDescent="0.2">
      <c r="E2756">
        <f t="shared" ca="1" si="89"/>
        <v>2.925229380100137</v>
      </c>
      <c r="F2756" t="b">
        <f t="shared" ca="1" si="90"/>
        <v>1</v>
      </c>
    </row>
    <row r="2757" spans="5:6" x14ac:dyDescent="0.2">
      <c r="E2757">
        <f t="shared" ca="1" si="89"/>
        <v>2.9236199188178329</v>
      </c>
      <c r="F2757" t="b">
        <f t="shared" ca="1" si="90"/>
        <v>1</v>
      </c>
    </row>
    <row r="2758" spans="5:6" x14ac:dyDescent="0.2">
      <c r="E2758">
        <f t="shared" ca="1" si="89"/>
        <v>1.0901731269489647</v>
      </c>
      <c r="F2758" t="b">
        <f t="shared" ca="1" si="90"/>
        <v>0</v>
      </c>
    </row>
    <row r="2759" spans="5:6" x14ac:dyDescent="0.2">
      <c r="E2759">
        <f t="shared" ca="1" si="89"/>
        <v>1.1433432552004414</v>
      </c>
      <c r="F2759" t="b">
        <f t="shared" ca="1" si="90"/>
        <v>0</v>
      </c>
    </row>
    <row r="2760" spans="5:6" x14ac:dyDescent="0.2">
      <c r="E2760">
        <f t="shared" ca="1" si="89"/>
        <v>3.8210829582026715</v>
      </c>
      <c r="F2760" t="b">
        <f t="shared" ca="1" si="90"/>
        <v>1</v>
      </c>
    </row>
    <row r="2761" spans="5:6" x14ac:dyDescent="0.2">
      <c r="E2761">
        <f t="shared" ca="1" si="89"/>
        <v>2.519451822921086</v>
      </c>
      <c r="F2761" t="b">
        <f t="shared" ca="1" si="90"/>
        <v>1</v>
      </c>
    </row>
    <row r="2762" spans="5:6" x14ac:dyDescent="0.2">
      <c r="E2762">
        <f t="shared" ca="1" si="89"/>
        <v>-0.1135411775910955</v>
      </c>
      <c r="F2762" t="b">
        <f t="shared" ca="1" si="90"/>
        <v>0</v>
      </c>
    </row>
    <row r="2763" spans="5:6" x14ac:dyDescent="0.2">
      <c r="E2763">
        <f t="shared" ca="1" si="89"/>
        <v>2.849773205886351</v>
      </c>
      <c r="F2763" t="b">
        <f t="shared" ca="1" si="90"/>
        <v>1</v>
      </c>
    </row>
    <row r="2764" spans="5:6" x14ac:dyDescent="0.2">
      <c r="E2764">
        <f t="shared" ca="1" si="89"/>
        <v>4.4414214164299981</v>
      </c>
      <c r="F2764" t="b">
        <f t="shared" ca="1" si="90"/>
        <v>1</v>
      </c>
    </row>
    <row r="2765" spans="5:6" x14ac:dyDescent="0.2">
      <c r="E2765">
        <f t="shared" ca="1" si="89"/>
        <v>1.9532172958119718</v>
      </c>
      <c r="F2765" t="b">
        <f t="shared" ca="1" si="90"/>
        <v>0</v>
      </c>
    </row>
    <row r="2766" spans="5:6" x14ac:dyDescent="0.2">
      <c r="E2766">
        <f t="shared" ca="1" si="89"/>
        <v>1.9004602002555939</v>
      </c>
      <c r="F2766" t="b">
        <f t="shared" ca="1" si="90"/>
        <v>0</v>
      </c>
    </row>
    <row r="2767" spans="5:6" x14ac:dyDescent="0.2">
      <c r="E2767">
        <f t="shared" ca="1" si="89"/>
        <v>0.51521536481948393</v>
      </c>
      <c r="F2767" t="b">
        <f t="shared" ca="1" si="90"/>
        <v>0</v>
      </c>
    </row>
    <row r="2768" spans="5:6" x14ac:dyDescent="0.2">
      <c r="E2768">
        <f t="shared" ca="1" si="89"/>
        <v>2.8894283340345375</v>
      </c>
      <c r="F2768" t="b">
        <f t="shared" ca="1" si="90"/>
        <v>1</v>
      </c>
    </row>
    <row r="2769" spans="5:6" x14ac:dyDescent="0.2">
      <c r="E2769">
        <f t="shared" ca="1" si="89"/>
        <v>1.7820213325203107</v>
      </c>
      <c r="F2769" t="b">
        <f t="shared" ca="1" si="90"/>
        <v>0</v>
      </c>
    </row>
    <row r="2770" spans="5:6" x14ac:dyDescent="0.2">
      <c r="E2770">
        <f t="shared" ca="1" si="89"/>
        <v>2.3864050901252534</v>
      </c>
      <c r="F2770" t="b">
        <f t="shared" ca="1" si="90"/>
        <v>0</v>
      </c>
    </row>
    <row r="2771" spans="5:6" x14ac:dyDescent="0.2">
      <c r="E2771">
        <f t="shared" ca="1" si="89"/>
        <v>0.85731003452774601</v>
      </c>
      <c r="F2771" t="b">
        <f t="shared" ca="1" si="90"/>
        <v>0</v>
      </c>
    </row>
    <row r="2772" spans="5:6" x14ac:dyDescent="0.2">
      <c r="E2772">
        <f t="shared" ca="1" si="89"/>
        <v>1.4285529369191776</v>
      </c>
      <c r="F2772" t="b">
        <f t="shared" ca="1" si="90"/>
        <v>0</v>
      </c>
    </row>
    <row r="2773" spans="5:6" x14ac:dyDescent="0.2">
      <c r="E2773">
        <f t="shared" ca="1" si="89"/>
        <v>2.1974328278447097</v>
      </c>
      <c r="F2773" t="b">
        <f t="shared" ca="1" si="90"/>
        <v>0</v>
      </c>
    </row>
    <row r="2774" spans="5:6" x14ac:dyDescent="0.2">
      <c r="E2774">
        <f t="shared" ca="1" si="89"/>
        <v>-0.14288429103885325</v>
      </c>
      <c r="F2774" t="b">
        <f t="shared" ca="1" si="90"/>
        <v>0</v>
      </c>
    </row>
    <row r="2775" spans="5:6" x14ac:dyDescent="0.2">
      <c r="E2775">
        <f t="shared" ca="1" si="89"/>
        <v>0.46799502515009195</v>
      </c>
      <c r="F2775" t="b">
        <f t="shared" ca="1" si="90"/>
        <v>0</v>
      </c>
    </row>
    <row r="2776" spans="5:6" x14ac:dyDescent="0.2">
      <c r="E2776">
        <f t="shared" ca="1" si="89"/>
        <v>1.4118995371055334</v>
      </c>
      <c r="F2776" t="b">
        <f t="shared" ca="1" si="90"/>
        <v>0</v>
      </c>
    </row>
    <row r="2777" spans="5:6" x14ac:dyDescent="0.2">
      <c r="E2777">
        <f t="shared" ca="1" si="89"/>
        <v>4.1171120837237281</v>
      </c>
      <c r="F2777" t="b">
        <f t="shared" ca="1" si="90"/>
        <v>1</v>
      </c>
    </row>
    <row r="2778" spans="5:6" x14ac:dyDescent="0.2">
      <c r="E2778">
        <f t="shared" ca="1" si="89"/>
        <v>2.5030662339874388</v>
      </c>
      <c r="F2778" t="b">
        <f t="shared" ca="1" si="90"/>
        <v>1</v>
      </c>
    </row>
    <row r="2779" spans="5:6" x14ac:dyDescent="0.2">
      <c r="E2779">
        <f t="shared" ca="1" si="89"/>
        <v>3.2877910393593601</v>
      </c>
      <c r="F2779" t="b">
        <f t="shared" ca="1" si="90"/>
        <v>1</v>
      </c>
    </row>
    <row r="2780" spans="5:6" x14ac:dyDescent="0.2">
      <c r="E2780">
        <f t="shared" ca="1" si="89"/>
        <v>1.983773028870631</v>
      </c>
      <c r="F2780" t="b">
        <f t="shared" ca="1" si="90"/>
        <v>0</v>
      </c>
    </row>
    <row r="2781" spans="5:6" x14ac:dyDescent="0.2">
      <c r="E2781">
        <f t="shared" ca="1" si="89"/>
        <v>0.70157438300656816</v>
      </c>
      <c r="F2781" t="b">
        <f t="shared" ca="1" si="90"/>
        <v>0</v>
      </c>
    </row>
    <row r="2782" spans="5:6" x14ac:dyDescent="0.2">
      <c r="E2782">
        <f t="shared" ca="1" si="89"/>
        <v>2.5522996686650217</v>
      </c>
      <c r="F2782" t="b">
        <f t="shared" ca="1" si="90"/>
        <v>1</v>
      </c>
    </row>
    <row r="2783" spans="5:6" x14ac:dyDescent="0.2">
      <c r="E2783">
        <f t="shared" ca="1" si="89"/>
        <v>2.0923039371071428</v>
      </c>
      <c r="F2783" t="b">
        <f t="shared" ca="1" si="90"/>
        <v>0</v>
      </c>
    </row>
    <row r="2784" spans="5:6" x14ac:dyDescent="0.2">
      <c r="E2784">
        <f t="shared" ca="1" si="89"/>
        <v>2.661537614028112</v>
      </c>
      <c r="F2784" t="b">
        <f t="shared" ca="1" si="90"/>
        <v>1</v>
      </c>
    </row>
    <row r="2785" spans="5:6" x14ac:dyDescent="0.2">
      <c r="E2785">
        <f t="shared" ca="1" si="89"/>
        <v>2.5075210137810484</v>
      </c>
      <c r="F2785" t="b">
        <f t="shared" ca="1" si="90"/>
        <v>1</v>
      </c>
    </row>
    <row r="2786" spans="5:6" x14ac:dyDescent="0.2">
      <c r="E2786">
        <f t="shared" ca="1" si="89"/>
        <v>1.9023672546284132</v>
      </c>
      <c r="F2786" t="b">
        <f t="shared" ca="1" si="90"/>
        <v>0</v>
      </c>
    </row>
    <row r="2787" spans="5:6" x14ac:dyDescent="0.2">
      <c r="E2787">
        <f t="shared" ca="1" si="89"/>
        <v>2.5440528539460647</v>
      </c>
      <c r="F2787" t="b">
        <f t="shared" ca="1" si="90"/>
        <v>1</v>
      </c>
    </row>
    <row r="2788" spans="5:6" x14ac:dyDescent="0.2">
      <c r="E2788">
        <f t="shared" ca="1" si="89"/>
        <v>1.5539532192089249</v>
      </c>
      <c r="F2788" t="b">
        <f t="shared" ca="1" si="90"/>
        <v>0</v>
      </c>
    </row>
    <row r="2789" spans="5:6" x14ac:dyDescent="0.2">
      <c r="E2789">
        <f t="shared" ca="1" si="89"/>
        <v>0.19316840389973766</v>
      </c>
      <c r="F2789" t="b">
        <f t="shared" ca="1" si="90"/>
        <v>0</v>
      </c>
    </row>
    <row r="2790" spans="5:6" x14ac:dyDescent="0.2">
      <c r="E2790">
        <f t="shared" ca="1" si="89"/>
        <v>2.8284019255606418</v>
      </c>
      <c r="F2790" t="b">
        <f t="shared" ca="1" si="90"/>
        <v>1</v>
      </c>
    </row>
    <row r="2791" spans="5:6" x14ac:dyDescent="0.2">
      <c r="E2791">
        <f t="shared" ca="1" si="89"/>
        <v>2.5494636748453008</v>
      </c>
      <c r="F2791" t="b">
        <f t="shared" ca="1" si="90"/>
        <v>1</v>
      </c>
    </row>
    <row r="2792" spans="5:6" x14ac:dyDescent="0.2">
      <c r="E2792">
        <f t="shared" ca="1" si="89"/>
        <v>-0.65157749646915808</v>
      </c>
      <c r="F2792" t="b">
        <f t="shared" ca="1" si="90"/>
        <v>0</v>
      </c>
    </row>
    <row r="2793" spans="5:6" x14ac:dyDescent="0.2">
      <c r="E2793">
        <f t="shared" ca="1" si="89"/>
        <v>2.1534842415705366</v>
      </c>
      <c r="F2793" t="b">
        <f t="shared" ca="1" si="90"/>
        <v>0</v>
      </c>
    </row>
    <row r="2794" spans="5:6" x14ac:dyDescent="0.2">
      <c r="E2794">
        <f t="shared" ca="1" si="89"/>
        <v>1.8068775148403156</v>
      </c>
      <c r="F2794" t="b">
        <f t="shared" ca="1" si="90"/>
        <v>0</v>
      </c>
    </row>
    <row r="2795" spans="5:6" x14ac:dyDescent="0.2">
      <c r="E2795">
        <f t="shared" ca="1" si="89"/>
        <v>3.5235891930113556</v>
      </c>
      <c r="F2795" t="b">
        <f t="shared" ca="1" si="90"/>
        <v>1</v>
      </c>
    </row>
    <row r="2796" spans="5:6" x14ac:dyDescent="0.2">
      <c r="E2796">
        <f t="shared" ca="1" si="89"/>
        <v>2.7313172593671844</v>
      </c>
      <c r="F2796" t="b">
        <f t="shared" ca="1" si="90"/>
        <v>1</v>
      </c>
    </row>
    <row r="2797" spans="5:6" x14ac:dyDescent="0.2">
      <c r="E2797">
        <f t="shared" ca="1" si="89"/>
        <v>0.44149367842741682</v>
      </c>
      <c r="F2797" t="b">
        <f t="shared" ca="1" si="90"/>
        <v>0</v>
      </c>
    </row>
    <row r="2798" spans="5:6" x14ac:dyDescent="0.2">
      <c r="E2798">
        <f t="shared" ca="1" si="89"/>
        <v>4.0143055956840321</v>
      </c>
      <c r="F2798" t="b">
        <f t="shared" ca="1" si="90"/>
        <v>1</v>
      </c>
    </row>
    <row r="2799" spans="5:6" x14ac:dyDescent="0.2">
      <c r="E2799">
        <f t="shared" ca="1" si="89"/>
        <v>1.720263334441289</v>
      </c>
      <c r="F2799" t="b">
        <f t="shared" ca="1" si="90"/>
        <v>0</v>
      </c>
    </row>
    <row r="2800" spans="5:6" x14ac:dyDescent="0.2">
      <c r="E2800">
        <f t="shared" ca="1" si="89"/>
        <v>3.1040410393005446</v>
      </c>
      <c r="F2800" t="b">
        <f t="shared" ca="1" si="90"/>
        <v>1</v>
      </c>
    </row>
    <row r="2801" spans="5:6" x14ac:dyDescent="0.2">
      <c r="E2801">
        <f t="shared" ca="1" si="89"/>
        <v>0.73525717518244216</v>
      </c>
      <c r="F2801" t="b">
        <f t="shared" ca="1" si="90"/>
        <v>0</v>
      </c>
    </row>
    <row r="2802" spans="5:6" x14ac:dyDescent="0.2">
      <c r="E2802">
        <f t="shared" ca="1" si="89"/>
        <v>1.2055790944396989</v>
      </c>
      <c r="F2802" t="b">
        <f t="shared" ca="1" si="90"/>
        <v>0</v>
      </c>
    </row>
    <row r="2803" spans="5:6" x14ac:dyDescent="0.2">
      <c r="E2803">
        <f t="shared" ca="1" si="89"/>
        <v>1.8925155434568068</v>
      </c>
      <c r="F2803" t="b">
        <f t="shared" ca="1" si="90"/>
        <v>0</v>
      </c>
    </row>
    <row r="2804" spans="5:6" x14ac:dyDescent="0.2">
      <c r="E2804">
        <f t="shared" ca="1" si="89"/>
        <v>0.32939319374779141</v>
      </c>
      <c r="F2804" t="b">
        <f t="shared" ca="1" si="90"/>
        <v>0</v>
      </c>
    </row>
    <row r="2805" spans="5:6" x14ac:dyDescent="0.2">
      <c r="E2805">
        <f t="shared" ca="1" si="89"/>
        <v>2.1485939186275873</v>
      </c>
      <c r="F2805" t="b">
        <f t="shared" ca="1" si="90"/>
        <v>0</v>
      </c>
    </row>
    <row r="2806" spans="5:6" x14ac:dyDescent="0.2">
      <c r="E2806">
        <f t="shared" ca="1" si="89"/>
        <v>2.5889838628601698</v>
      </c>
      <c r="F2806" t="b">
        <f t="shared" ca="1" si="90"/>
        <v>1</v>
      </c>
    </row>
    <row r="2807" spans="5:6" x14ac:dyDescent="0.2">
      <c r="E2807">
        <f t="shared" ca="1" si="89"/>
        <v>4.1652720364334126</v>
      </c>
      <c r="F2807" t="b">
        <f t="shared" ca="1" si="90"/>
        <v>1</v>
      </c>
    </row>
    <row r="2808" spans="5:6" x14ac:dyDescent="0.2">
      <c r="E2808">
        <f t="shared" ca="1" si="89"/>
        <v>2.3805663497191665</v>
      </c>
      <c r="F2808" t="b">
        <f t="shared" ca="1" si="90"/>
        <v>0</v>
      </c>
    </row>
    <row r="2809" spans="5:6" x14ac:dyDescent="0.2">
      <c r="E2809">
        <f t="shared" ca="1" si="89"/>
        <v>3.0149634085956825</v>
      </c>
      <c r="F2809" t="b">
        <f t="shared" ca="1" si="90"/>
        <v>1</v>
      </c>
    </row>
    <row r="2810" spans="5:6" x14ac:dyDescent="0.2">
      <c r="E2810">
        <f t="shared" ca="1" si="89"/>
        <v>0.89424830112992193</v>
      </c>
      <c r="F2810" t="b">
        <f t="shared" ca="1" si="90"/>
        <v>0</v>
      </c>
    </row>
    <row r="2811" spans="5:6" x14ac:dyDescent="0.2">
      <c r="E2811">
        <f t="shared" ca="1" si="89"/>
        <v>3.3864524809288379</v>
      </c>
      <c r="F2811" t="b">
        <f t="shared" ca="1" si="90"/>
        <v>1</v>
      </c>
    </row>
    <row r="2812" spans="5:6" x14ac:dyDescent="0.2">
      <c r="E2812">
        <f t="shared" ca="1" si="89"/>
        <v>1.6954881274689952</v>
      </c>
      <c r="F2812" t="b">
        <f t="shared" ca="1" si="90"/>
        <v>0</v>
      </c>
    </row>
    <row r="2813" spans="5:6" x14ac:dyDescent="0.2">
      <c r="E2813">
        <f t="shared" ca="1" si="89"/>
        <v>1.271508807540505</v>
      </c>
      <c r="F2813" t="b">
        <f t="shared" ca="1" si="90"/>
        <v>0</v>
      </c>
    </row>
    <row r="2814" spans="5:6" x14ac:dyDescent="0.2">
      <c r="E2814">
        <f t="shared" ca="1" si="89"/>
        <v>2.8836997917723863</v>
      </c>
      <c r="F2814" t="b">
        <f t="shared" ca="1" si="90"/>
        <v>1</v>
      </c>
    </row>
    <row r="2815" spans="5:6" x14ac:dyDescent="0.2">
      <c r="E2815">
        <f t="shared" ca="1" si="89"/>
        <v>1.2944213816214494</v>
      </c>
      <c r="F2815" t="b">
        <f t="shared" ca="1" si="90"/>
        <v>0</v>
      </c>
    </row>
    <row r="2816" spans="5:6" x14ac:dyDescent="0.2">
      <c r="E2816">
        <f t="shared" ca="1" si="89"/>
        <v>2.5190656461690013</v>
      </c>
      <c r="F2816" t="b">
        <f t="shared" ca="1" si="90"/>
        <v>1</v>
      </c>
    </row>
    <row r="2817" spans="5:6" x14ac:dyDescent="0.2">
      <c r="E2817">
        <f t="shared" ca="1" si="89"/>
        <v>2.1196667675793384</v>
      </c>
      <c r="F2817" t="b">
        <f t="shared" ca="1" si="90"/>
        <v>0</v>
      </c>
    </row>
    <row r="2818" spans="5:6" x14ac:dyDescent="0.2">
      <c r="E2818">
        <f t="shared" ca="1" si="89"/>
        <v>1.186324409514083</v>
      </c>
      <c r="F2818" t="b">
        <f t="shared" ca="1" si="90"/>
        <v>0</v>
      </c>
    </row>
    <row r="2819" spans="5:6" x14ac:dyDescent="0.2">
      <c r="E2819">
        <f t="shared" ref="E2819:E2882" ca="1" si="91">NORMINV(RAND(),1.889101,1.189723)</f>
        <v>0.17234176539962709</v>
      </c>
      <c r="F2819" t="b">
        <f t="shared" ref="F2819:F2882" ca="1" si="92">IF(E2819&gt;=2.5, TRUE, FALSE)</f>
        <v>0</v>
      </c>
    </row>
    <row r="2820" spans="5:6" x14ac:dyDescent="0.2">
      <c r="E2820">
        <f t="shared" ca="1" si="91"/>
        <v>1.6013113258759937</v>
      </c>
      <c r="F2820" t="b">
        <f t="shared" ca="1" si="92"/>
        <v>0</v>
      </c>
    </row>
    <row r="2821" spans="5:6" x14ac:dyDescent="0.2">
      <c r="E2821">
        <f t="shared" ca="1" si="91"/>
        <v>4.2169098278880268</v>
      </c>
      <c r="F2821" t="b">
        <f t="shared" ca="1" si="92"/>
        <v>1</v>
      </c>
    </row>
    <row r="2822" spans="5:6" x14ac:dyDescent="0.2">
      <c r="E2822">
        <f t="shared" ca="1" si="91"/>
        <v>0.16675516202902552</v>
      </c>
      <c r="F2822" t="b">
        <f t="shared" ca="1" si="92"/>
        <v>0</v>
      </c>
    </row>
    <row r="2823" spans="5:6" x14ac:dyDescent="0.2">
      <c r="E2823">
        <f t="shared" ca="1" si="91"/>
        <v>2.5159668982732271</v>
      </c>
      <c r="F2823" t="b">
        <f t="shared" ca="1" si="92"/>
        <v>1</v>
      </c>
    </row>
    <row r="2824" spans="5:6" x14ac:dyDescent="0.2">
      <c r="E2824">
        <f t="shared" ca="1" si="91"/>
        <v>4.5428151807013535</v>
      </c>
      <c r="F2824" t="b">
        <f t="shared" ca="1" si="92"/>
        <v>1</v>
      </c>
    </row>
    <row r="2825" spans="5:6" x14ac:dyDescent="0.2">
      <c r="E2825">
        <f t="shared" ca="1" si="91"/>
        <v>0.8141925231349032</v>
      </c>
      <c r="F2825" t="b">
        <f t="shared" ca="1" si="92"/>
        <v>0</v>
      </c>
    </row>
    <row r="2826" spans="5:6" x14ac:dyDescent="0.2">
      <c r="E2826">
        <f t="shared" ca="1" si="91"/>
        <v>2.8226609797069853</v>
      </c>
      <c r="F2826" t="b">
        <f t="shared" ca="1" si="92"/>
        <v>1</v>
      </c>
    </row>
    <row r="2827" spans="5:6" x14ac:dyDescent="0.2">
      <c r="E2827">
        <f t="shared" ca="1" si="91"/>
        <v>2.6270942809524764</v>
      </c>
      <c r="F2827" t="b">
        <f t="shared" ca="1" si="92"/>
        <v>1</v>
      </c>
    </row>
    <row r="2828" spans="5:6" x14ac:dyDescent="0.2">
      <c r="E2828">
        <f t="shared" ca="1" si="91"/>
        <v>2.4810896807674667</v>
      </c>
      <c r="F2828" t="b">
        <f t="shared" ca="1" si="92"/>
        <v>0</v>
      </c>
    </row>
    <row r="2829" spans="5:6" x14ac:dyDescent="0.2">
      <c r="E2829">
        <f t="shared" ca="1" si="91"/>
        <v>1.9285679129752988</v>
      </c>
      <c r="F2829" t="b">
        <f t="shared" ca="1" si="92"/>
        <v>0</v>
      </c>
    </row>
    <row r="2830" spans="5:6" x14ac:dyDescent="0.2">
      <c r="E2830">
        <f t="shared" ca="1" si="91"/>
        <v>1.4401616143183653</v>
      </c>
      <c r="F2830" t="b">
        <f t="shared" ca="1" si="92"/>
        <v>0</v>
      </c>
    </row>
    <row r="2831" spans="5:6" x14ac:dyDescent="0.2">
      <c r="E2831">
        <f t="shared" ca="1" si="91"/>
        <v>3.1064707496310975</v>
      </c>
      <c r="F2831" t="b">
        <f t="shared" ca="1" si="92"/>
        <v>1</v>
      </c>
    </row>
    <row r="2832" spans="5:6" x14ac:dyDescent="0.2">
      <c r="E2832">
        <f t="shared" ca="1" si="91"/>
        <v>1.7842391621570513</v>
      </c>
      <c r="F2832" t="b">
        <f t="shared" ca="1" si="92"/>
        <v>0</v>
      </c>
    </row>
    <row r="2833" spans="5:6" x14ac:dyDescent="0.2">
      <c r="E2833">
        <f t="shared" ca="1" si="91"/>
        <v>1.0618673032359884</v>
      </c>
      <c r="F2833" t="b">
        <f t="shared" ca="1" si="92"/>
        <v>0</v>
      </c>
    </row>
    <row r="2834" spans="5:6" x14ac:dyDescent="0.2">
      <c r="E2834">
        <f t="shared" ca="1" si="91"/>
        <v>2.9027263127405423</v>
      </c>
      <c r="F2834" t="b">
        <f t="shared" ca="1" si="92"/>
        <v>1</v>
      </c>
    </row>
    <row r="2835" spans="5:6" x14ac:dyDescent="0.2">
      <c r="E2835">
        <f t="shared" ca="1" si="91"/>
        <v>2.7182261969485522</v>
      </c>
      <c r="F2835" t="b">
        <f t="shared" ca="1" si="92"/>
        <v>1</v>
      </c>
    </row>
    <row r="2836" spans="5:6" x14ac:dyDescent="0.2">
      <c r="E2836">
        <f t="shared" ca="1" si="91"/>
        <v>-0.77632658159846302</v>
      </c>
      <c r="F2836" t="b">
        <f t="shared" ca="1" si="92"/>
        <v>0</v>
      </c>
    </row>
    <row r="2837" spans="5:6" x14ac:dyDescent="0.2">
      <c r="E2837">
        <f t="shared" ca="1" si="91"/>
        <v>2.5846722995875302</v>
      </c>
      <c r="F2837" t="b">
        <f t="shared" ca="1" si="92"/>
        <v>1</v>
      </c>
    </row>
    <row r="2838" spans="5:6" x14ac:dyDescent="0.2">
      <c r="E2838">
        <f t="shared" ca="1" si="91"/>
        <v>0.61799053480687594</v>
      </c>
      <c r="F2838" t="b">
        <f t="shared" ca="1" si="92"/>
        <v>0</v>
      </c>
    </row>
    <row r="2839" spans="5:6" x14ac:dyDescent="0.2">
      <c r="E2839">
        <f t="shared" ca="1" si="91"/>
        <v>2.902729356600811</v>
      </c>
      <c r="F2839" t="b">
        <f t="shared" ca="1" si="92"/>
        <v>1</v>
      </c>
    </row>
    <row r="2840" spans="5:6" x14ac:dyDescent="0.2">
      <c r="E2840">
        <f t="shared" ca="1" si="91"/>
        <v>0.87155262395584532</v>
      </c>
      <c r="F2840" t="b">
        <f t="shared" ca="1" si="92"/>
        <v>0</v>
      </c>
    </row>
    <row r="2841" spans="5:6" x14ac:dyDescent="0.2">
      <c r="E2841">
        <f t="shared" ca="1" si="91"/>
        <v>1.1149160408688672</v>
      </c>
      <c r="F2841" t="b">
        <f t="shared" ca="1" si="92"/>
        <v>0</v>
      </c>
    </row>
    <row r="2842" spans="5:6" x14ac:dyDescent="0.2">
      <c r="E2842">
        <f t="shared" ca="1" si="91"/>
        <v>2.4539190209402317</v>
      </c>
      <c r="F2842" t="b">
        <f t="shared" ca="1" si="92"/>
        <v>0</v>
      </c>
    </row>
    <row r="2843" spans="5:6" x14ac:dyDescent="0.2">
      <c r="E2843">
        <f t="shared" ca="1" si="91"/>
        <v>3.6650291506753758</v>
      </c>
      <c r="F2843" t="b">
        <f t="shared" ca="1" si="92"/>
        <v>1</v>
      </c>
    </row>
    <row r="2844" spans="5:6" x14ac:dyDescent="0.2">
      <c r="E2844">
        <f t="shared" ca="1" si="91"/>
        <v>6.6764335171314526E-2</v>
      </c>
      <c r="F2844" t="b">
        <f t="shared" ca="1" si="92"/>
        <v>0</v>
      </c>
    </row>
    <row r="2845" spans="5:6" x14ac:dyDescent="0.2">
      <c r="E2845">
        <f t="shared" ca="1" si="91"/>
        <v>3.4370147030784852</v>
      </c>
      <c r="F2845" t="b">
        <f t="shared" ca="1" si="92"/>
        <v>1</v>
      </c>
    </row>
    <row r="2846" spans="5:6" x14ac:dyDescent="0.2">
      <c r="E2846">
        <f t="shared" ca="1" si="91"/>
        <v>-9.462086272882031E-2</v>
      </c>
      <c r="F2846" t="b">
        <f t="shared" ca="1" si="92"/>
        <v>0</v>
      </c>
    </row>
    <row r="2847" spans="5:6" x14ac:dyDescent="0.2">
      <c r="E2847">
        <f t="shared" ca="1" si="91"/>
        <v>0.23720228703906199</v>
      </c>
      <c r="F2847" t="b">
        <f t="shared" ca="1" si="92"/>
        <v>0</v>
      </c>
    </row>
    <row r="2848" spans="5:6" x14ac:dyDescent="0.2">
      <c r="E2848">
        <f t="shared" ca="1" si="91"/>
        <v>0.21834996100880355</v>
      </c>
      <c r="F2848" t="b">
        <f t="shared" ca="1" si="92"/>
        <v>0</v>
      </c>
    </row>
    <row r="2849" spans="5:6" x14ac:dyDescent="0.2">
      <c r="E2849">
        <f t="shared" ca="1" si="91"/>
        <v>1.3146689614802654</v>
      </c>
      <c r="F2849" t="b">
        <f t="shared" ca="1" si="92"/>
        <v>0</v>
      </c>
    </row>
    <row r="2850" spans="5:6" x14ac:dyDescent="0.2">
      <c r="E2850">
        <f t="shared" ca="1" si="91"/>
        <v>2.191159652936935</v>
      </c>
      <c r="F2850" t="b">
        <f t="shared" ca="1" si="92"/>
        <v>0</v>
      </c>
    </row>
    <row r="2851" spans="5:6" x14ac:dyDescent="0.2">
      <c r="E2851">
        <f t="shared" ca="1" si="91"/>
        <v>2.3024776634014894</v>
      </c>
      <c r="F2851" t="b">
        <f t="shared" ca="1" si="92"/>
        <v>0</v>
      </c>
    </row>
    <row r="2852" spans="5:6" x14ac:dyDescent="0.2">
      <c r="E2852">
        <f t="shared" ca="1" si="91"/>
        <v>1.6843547018107949</v>
      </c>
      <c r="F2852" t="b">
        <f t="shared" ca="1" si="92"/>
        <v>0</v>
      </c>
    </row>
    <row r="2853" spans="5:6" x14ac:dyDescent="0.2">
      <c r="E2853">
        <f t="shared" ca="1" si="91"/>
        <v>1.6742751075484548</v>
      </c>
      <c r="F2853" t="b">
        <f t="shared" ca="1" si="92"/>
        <v>0</v>
      </c>
    </row>
    <row r="2854" spans="5:6" x14ac:dyDescent="0.2">
      <c r="E2854">
        <f t="shared" ca="1" si="91"/>
        <v>3.0871561920841755</v>
      </c>
      <c r="F2854" t="b">
        <f t="shared" ca="1" si="92"/>
        <v>1</v>
      </c>
    </row>
    <row r="2855" spans="5:6" x14ac:dyDescent="0.2">
      <c r="E2855">
        <f t="shared" ca="1" si="91"/>
        <v>3.2676689561378396</v>
      </c>
      <c r="F2855" t="b">
        <f t="shared" ca="1" si="92"/>
        <v>1</v>
      </c>
    </row>
    <row r="2856" spans="5:6" x14ac:dyDescent="0.2">
      <c r="E2856">
        <f t="shared" ca="1" si="91"/>
        <v>2.0185647599397569</v>
      </c>
      <c r="F2856" t="b">
        <f t="shared" ca="1" si="92"/>
        <v>0</v>
      </c>
    </row>
    <row r="2857" spans="5:6" x14ac:dyDescent="0.2">
      <c r="E2857">
        <f t="shared" ca="1" si="91"/>
        <v>1.6883939898006695</v>
      </c>
      <c r="F2857" t="b">
        <f t="shared" ca="1" si="92"/>
        <v>0</v>
      </c>
    </row>
    <row r="2858" spans="5:6" x14ac:dyDescent="0.2">
      <c r="E2858">
        <f t="shared" ca="1" si="91"/>
        <v>3.9998811981176265</v>
      </c>
      <c r="F2858" t="b">
        <f t="shared" ca="1" si="92"/>
        <v>1</v>
      </c>
    </row>
    <row r="2859" spans="5:6" x14ac:dyDescent="0.2">
      <c r="E2859">
        <f t="shared" ca="1" si="91"/>
        <v>2.4647252234866124</v>
      </c>
      <c r="F2859" t="b">
        <f t="shared" ca="1" si="92"/>
        <v>0</v>
      </c>
    </row>
    <row r="2860" spans="5:6" x14ac:dyDescent="0.2">
      <c r="E2860">
        <f t="shared" ca="1" si="91"/>
        <v>1.1939440822753173</v>
      </c>
      <c r="F2860" t="b">
        <f t="shared" ca="1" si="92"/>
        <v>0</v>
      </c>
    </row>
    <row r="2861" spans="5:6" x14ac:dyDescent="0.2">
      <c r="E2861">
        <f t="shared" ca="1" si="91"/>
        <v>2.5299717093292826</v>
      </c>
      <c r="F2861" t="b">
        <f t="shared" ca="1" si="92"/>
        <v>1</v>
      </c>
    </row>
    <row r="2862" spans="5:6" x14ac:dyDescent="0.2">
      <c r="E2862">
        <f t="shared" ca="1" si="91"/>
        <v>1.1264850316321269</v>
      </c>
      <c r="F2862" t="b">
        <f t="shared" ca="1" si="92"/>
        <v>0</v>
      </c>
    </row>
    <row r="2863" spans="5:6" x14ac:dyDescent="0.2">
      <c r="E2863">
        <f t="shared" ca="1" si="91"/>
        <v>2.9542986140992475</v>
      </c>
      <c r="F2863" t="b">
        <f t="shared" ca="1" si="92"/>
        <v>1</v>
      </c>
    </row>
    <row r="2864" spans="5:6" x14ac:dyDescent="0.2">
      <c r="E2864">
        <f t="shared" ca="1" si="91"/>
        <v>1.2423222887616667</v>
      </c>
      <c r="F2864" t="b">
        <f t="shared" ca="1" si="92"/>
        <v>0</v>
      </c>
    </row>
    <row r="2865" spans="5:6" x14ac:dyDescent="0.2">
      <c r="E2865">
        <f t="shared" ca="1" si="91"/>
        <v>3.8750073240031853</v>
      </c>
      <c r="F2865" t="b">
        <f t="shared" ca="1" si="92"/>
        <v>1</v>
      </c>
    </row>
    <row r="2866" spans="5:6" x14ac:dyDescent="0.2">
      <c r="E2866">
        <f t="shared" ca="1" si="91"/>
        <v>3.2763528361134284</v>
      </c>
      <c r="F2866" t="b">
        <f t="shared" ca="1" si="92"/>
        <v>1</v>
      </c>
    </row>
    <row r="2867" spans="5:6" x14ac:dyDescent="0.2">
      <c r="E2867">
        <f t="shared" ca="1" si="91"/>
        <v>2.3170621296120917</v>
      </c>
      <c r="F2867" t="b">
        <f t="shared" ca="1" si="92"/>
        <v>0</v>
      </c>
    </row>
    <row r="2868" spans="5:6" x14ac:dyDescent="0.2">
      <c r="E2868">
        <f t="shared" ca="1" si="91"/>
        <v>0.69825822172310925</v>
      </c>
      <c r="F2868" t="b">
        <f t="shared" ca="1" si="92"/>
        <v>0</v>
      </c>
    </row>
    <row r="2869" spans="5:6" x14ac:dyDescent="0.2">
      <c r="E2869">
        <f t="shared" ca="1" si="91"/>
        <v>3.0395509581077667</v>
      </c>
      <c r="F2869" t="b">
        <f t="shared" ca="1" si="92"/>
        <v>1</v>
      </c>
    </row>
    <row r="2870" spans="5:6" x14ac:dyDescent="0.2">
      <c r="E2870">
        <f t="shared" ca="1" si="91"/>
        <v>1.8754063237036416</v>
      </c>
      <c r="F2870" t="b">
        <f t="shared" ca="1" si="92"/>
        <v>0</v>
      </c>
    </row>
    <row r="2871" spans="5:6" x14ac:dyDescent="0.2">
      <c r="E2871">
        <f t="shared" ca="1" si="91"/>
        <v>4.2460815130329843E-2</v>
      </c>
      <c r="F2871" t="b">
        <f t="shared" ca="1" si="92"/>
        <v>0</v>
      </c>
    </row>
    <row r="2872" spans="5:6" x14ac:dyDescent="0.2">
      <c r="E2872">
        <f t="shared" ca="1" si="91"/>
        <v>0.94201288611457856</v>
      </c>
      <c r="F2872" t="b">
        <f t="shared" ca="1" si="92"/>
        <v>0</v>
      </c>
    </row>
    <row r="2873" spans="5:6" x14ac:dyDescent="0.2">
      <c r="E2873">
        <f t="shared" ca="1" si="91"/>
        <v>0.86541281800256842</v>
      </c>
      <c r="F2873" t="b">
        <f t="shared" ca="1" si="92"/>
        <v>0</v>
      </c>
    </row>
    <row r="2874" spans="5:6" x14ac:dyDescent="0.2">
      <c r="E2874">
        <f t="shared" ca="1" si="91"/>
        <v>-1.110973708977008</v>
      </c>
      <c r="F2874" t="b">
        <f t="shared" ca="1" si="92"/>
        <v>0</v>
      </c>
    </row>
    <row r="2875" spans="5:6" x14ac:dyDescent="0.2">
      <c r="E2875">
        <f t="shared" ca="1" si="91"/>
        <v>6.4079886596668318</v>
      </c>
      <c r="F2875" t="b">
        <f t="shared" ca="1" si="92"/>
        <v>1</v>
      </c>
    </row>
    <row r="2876" spans="5:6" x14ac:dyDescent="0.2">
      <c r="E2876">
        <f t="shared" ca="1" si="91"/>
        <v>2.1253023625458956</v>
      </c>
      <c r="F2876" t="b">
        <f t="shared" ca="1" si="92"/>
        <v>0</v>
      </c>
    </row>
    <row r="2877" spans="5:6" x14ac:dyDescent="0.2">
      <c r="E2877">
        <f t="shared" ca="1" si="91"/>
        <v>1.807472527385976</v>
      </c>
      <c r="F2877" t="b">
        <f t="shared" ca="1" si="92"/>
        <v>0</v>
      </c>
    </row>
    <row r="2878" spans="5:6" x14ac:dyDescent="0.2">
      <c r="E2878">
        <f t="shared" ca="1" si="91"/>
        <v>2.6352281629516501</v>
      </c>
      <c r="F2878" t="b">
        <f t="shared" ca="1" si="92"/>
        <v>1</v>
      </c>
    </row>
    <row r="2879" spans="5:6" x14ac:dyDescent="0.2">
      <c r="E2879">
        <f t="shared" ca="1" si="91"/>
        <v>-0.5254358628209912</v>
      </c>
      <c r="F2879" t="b">
        <f t="shared" ca="1" si="92"/>
        <v>0</v>
      </c>
    </row>
    <row r="2880" spans="5:6" x14ac:dyDescent="0.2">
      <c r="E2880">
        <f t="shared" ca="1" si="91"/>
        <v>0.95060549141638551</v>
      </c>
      <c r="F2880" t="b">
        <f t="shared" ca="1" si="92"/>
        <v>0</v>
      </c>
    </row>
    <row r="2881" spans="5:6" x14ac:dyDescent="0.2">
      <c r="E2881">
        <f t="shared" ca="1" si="91"/>
        <v>1.948184347640038</v>
      </c>
      <c r="F2881" t="b">
        <f t="shared" ca="1" si="92"/>
        <v>0</v>
      </c>
    </row>
    <row r="2882" spans="5:6" x14ac:dyDescent="0.2">
      <c r="E2882">
        <f t="shared" ca="1" si="91"/>
        <v>1.6697938815666795</v>
      </c>
      <c r="F2882" t="b">
        <f t="shared" ca="1" si="92"/>
        <v>0</v>
      </c>
    </row>
    <row r="2883" spans="5:6" x14ac:dyDescent="0.2">
      <c r="E2883">
        <f t="shared" ref="E2883:E2946" ca="1" si="93">NORMINV(RAND(),1.889101,1.189723)</f>
        <v>2.7309465695539785</v>
      </c>
      <c r="F2883" t="b">
        <f t="shared" ref="F2883:F2946" ca="1" si="94">IF(E2883&gt;=2.5, TRUE, FALSE)</f>
        <v>1</v>
      </c>
    </row>
    <row r="2884" spans="5:6" x14ac:dyDescent="0.2">
      <c r="E2884">
        <f t="shared" ca="1" si="93"/>
        <v>2.3357010038635986</v>
      </c>
      <c r="F2884" t="b">
        <f t="shared" ca="1" si="94"/>
        <v>0</v>
      </c>
    </row>
    <row r="2885" spans="5:6" x14ac:dyDescent="0.2">
      <c r="E2885">
        <f t="shared" ca="1" si="93"/>
        <v>1.7579533018801206</v>
      </c>
      <c r="F2885" t="b">
        <f t="shared" ca="1" si="94"/>
        <v>0</v>
      </c>
    </row>
    <row r="2886" spans="5:6" x14ac:dyDescent="0.2">
      <c r="E2886">
        <f t="shared" ca="1" si="93"/>
        <v>1.2440657791441321</v>
      </c>
      <c r="F2886" t="b">
        <f t="shared" ca="1" si="94"/>
        <v>0</v>
      </c>
    </row>
    <row r="2887" spans="5:6" x14ac:dyDescent="0.2">
      <c r="E2887">
        <f t="shared" ca="1" si="93"/>
        <v>2.5125625443764079</v>
      </c>
      <c r="F2887" t="b">
        <f t="shared" ca="1" si="94"/>
        <v>1</v>
      </c>
    </row>
    <row r="2888" spans="5:6" x14ac:dyDescent="0.2">
      <c r="E2888">
        <f t="shared" ca="1" si="93"/>
        <v>1.2226956128409805</v>
      </c>
      <c r="F2888" t="b">
        <f t="shared" ca="1" si="94"/>
        <v>0</v>
      </c>
    </row>
    <row r="2889" spans="5:6" x14ac:dyDescent="0.2">
      <c r="E2889">
        <f t="shared" ca="1" si="93"/>
        <v>1.6378616793886334</v>
      </c>
      <c r="F2889" t="b">
        <f t="shared" ca="1" si="94"/>
        <v>0</v>
      </c>
    </row>
    <row r="2890" spans="5:6" x14ac:dyDescent="0.2">
      <c r="E2890">
        <f t="shared" ca="1" si="93"/>
        <v>1.1375272489558477</v>
      </c>
      <c r="F2890" t="b">
        <f t="shared" ca="1" si="94"/>
        <v>0</v>
      </c>
    </row>
    <row r="2891" spans="5:6" x14ac:dyDescent="0.2">
      <c r="E2891">
        <f t="shared" ca="1" si="93"/>
        <v>0.73182130544571899</v>
      </c>
      <c r="F2891" t="b">
        <f t="shared" ca="1" si="94"/>
        <v>0</v>
      </c>
    </row>
    <row r="2892" spans="5:6" x14ac:dyDescent="0.2">
      <c r="E2892">
        <f t="shared" ca="1" si="93"/>
        <v>0.37752254067332025</v>
      </c>
      <c r="F2892" t="b">
        <f t="shared" ca="1" si="94"/>
        <v>0</v>
      </c>
    </row>
    <row r="2893" spans="5:6" x14ac:dyDescent="0.2">
      <c r="E2893">
        <f t="shared" ca="1" si="93"/>
        <v>2.5742768347328076</v>
      </c>
      <c r="F2893" t="b">
        <f t="shared" ca="1" si="94"/>
        <v>1</v>
      </c>
    </row>
    <row r="2894" spans="5:6" x14ac:dyDescent="0.2">
      <c r="E2894">
        <f t="shared" ca="1" si="93"/>
        <v>1.3810720304079416</v>
      </c>
      <c r="F2894" t="b">
        <f t="shared" ca="1" si="94"/>
        <v>0</v>
      </c>
    </row>
    <row r="2895" spans="5:6" x14ac:dyDescent="0.2">
      <c r="E2895">
        <f t="shared" ca="1" si="93"/>
        <v>-0.70513566627220725</v>
      </c>
      <c r="F2895" t="b">
        <f t="shared" ca="1" si="94"/>
        <v>0</v>
      </c>
    </row>
    <row r="2896" spans="5:6" x14ac:dyDescent="0.2">
      <c r="E2896">
        <f t="shared" ca="1" si="93"/>
        <v>0.95365359576312814</v>
      </c>
      <c r="F2896" t="b">
        <f t="shared" ca="1" si="94"/>
        <v>0</v>
      </c>
    </row>
    <row r="2897" spans="5:6" x14ac:dyDescent="0.2">
      <c r="E2897">
        <f t="shared" ca="1" si="93"/>
        <v>2.4161229006371432</v>
      </c>
      <c r="F2897" t="b">
        <f t="shared" ca="1" si="94"/>
        <v>0</v>
      </c>
    </row>
    <row r="2898" spans="5:6" x14ac:dyDescent="0.2">
      <c r="E2898">
        <f t="shared" ca="1" si="93"/>
        <v>0.44460695588940746</v>
      </c>
      <c r="F2898" t="b">
        <f t="shared" ca="1" si="94"/>
        <v>0</v>
      </c>
    </row>
    <row r="2899" spans="5:6" x14ac:dyDescent="0.2">
      <c r="E2899">
        <f t="shared" ca="1" si="93"/>
        <v>2.1062708594365391</v>
      </c>
      <c r="F2899" t="b">
        <f t="shared" ca="1" si="94"/>
        <v>0</v>
      </c>
    </row>
    <row r="2900" spans="5:6" x14ac:dyDescent="0.2">
      <c r="E2900">
        <f t="shared" ca="1" si="93"/>
        <v>2.0680319233798041</v>
      </c>
      <c r="F2900" t="b">
        <f t="shared" ca="1" si="94"/>
        <v>0</v>
      </c>
    </row>
    <row r="2901" spans="5:6" x14ac:dyDescent="0.2">
      <c r="E2901">
        <f t="shared" ca="1" si="93"/>
        <v>2.928525149358129</v>
      </c>
      <c r="F2901" t="b">
        <f t="shared" ca="1" si="94"/>
        <v>1</v>
      </c>
    </row>
    <row r="2902" spans="5:6" x14ac:dyDescent="0.2">
      <c r="E2902">
        <f t="shared" ca="1" si="93"/>
        <v>3.758096884836069</v>
      </c>
      <c r="F2902" t="b">
        <f t="shared" ca="1" si="94"/>
        <v>1</v>
      </c>
    </row>
    <row r="2903" spans="5:6" x14ac:dyDescent="0.2">
      <c r="E2903">
        <f t="shared" ca="1" si="93"/>
        <v>3.2783237753139547</v>
      </c>
      <c r="F2903" t="b">
        <f t="shared" ca="1" si="94"/>
        <v>1</v>
      </c>
    </row>
    <row r="2904" spans="5:6" x14ac:dyDescent="0.2">
      <c r="E2904">
        <f t="shared" ca="1" si="93"/>
        <v>0.43722494315212579</v>
      </c>
      <c r="F2904" t="b">
        <f t="shared" ca="1" si="94"/>
        <v>0</v>
      </c>
    </row>
    <row r="2905" spans="5:6" x14ac:dyDescent="0.2">
      <c r="E2905">
        <f t="shared" ca="1" si="93"/>
        <v>1.3220628865506954</v>
      </c>
      <c r="F2905" t="b">
        <f t="shared" ca="1" si="94"/>
        <v>0</v>
      </c>
    </row>
    <row r="2906" spans="5:6" x14ac:dyDescent="0.2">
      <c r="E2906">
        <f t="shared" ca="1" si="93"/>
        <v>2.5247016106019315</v>
      </c>
      <c r="F2906" t="b">
        <f t="shared" ca="1" si="94"/>
        <v>1</v>
      </c>
    </row>
    <row r="2907" spans="5:6" x14ac:dyDescent="0.2">
      <c r="E2907">
        <f t="shared" ca="1" si="93"/>
        <v>0.62746862985678886</v>
      </c>
      <c r="F2907" t="b">
        <f t="shared" ca="1" si="94"/>
        <v>0</v>
      </c>
    </row>
    <row r="2908" spans="5:6" x14ac:dyDescent="0.2">
      <c r="E2908">
        <f t="shared" ca="1" si="93"/>
        <v>1.1043967658943843</v>
      </c>
      <c r="F2908" t="b">
        <f t="shared" ca="1" si="94"/>
        <v>0</v>
      </c>
    </row>
    <row r="2909" spans="5:6" x14ac:dyDescent="0.2">
      <c r="E2909">
        <f t="shared" ca="1" si="93"/>
        <v>0.40036064901335311</v>
      </c>
      <c r="F2909" t="b">
        <f t="shared" ca="1" si="94"/>
        <v>0</v>
      </c>
    </row>
    <row r="2910" spans="5:6" x14ac:dyDescent="0.2">
      <c r="E2910">
        <f t="shared" ca="1" si="93"/>
        <v>0.18565730992596752</v>
      </c>
      <c r="F2910" t="b">
        <f t="shared" ca="1" si="94"/>
        <v>0</v>
      </c>
    </row>
    <row r="2911" spans="5:6" x14ac:dyDescent="0.2">
      <c r="E2911">
        <f t="shared" ca="1" si="93"/>
        <v>0.20276143886038001</v>
      </c>
      <c r="F2911" t="b">
        <f t="shared" ca="1" si="94"/>
        <v>0</v>
      </c>
    </row>
    <row r="2912" spans="5:6" x14ac:dyDescent="0.2">
      <c r="E2912">
        <f t="shared" ca="1" si="93"/>
        <v>1.8979152336940217</v>
      </c>
      <c r="F2912" t="b">
        <f t="shared" ca="1" si="94"/>
        <v>0</v>
      </c>
    </row>
    <row r="2913" spans="5:6" x14ac:dyDescent="0.2">
      <c r="E2913">
        <f t="shared" ca="1" si="93"/>
        <v>-1.2793087440425672</v>
      </c>
      <c r="F2913" t="b">
        <f t="shared" ca="1" si="94"/>
        <v>0</v>
      </c>
    </row>
    <row r="2914" spans="5:6" x14ac:dyDescent="0.2">
      <c r="E2914">
        <f t="shared" ca="1" si="93"/>
        <v>0.56022087769759343</v>
      </c>
      <c r="F2914" t="b">
        <f t="shared" ca="1" si="94"/>
        <v>0</v>
      </c>
    </row>
    <row r="2915" spans="5:6" x14ac:dyDescent="0.2">
      <c r="E2915">
        <f t="shared" ca="1" si="93"/>
        <v>3.1136641847199265</v>
      </c>
      <c r="F2915" t="b">
        <f t="shared" ca="1" si="94"/>
        <v>1</v>
      </c>
    </row>
    <row r="2916" spans="5:6" x14ac:dyDescent="0.2">
      <c r="E2916">
        <f t="shared" ca="1" si="93"/>
        <v>3.1677722910624495</v>
      </c>
      <c r="F2916" t="b">
        <f t="shared" ca="1" si="94"/>
        <v>1</v>
      </c>
    </row>
    <row r="2917" spans="5:6" x14ac:dyDescent="0.2">
      <c r="E2917">
        <f t="shared" ca="1" si="93"/>
        <v>-0.61942589251666669</v>
      </c>
      <c r="F2917" t="b">
        <f t="shared" ca="1" si="94"/>
        <v>0</v>
      </c>
    </row>
    <row r="2918" spans="5:6" x14ac:dyDescent="0.2">
      <c r="E2918">
        <f t="shared" ca="1" si="93"/>
        <v>1.8167596660975276</v>
      </c>
      <c r="F2918" t="b">
        <f t="shared" ca="1" si="94"/>
        <v>0</v>
      </c>
    </row>
    <row r="2919" spans="5:6" x14ac:dyDescent="0.2">
      <c r="E2919">
        <f t="shared" ca="1" si="93"/>
        <v>1.6278810518589719</v>
      </c>
      <c r="F2919" t="b">
        <f t="shared" ca="1" si="94"/>
        <v>0</v>
      </c>
    </row>
    <row r="2920" spans="5:6" x14ac:dyDescent="0.2">
      <c r="E2920">
        <f t="shared" ca="1" si="93"/>
        <v>1.5744152884361315</v>
      </c>
      <c r="F2920" t="b">
        <f t="shared" ca="1" si="94"/>
        <v>0</v>
      </c>
    </row>
    <row r="2921" spans="5:6" x14ac:dyDescent="0.2">
      <c r="E2921">
        <f t="shared" ca="1" si="93"/>
        <v>3.5133177459310305</v>
      </c>
      <c r="F2921" t="b">
        <f t="shared" ca="1" si="94"/>
        <v>1</v>
      </c>
    </row>
    <row r="2922" spans="5:6" x14ac:dyDescent="0.2">
      <c r="E2922">
        <f t="shared" ca="1" si="93"/>
        <v>2.1959691656537954</v>
      </c>
      <c r="F2922" t="b">
        <f t="shared" ca="1" si="94"/>
        <v>0</v>
      </c>
    </row>
    <row r="2923" spans="5:6" x14ac:dyDescent="0.2">
      <c r="E2923">
        <f t="shared" ca="1" si="93"/>
        <v>3.3448769544241816</v>
      </c>
      <c r="F2923" t="b">
        <f t="shared" ca="1" si="94"/>
        <v>1</v>
      </c>
    </row>
    <row r="2924" spans="5:6" x14ac:dyDescent="0.2">
      <c r="E2924">
        <f t="shared" ca="1" si="93"/>
        <v>1.0007429844935554</v>
      </c>
      <c r="F2924" t="b">
        <f t="shared" ca="1" si="94"/>
        <v>0</v>
      </c>
    </row>
    <row r="2925" spans="5:6" x14ac:dyDescent="0.2">
      <c r="E2925">
        <f t="shared" ca="1" si="93"/>
        <v>2.9765479651329292</v>
      </c>
      <c r="F2925" t="b">
        <f t="shared" ca="1" si="94"/>
        <v>1</v>
      </c>
    </row>
    <row r="2926" spans="5:6" x14ac:dyDescent="0.2">
      <c r="E2926">
        <f t="shared" ca="1" si="93"/>
        <v>1.5410656419864248</v>
      </c>
      <c r="F2926" t="b">
        <f t="shared" ca="1" si="94"/>
        <v>0</v>
      </c>
    </row>
    <row r="2927" spans="5:6" x14ac:dyDescent="0.2">
      <c r="E2927">
        <f t="shared" ca="1" si="93"/>
        <v>1.127176387612477</v>
      </c>
      <c r="F2927" t="b">
        <f t="shared" ca="1" si="94"/>
        <v>0</v>
      </c>
    </row>
    <row r="2928" spans="5:6" x14ac:dyDescent="0.2">
      <c r="E2928">
        <f t="shared" ca="1" si="93"/>
        <v>0.93200508118456682</v>
      </c>
      <c r="F2928" t="b">
        <f t="shared" ca="1" si="94"/>
        <v>0</v>
      </c>
    </row>
    <row r="2929" spans="5:6" x14ac:dyDescent="0.2">
      <c r="E2929">
        <f t="shared" ca="1" si="93"/>
        <v>0.36917003890063893</v>
      </c>
      <c r="F2929" t="b">
        <f t="shared" ca="1" si="94"/>
        <v>0</v>
      </c>
    </row>
    <row r="2930" spans="5:6" x14ac:dyDescent="0.2">
      <c r="E2930">
        <f t="shared" ca="1" si="93"/>
        <v>1.6658522470794668</v>
      </c>
      <c r="F2930" t="b">
        <f t="shared" ca="1" si="94"/>
        <v>0</v>
      </c>
    </row>
    <row r="2931" spans="5:6" x14ac:dyDescent="0.2">
      <c r="E2931">
        <f t="shared" ca="1" si="93"/>
        <v>1.4292366640756813</v>
      </c>
      <c r="F2931" t="b">
        <f t="shared" ca="1" si="94"/>
        <v>0</v>
      </c>
    </row>
    <row r="2932" spans="5:6" x14ac:dyDescent="0.2">
      <c r="E2932">
        <f t="shared" ca="1" si="93"/>
        <v>2.162304225822075</v>
      </c>
      <c r="F2932" t="b">
        <f t="shared" ca="1" si="94"/>
        <v>0</v>
      </c>
    </row>
    <row r="2933" spans="5:6" x14ac:dyDescent="0.2">
      <c r="E2933">
        <f t="shared" ca="1" si="93"/>
        <v>3.396337182617895</v>
      </c>
      <c r="F2933" t="b">
        <f t="shared" ca="1" si="94"/>
        <v>1</v>
      </c>
    </row>
    <row r="2934" spans="5:6" x14ac:dyDescent="0.2">
      <c r="E2934">
        <f t="shared" ca="1" si="93"/>
        <v>0.80618204588440601</v>
      </c>
      <c r="F2934" t="b">
        <f t="shared" ca="1" si="94"/>
        <v>0</v>
      </c>
    </row>
    <row r="2935" spans="5:6" x14ac:dyDescent="0.2">
      <c r="E2935">
        <f t="shared" ca="1" si="93"/>
        <v>2.6545162469558794</v>
      </c>
      <c r="F2935" t="b">
        <f t="shared" ca="1" si="94"/>
        <v>1</v>
      </c>
    </row>
    <row r="2936" spans="5:6" x14ac:dyDescent="0.2">
      <c r="E2936">
        <f t="shared" ca="1" si="93"/>
        <v>1.8938651913499867</v>
      </c>
      <c r="F2936" t="b">
        <f t="shared" ca="1" si="94"/>
        <v>0</v>
      </c>
    </row>
    <row r="2937" spans="5:6" x14ac:dyDescent="0.2">
      <c r="E2937">
        <f t="shared" ca="1" si="93"/>
        <v>3.0912099883765962</v>
      </c>
      <c r="F2937" t="b">
        <f t="shared" ca="1" si="94"/>
        <v>1</v>
      </c>
    </row>
    <row r="2938" spans="5:6" x14ac:dyDescent="0.2">
      <c r="E2938">
        <f t="shared" ca="1" si="93"/>
        <v>0.6393825156169155</v>
      </c>
      <c r="F2938" t="b">
        <f t="shared" ca="1" si="94"/>
        <v>0</v>
      </c>
    </row>
    <row r="2939" spans="5:6" x14ac:dyDescent="0.2">
      <c r="E2939">
        <f t="shared" ca="1" si="93"/>
        <v>3.4099773337866655</v>
      </c>
      <c r="F2939" t="b">
        <f t="shared" ca="1" si="94"/>
        <v>1</v>
      </c>
    </row>
    <row r="2940" spans="5:6" x14ac:dyDescent="0.2">
      <c r="E2940">
        <f t="shared" ca="1" si="93"/>
        <v>1.6801228481011787</v>
      </c>
      <c r="F2940" t="b">
        <f t="shared" ca="1" si="94"/>
        <v>0</v>
      </c>
    </row>
    <row r="2941" spans="5:6" x14ac:dyDescent="0.2">
      <c r="E2941">
        <f t="shared" ca="1" si="93"/>
        <v>1.8796530915680116</v>
      </c>
      <c r="F2941" t="b">
        <f t="shared" ca="1" si="94"/>
        <v>0</v>
      </c>
    </row>
    <row r="2942" spans="5:6" x14ac:dyDescent="0.2">
      <c r="E2942">
        <f t="shared" ca="1" si="93"/>
        <v>2.3767553154761281</v>
      </c>
      <c r="F2942" t="b">
        <f t="shared" ca="1" si="94"/>
        <v>0</v>
      </c>
    </row>
    <row r="2943" spans="5:6" x14ac:dyDescent="0.2">
      <c r="E2943">
        <f t="shared" ca="1" si="93"/>
        <v>0.70960097413626766</v>
      </c>
      <c r="F2943" t="b">
        <f t="shared" ca="1" si="94"/>
        <v>0</v>
      </c>
    </row>
    <row r="2944" spans="5:6" x14ac:dyDescent="0.2">
      <c r="E2944">
        <f t="shared" ca="1" si="93"/>
        <v>1.4640241534281939</v>
      </c>
      <c r="F2944" t="b">
        <f t="shared" ca="1" si="94"/>
        <v>0</v>
      </c>
    </row>
    <row r="2945" spans="5:6" x14ac:dyDescent="0.2">
      <c r="E2945">
        <f t="shared" ca="1" si="93"/>
        <v>4.1578256192318435</v>
      </c>
      <c r="F2945" t="b">
        <f t="shared" ca="1" si="94"/>
        <v>1</v>
      </c>
    </row>
    <row r="2946" spans="5:6" x14ac:dyDescent="0.2">
      <c r="E2946">
        <f t="shared" ca="1" si="93"/>
        <v>1.3598662124688707</v>
      </c>
      <c r="F2946" t="b">
        <f t="shared" ca="1" si="94"/>
        <v>0</v>
      </c>
    </row>
    <row r="2947" spans="5:6" x14ac:dyDescent="0.2">
      <c r="E2947">
        <f t="shared" ref="E2947:E3010" ca="1" si="95">NORMINV(RAND(),1.889101,1.189723)</f>
        <v>1.9724749090650227</v>
      </c>
      <c r="F2947" t="b">
        <f t="shared" ref="F2947:F3010" ca="1" si="96">IF(E2947&gt;=2.5, TRUE, FALSE)</f>
        <v>0</v>
      </c>
    </row>
    <row r="2948" spans="5:6" x14ac:dyDescent="0.2">
      <c r="E2948">
        <f t="shared" ca="1" si="95"/>
        <v>1.3138669144103083</v>
      </c>
      <c r="F2948" t="b">
        <f t="shared" ca="1" si="96"/>
        <v>0</v>
      </c>
    </row>
    <row r="2949" spans="5:6" x14ac:dyDescent="0.2">
      <c r="E2949">
        <f t="shared" ca="1" si="95"/>
        <v>2.1736060372837165</v>
      </c>
      <c r="F2949" t="b">
        <f t="shared" ca="1" si="96"/>
        <v>0</v>
      </c>
    </row>
    <row r="2950" spans="5:6" x14ac:dyDescent="0.2">
      <c r="E2950">
        <f t="shared" ca="1" si="95"/>
        <v>3.0699441104054497</v>
      </c>
      <c r="F2950" t="b">
        <f t="shared" ca="1" si="96"/>
        <v>1</v>
      </c>
    </row>
    <row r="2951" spans="5:6" x14ac:dyDescent="0.2">
      <c r="E2951">
        <f t="shared" ca="1" si="95"/>
        <v>0.58428308407759921</v>
      </c>
      <c r="F2951" t="b">
        <f t="shared" ca="1" si="96"/>
        <v>0</v>
      </c>
    </row>
    <row r="2952" spans="5:6" x14ac:dyDescent="0.2">
      <c r="E2952">
        <f t="shared" ca="1" si="95"/>
        <v>1.1653884726524522</v>
      </c>
      <c r="F2952" t="b">
        <f t="shared" ca="1" si="96"/>
        <v>0</v>
      </c>
    </row>
    <row r="2953" spans="5:6" x14ac:dyDescent="0.2">
      <c r="E2953">
        <f t="shared" ca="1" si="95"/>
        <v>1.3565804999376638</v>
      </c>
      <c r="F2953" t="b">
        <f t="shared" ca="1" si="96"/>
        <v>0</v>
      </c>
    </row>
    <row r="2954" spans="5:6" x14ac:dyDescent="0.2">
      <c r="E2954">
        <f t="shared" ca="1" si="95"/>
        <v>1.1563725227244053</v>
      </c>
      <c r="F2954" t="b">
        <f t="shared" ca="1" si="96"/>
        <v>0</v>
      </c>
    </row>
    <row r="2955" spans="5:6" x14ac:dyDescent="0.2">
      <c r="E2955">
        <f t="shared" ca="1" si="95"/>
        <v>0.11182589936762244</v>
      </c>
      <c r="F2955" t="b">
        <f t="shared" ca="1" si="96"/>
        <v>0</v>
      </c>
    </row>
    <row r="2956" spans="5:6" x14ac:dyDescent="0.2">
      <c r="E2956">
        <f t="shared" ca="1" si="95"/>
        <v>3.6354337755197896</v>
      </c>
      <c r="F2956" t="b">
        <f t="shared" ca="1" si="96"/>
        <v>1</v>
      </c>
    </row>
    <row r="2957" spans="5:6" x14ac:dyDescent="0.2">
      <c r="E2957">
        <f t="shared" ca="1" si="95"/>
        <v>5.1162429938418041</v>
      </c>
      <c r="F2957" t="b">
        <f t="shared" ca="1" si="96"/>
        <v>1</v>
      </c>
    </row>
    <row r="2958" spans="5:6" x14ac:dyDescent="0.2">
      <c r="E2958">
        <f t="shared" ca="1" si="95"/>
        <v>0.54379824582259717</v>
      </c>
      <c r="F2958" t="b">
        <f t="shared" ca="1" si="96"/>
        <v>0</v>
      </c>
    </row>
    <row r="2959" spans="5:6" x14ac:dyDescent="0.2">
      <c r="E2959">
        <f t="shared" ca="1" si="95"/>
        <v>0.95752480679048069</v>
      </c>
      <c r="F2959" t="b">
        <f t="shared" ca="1" si="96"/>
        <v>0</v>
      </c>
    </row>
    <row r="2960" spans="5:6" x14ac:dyDescent="0.2">
      <c r="E2960">
        <f t="shared" ca="1" si="95"/>
        <v>1.9742757373662361</v>
      </c>
      <c r="F2960" t="b">
        <f t="shared" ca="1" si="96"/>
        <v>0</v>
      </c>
    </row>
    <row r="2961" spans="5:6" x14ac:dyDescent="0.2">
      <c r="E2961">
        <f t="shared" ca="1" si="95"/>
        <v>3.1109140036339751</v>
      </c>
      <c r="F2961" t="b">
        <f t="shared" ca="1" si="96"/>
        <v>1</v>
      </c>
    </row>
    <row r="2962" spans="5:6" x14ac:dyDescent="0.2">
      <c r="E2962">
        <f t="shared" ca="1" si="95"/>
        <v>1.6701394376874203</v>
      </c>
      <c r="F2962" t="b">
        <f t="shared" ca="1" si="96"/>
        <v>0</v>
      </c>
    </row>
    <row r="2963" spans="5:6" x14ac:dyDescent="0.2">
      <c r="E2963">
        <f t="shared" ca="1" si="95"/>
        <v>-4.7938216284383328E-2</v>
      </c>
      <c r="F2963" t="b">
        <f t="shared" ca="1" si="96"/>
        <v>0</v>
      </c>
    </row>
    <row r="2964" spans="5:6" x14ac:dyDescent="0.2">
      <c r="E2964">
        <f t="shared" ca="1" si="95"/>
        <v>0.81529439105085477</v>
      </c>
      <c r="F2964" t="b">
        <f t="shared" ca="1" si="96"/>
        <v>0</v>
      </c>
    </row>
    <row r="2965" spans="5:6" x14ac:dyDescent="0.2">
      <c r="E2965">
        <f t="shared" ca="1" si="95"/>
        <v>-0.25097488492048714</v>
      </c>
      <c r="F2965" t="b">
        <f t="shared" ca="1" si="96"/>
        <v>0</v>
      </c>
    </row>
    <row r="2966" spans="5:6" x14ac:dyDescent="0.2">
      <c r="E2966">
        <f t="shared" ca="1" si="95"/>
        <v>0.57999975518267655</v>
      </c>
      <c r="F2966" t="b">
        <f t="shared" ca="1" si="96"/>
        <v>0</v>
      </c>
    </row>
    <row r="2967" spans="5:6" x14ac:dyDescent="0.2">
      <c r="E2967">
        <f t="shared" ca="1" si="95"/>
        <v>0.75579483793584434</v>
      </c>
      <c r="F2967" t="b">
        <f t="shared" ca="1" si="96"/>
        <v>0</v>
      </c>
    </row>
    <row r="2968" spans="5:6" x14ac:dyDescent="0.2">
      <c r="E2968">
        <f t="shared" ca="1" si="95"/>
        <v>-7.4270434252969197E-2</v>
      </c>
      <c r="F2968" t="b">
        <f t="shared" ca="1" si="96"/>
        <v>0</v>
      </c>
    </row>
    <row r="2969" spans="5:6" x14ac:dyDescent="0.2">
      <c r="E2969">
        <f t="shared" ca="1" si="95"/>
        <v>-0.34679215663022833</v>
      </c>
      <c r="F2969" t="b">
        <f t="shared" ca="1" si="96"/>
        <v>0</v>
      </c>
    </row>
    <row r="2970" spans="5:6" x14ac:dyDescent="0.2">
      <c r="E2970">
        <f t="shared" ca="1" si="95"/>
        <v>0.87547722741633915</v>
      </c>
      <c r="F2970" t="b">
        <f t="shared" ca="1" si="96"/>
        <v>0</v>
      </c>
    </row>
    <row r="2971" spans="5:6" x14ac:dyDescent="0.2">
      <c r="E2971">
        <f t="shared" ca="1" si="95"/>
        <v>1.2597712865336386</v>
      </c>
      <c r="F2971" t="b">
        <f t="shared" ca="1" si="96"/>
        <v>0</v>
      </c>
    </row>
    <row r="2972" spans="5:6" x14ac:dyDescent="0.2">
      <c r="E2972">
        <f t="shared" ca="1" si="95"/>
        <v>3.3768288620986322</v>
      </c>
      <c r="F2972" t="b">
        <f t="shared" ca="1" si="96"/>
        <v>1</v>
      </c>
    </row>
    <row r="2973" spans="5:6" x14ac:dyDescent="0.2">
      <c r="E2973">
        <f t="shared" ca="1" si="95"/>
        <v>1.3738247306847486</v>
      </c>
      <c r="F2973" t="b">
        <f t="shared" ca="1" si="96"/>
        <v>0</v>
      </c>
    </row>
    <row r="2974" spans="5:6" x14ac:dyDescent="0.2">
      <c r="E2974">
        <f t="shared" ca="1" si="95"/>
        <v>2.4070927623774252</v>
      </c>
      <c r="F2974" t="b">
        <f t="shared" ca="1" si="96"/>
        <v>0</v>
      </c>
    </row>
    <row r="2975" spans="5:6" x14ac:dyDescent="0.2">
      <c r="E2975">
        <f t="shared" ca="1" si="95"/>
        <v>1.6294224026165012</v>
      </c>
      <c r="F2975" t="b">
        <f t="shared" ca="1" si="96"/>
        <v>0</v>
      </c>
    </row>
    <row r="2976" spans="5:6" x14ac:dyDescent="0.2">
      <c r="E2976">
        <f t="shared" ca="1" si="95"/>
        <v>2.0358462527645629</v>
      </c>
      <c r="F2976" t="b">
        <f t="shared" ca="1" si="96"/>
        <v>0</v>
      </c>
    </row>
    <row r="2977" spans="5:6" x14ac:dyDescent="0.2">
      <c r="E2977">
        <f t="shared" ca="1" si="95"/>
        <v>-0.62126199723269004</v>
      </c>
      <c r="F2977" t="b">
        <f t="shared" ca="1" si="96"/>
        <v>0</v>
      </c>
    </row>
    <row r="2978" spans="5:6" x14ac:dyDescent="0.2">
      <c r="E2978">
        <f t="shared" ca="1" si="95"/>
        <v>-0.5192947145393505</v>
      </c>
      <c r="F2978" t="b">
        <f t="shared" ca="1" si="96"/>
        <v>0</v>
      </c>
    </row>
    <row r="2979" spans="5:6" x14ac:dyDescent="0.2">
      <c r="E2979">
        <f t="shared" ca="1" si="95"/>
        <v>0.35032208202610304</v>
      </c>
      <c r="F2979" t="b">
        <f t="shared" ca="1" si="96"/>
        <v>0</v>
      </c>
    </row>
    <row r="2980" spans="5:6" x14ac:dyDescent="0.2">
      <c r="E2980">
        <f t="shared" ca="1" si="95"/>
        <v>6.5046082376090775E-2</v>
      </c>
      <c r="F2980" t="b">
        <f t="shared" ca="1" si="96"/>
        <v>0</v>
      </c>
    </row>
    <row r="2981" spans="5:6" x14ac:dyDescent="0.2">
      <c r="E2981">
        <f t="shared" ca="1" si="95"/>
        <v>-0.12839721388420622</v>
      </c>
      <c r="F2981" t="b">
        <f t="shared" ca="1" si="96"/>
        <v>0</v>
      </c>
    </row>
    <row r="2982" spans="5:6" x14ac:dyDescent="0.2">
      <c r="E2982">
        <f t="shared" ca="1" si="95"/>
        <v>3.1034955276536769</v>
      </c>
      <c r="F2982" t="b">
        <f t="shared" ca="1" si="96"/>
        <v>1</v>
      </c>
    </row>
    <row r="2983" spans="5:6" x14ac:dyDescent="0.2">
      <c r="E2983">
        <f t="shared" ca="1" si="95"/>
        <v>0.93845230238863375</v>
      </c>
      <c r="F2983" t="b">
        <f t="shared" ca="1" si="96"/>
        <v>0</v>
      </c>
    </row>
    <row r="2984" spans="5:6" x14ac:dyDescent="0.2">
      <c r="E2984">
        <f t="shared" ca="1" si="95"/>
        <v>2.9550954804252574</v>
      </c>
      <c r="F2984" t="b">
        <f t="shared" ca="1" si="96"/>
        <v>1</v>
      </c>
    </row>
    <row r="2985" spans="5:6" x14ac:dyDescent="0.2">
      <c r="E2985">
        <f t="shared" ca="1" si="95"/>
        <v>0.15644161063591278</v>
      </c>
      <c r="F2985" t="b">
        <f t="shared" ca="1" si="96"/>
        <v>0</v>
      </c>
    </row>
    <row r="2986" spans="5:6" x14ac:dyDescent="0.2">
      <c r="E2986">
        <f t="shared" ca="1" si="95"/>
        <v>2.1422808121002133</v>
      </c>
      <c r="F2986" t="b">
        <f t="shared" ca="1" si="96"/>
        <v>0</v>
      </c>
    </row>
    <row r="2987" spans="5:6" x14ac:dyDescent="0.2">
      <c r="E2987">
        <f t="shared" ca="1" si="95"/>
        <v>3.0746096719758569</v>
      </c>
      <c r="F2987" t="b">
        <f t="shared" ca="1" si="96"/>
        <v>1</v>
      </c>
    </row>
    <row r="2988" spans="5:6" x14ac:dyDescent="0.2">
      <c r="E2988">
        <f t="shared" ca="1" si="95"/>
        <v>1.7762002482915649</v>
      </c>
      <c r="F2988" t="b">
        <f t="shared" ca="1" si="96"/>
        <v>0</v>
      </c>
    </row>
    <row r="2989" spans="5:6" x14ac:dyDescent="0.2">
      <c r="E2989">
        <f t="shared" ca="1" si="95"/>
        <v>3.8707733275945433</v>
      </c>
      <c r="F2989" t="b">
        <f t="shared" ca="1" si="96"/>
        <v>1</v>
      </c>
    </row>
    <row r="2990" spans="5:6" x14ac:dyDescent="0.2">
      <c r="E2990">
        <f t="shared" ca="1" si="95"/>
        <v>3.6710628673168779</v>
      </c>
      <c r="F2990" t="b">
        <f t="shared" ca="1" si="96"/>
        <v>1</v>
      </c>
    </row>
    <row r="2991" spans="5:6" x14ac:dyDescent="0.2">
      <c r="E2991">
        <f t="shared" ca="1" si="95"/>
        <v>2.9779541276186241</v>
      </c>
      <c r="F2991" t="b">
        <f t="shared" ca="1" si="96"/>
        <v>1</v>
      </c>
    </row>
    <row r="2992" spans="5:6" x14ac:dyDescent="0.2">
      <c r="E2992">
        <f t="shared" ca="1" si="95"/>
        <v>1.3479014482259906</v>
      </c>
      <c r="F2992" t="b">
        <f t="shared" ca="1" si="96"/>
        <v>0</v>
      </c>
    </row>
    <row r="2993" spans="5:6" x14ac:dyDescent="0.2">
      <c r="E2993">
        <f t="shared" ca="1" si="95"/>
        <v>2.9475612915640239</v>
      </c>
      <c r="F2993" t="b">
        <f t="shared" ca="1" si="96"/>
        <v>1</v>
      </c>
    </row>
    <row r="2994" spans="5:6" x14ac:dyDescent="0.2">
      <c r="E2994">
        <f t="shared" ca="1" si="95"/>
        <v>2.0363394111189388</v>
      </c>
      <c r="F2994" t="b">
        <f t="shared" ca="1" si="96"/>
        <v>0</v>
      </c>
    </row>
    <row r="2995" spans="5:6" x14ac:dyDescent="0.2">
      <c r="E2995">
        <f t="shared" ca="1" si="95"/>
        <v>1.6955984247765874</v>
      </c>
      <c r="F2995" t="b">
        <f t="shared" ca="1" si="96"/>
        <v>0</v>
      </c>
    </row>
    <row r="2996" spans="5:6" x14ac:dyDescent="0.2">
      <c r="E2996">
        <f t="shared" ca="1" si="95"/>
        <v>2.2375685167853536</v>
      </c>
      <c r="F2996" t="b">
        <f t="shared" ca="1" si="96"/>
        <v>0</v>
      </c>
    </row>
    <row r="2997" spans="5:6" x14ac:dyDescent="0.2">
      <c r="E2997">
        <f t="shared" ca="1" si="95"/>
        <v>2.7116416890364641</v>
      </c>
      <c r="F2997" t="b">
        <f t="shared" ca="1" si="96"/>
        <v>1</v>
      </c>
    </row>
    <row r="2998" spans="5:6" x14ac:dyDescent="0.2">
      <c r="E2998">
        <f t="shared" ca="1" si="95"/>
        <v>-5.4417463962050272E-2</v>
      </c>
      <c r="F2998" t="b">
        <f t="shared" ca="1" si="96"/>
        <v>0</v>
      </c>
    </row>
    <row r="2999" spans="5:6" x14ac:dyDescent="0.2">
      <c r="E2999">
        <f t="shared" ca="1" si="95"/>
        <v>1.4610290807300839</v>
      </c>
      <c r="F2999" t="b">
        <f t="shared" ca="1" si="96"/>
        <v>0</v>
      </c>
    </row>
    <row r="3000" spans="5:6" x14ac:dyDescent="0.2">
      <c r="E3000">
        <f t="shared" ca="1" si="95"/>
        <v>1.0451781353668483</v>
      </c>
      <c r="F3000" t="b">
        <f t="shared" ca="1" si="96"/>
        <v>0</v>
      </c>
    </row>
    <row r="3001" spans="5:6" x14ac:dyDescent="0.2">
      <c r="E3001">
        <f t="shared" ca="1" si="95"/>
        <v>3.093351634626071</v>
      </c>
      <c r="F3001" t="b">
        <f t="shared" ca="1" si="96"/>
        <v>1</v>
      </c>
    </row>
    <row r="3002" spans="5:6" x14ac:dyDescent="0.2">
      <c r="E3002">
        <f t="shared" ca="1" si="95"/>
        <v>2.4819212591044266</v>
      </c>
      <c r="F3002" t="b">
        <f t="shared" ca="1" si="96"/>
        <v>0</v>
      </c>
    </row>
    <row r="3003" spans="5:6" x14ac:dyDescent="0.2">
      <c r="E3003">
        <f t="shared" ca="1" si="95"/>
        <v>3.044714691678855</v>
      </c>
      <c r="F3003" t="b">
        <f t="shared" ca="1" si="96"/>
        <v>1</v>
      </c>
    </row>
    <row r="3004" spans="5:6" x14ac:dyDescent="0.2">
      <c r="E3004">
        <f t="shared" ca="1" si="95"/>
        <v>2.0391852611380341</v>
      </c>
      <c r="F3004" t="b">
        <f t="shared" ca="1" si="96"/>
        <v>0</v>
      </c>
    </row>
    <row r="3005" spans="5:6" x14ac:dyDescent="0.2">
      <c r="E3005">
        <f t="shared" ca="1" si="95"/>
        <v>0.95074589331758164</v>
      </c>
      <c r="F3005" t="b">
        <f t="shared" ca="1" si="96"/>
        <v>0</v>
      </c>
    </row>
    <row r="3006" spans="5:6" x14ac:dyDescent="0.2">
      <c r="E3006">
        <f t="shared" ca="1" si="95"/>
        <v>1.3773777057660785</v>
      </c>
      <c r="F3006" t="b">
        <f t="shared" ca="1" si="96"/>
        <v>0</v>
      </c>
    </row>
    <row r="3007" spans="5:6" x14ac:dyDescent="0.2">
      <c r="E3007">
        <f t="shared" ca="1" si="95"/>
        <v>3.3958897255518545</v>
      </c>
      <c r="F3007" t="b">
        <f t="shared" ca="1" si="96"/>
        <v>1</v>
      </c>
    </row>
    <row r="3008" spans="5:6" x14ac:dyDescent="0.2">
      <c r="E3008">
        <f t="shared" ca="1" si="95"/>
        <v>1.844510711246756</v>
      </c>
      <c r="F3008" t="b">
        <f t="shared" ca="1" si="96"/>
        <v>0</v>
      </c>
    </row>
    <row r="3009" spans="5:6" x14ac:dyDescent="0.2">
      <c r="E3009">
        <f t="shared" ca="1" si="95"/>
        <v>1.7599699031032456</v>
      </c>
      <c r="F3009" t="b">
        <f t="shared" ca="1" si="96"/>
        <v>0</v>
      </c>
    </row>
    <row r="3010" spans="5:6" x14ac:dyDescent="0.2">
      <c r="E3010">
        <f t="shared" ca="1" si="95"/>
        <v>1.5862073475619827</v>
      </c>
      <c r="F3010" t="b">
        <f t="shared" ca="1" si="96"/>
        <v>0</v>
      </c>
    </row>
    <row r="3011" spans="5:6" x14ac:dyDescent="0.2">
      <c r="E3011">
        <f t="shared" ref="E3011:E3074" ca="1" si="97">NORMINV(RAND(),1.889101,1.189723)</f>
        <v>1.960366385191769</v>
      </c>
      <c r="F3011" t="b">
        <f t="shared" ref="F3011:F3074" ca="1" si="98">IF(E3011&gt;=2.5, TRUE, FALSE)</f>
        <v>0</v>
      </c>
    </row>
    <row r="3012" spans="5:6" x14ac:dyDescent="0.2">
      <c r="E3012">
        <f t="shared" ca="1" si="97"/>
        <v>3.7419323403056803</v>
      </c>
      <c r="F3012" t="b">
        <f t="shared" ca="1" si="98"/>
        <v>1</v>
      </c>
    </row>
    <row r="3013" spans="5:6" x14ac:dyDescent="0.2">
      <c r="E3013">
        <f t="shared" ca="1" si="97"/>
        <v>1.776774732620801</v>
      </c>
      <c r="F3013" t="b">
        <f t="shared" ca="1" si="98"/>
        <v>0</v>
      </c>
    </row>
    <row r="3014" spans="5:6" x14ac:dyDescent="0.2">
      <c r="E3014">
        <f t="shared" ca="1" si="97"/>
        <v>-0.61847603806534246</v>
      </c>
      <c r="F3014" t="b">
        <f t="shared" ca="1" si="98"/>
        <v>0</v>
      </c>
    </row>
    <row r="3015" spans="5:6" x14ac:dyDescent="0.2">
      <c r="E3015">
        <f t="shared" ca="1" si="97"/>
        <v>3.4644021634618545</v>
      </c>
      <c r="F3015" t="b">
        <f t="shared" ca="1" si="98"/>
        <v>1</v>
      </c>
    </row>
    <row r="3016" spans="5:6" x14ac:dyDescent="0.2">
      <c r="E3016">
        <f t="shared" ca="1" si="97"/>
        <v>-0.61710242443437324</v>
      </c>
      <c r="F3016" t="b">
        <f t="shared" ca="1" si="98"/>
        <v>0</v>
      </c>
    </row>
    <row r="3017" spans="5:6" x14ac:dyDescent="0.2">
      <c r="E3017">
        <f t="shared" ca="1" si="97"/>
        <v>0.28110436410540718</v>
      </c>
      <c r="F3017" t="b">
        <f t="shared" ca="1" si="98"/>
        <v>0</v>
      </c>
    </row>
    <row r="3018" spans="5:6" x14ac:dyDescent="0.2">
      <c r="E3018">
        <f t="shared" ca="1" si="97"/>
        <v>1.7539235503953488</v>
      </c>
      <c r="F3018" t="b">
        <f t="shared" ca="1" si="98"/>
        <v>0</v>
      </c>
    </row>
    <row r="3019" spans="5:6" x14ac:dyDescent="0.2">
      <c r="E3019">
        <f t="shared" ca="1" si="97"/>
        <v>4.6169553704068287</v>
      </c>
      <c r="F3019" t="b">
        <f t="shared" ca="1" si="98"/>
        <v>1</v>
      </c>
    </row>
    <row r="3020" spans="5:6" x14ac:dyDescent="0.2">
      <c r="E3020">
        <f t="shared" ca="1" si="97"/>
        <v>0.11196177562454945</v>
      </c>
      <c r="F3020" t="b">
        <f t="shared" ca="1" si="98"/>
        <v>0</v>
      </c>
    </row>
    <row r="3021" spans="5:6" x14ac:dyDescent="0.2">
      <c r="E3021">
        <f t="shared" ca="1" si="97"/>
        <v>2.2314950260391728</v>
      </c>
      <c r="F3021" t="b">
        <f t="shared" ca="1" si="98"/>
        <v>0</v>
      </c>
    </row>
    <row r="3022" spans="5:6" x14ac:dyDescent="0.2">
      <c r="E3022">
        <f t="shared" ca="1" si="97"/>
        <v>1.2126325075214044</v>
      </c>
      <c r="F3022" t="b">
        <f t="shared" ca="1" si="98"/>
        <v>0</v>
      </c>
    </row>
    <row r="3023" spans="5:6" x14ac:dyDescent="0.2">
      <c r="E3023">
        <f t="shared" ca="1" si="97"/>
        <v>1.542005909213316</v>
      </c>
      <c r="F3023" t="b">
        <f t="shared" ca="1" si="98"/>
        <v>0</v>
      </c>
    </row>
    <row r="3024" spans="5:6" x14ac:dyDescent="0.2">
      <c r="E3024">
        <f t="shared" ca="1" si="97"/>
        <v>1.8696941683252566</v>
      </c>
      <c r="F3024" t="b">
        <f t="shared" ca="1" si="98"/>
        <v>0</v>
      </c>
    </row>
    <row r="3025" spans="5:6" x14ac:dyDescent="0.2">
      <c r="E3025">
        <f t="shared" ca="1" si="97"/>
        <v>3.499416949607761</v>
      </c>
      <c r="F3025" t="b">
        <f t="shared" ca="1" si="98"/>
        <v>1</v>
      </c>
    </row>
    <row r="3026" spans="5:6" x14ac:dyDescent="0.2">
      <c r="E3026">
        <f t="shared" ca="1" si="97"/>
        <v>8.2921712966577354E-2</v>
      </c>
      <c r="F3026" t="b">
        <f t="shared" ca="1" si="98"/>
        <v>0</v>
      </c>
    </row>
    <row r="3027" spans="5:6" x14ac:dyDescent="0.2">
      <c r="E3027">
        <f t="shared" ca="1" si="97"/>
        <v>-0.27209715798053691</v>
      </c>
      <c r="F3027" t="b">
        <f t="shared" ca="1" si="98"/>
        <v>0</v>
      </c>
    </row>
    <row r="3028" spans="5:6" x14ac:dyDescent="0.2">
      <c r="E3028">
        <f t="shared" ca="1" si="97"/>
        <v>1.7665097544969068</v>
      </c>
      <c r="F3028" t="b">
        <f t="shared" ca="1" si="98"/>
        <v>0</v>
      </c>
    </row>
    <row r="3029" spans="5:6" x14ac:dyDescent="0.2">
      <c r="E3029">
        <f t="shared" ca="1" si="97"/>
        <v>1.5365525559595834</v>
      </c>
      <c r="F3029" t="b">
        <f t="shared" ca="1" si="98"/>
        <v>0</v>
      </c>
    </row>
    <row r="3030" spans="5:6" x14ac:dyDescent="0.2">
      <c r="E3030">
        <f t="shared" ca="1" si="97"/>
        <v>2.6995490946038556</v>
      </c>
      <c r="F3030" t="b">
        <f t="shared" ca="1" si="98"/>
        <v>1</v>
      </c>
    </row>
    <row r="3031" spans="5:6" x14ac:dyDescent="0.2">
      <c r="E3031">
        <f t="shared" ca="1" si="97"/>
        <v>3.7132259478116461</v>
      </c>
      <c r="F3031" t="b">
        <f t="shared" ca="1" si="98"/>
        <v>1</v>
      </c>
    </row>
    <row r="3032" spans="5:6" x14ac:dyDescent="0.2">
      <c r="E3032">
        <f t="shared" ca="1" si="97"/>
        <v>2.7837732464216547</v>
      </c>
      <c r="F3032" t="b">
        <f t="shared" ca="1" si="98"/>
        <v>1</v>
      </c>
    </row>
    <row r="3033" spans="5:6" x14ac:dyDescent="0.2">
      <c r="E3033">
        <f t="shared" ca="1" si="97"/>
        <v>1.3812626798202432</v>
      </c>
      <c r="F3033" t="b">
        <f t="shared" ca="1" si="98"/>
        <v>0</v>
      </c>
    </row>
    <row r="3034" spans="5:6" x14ac:dyDescent="0.2">
      <c r="E3034">
        <f t="shared" ca="1" si="97"/>
        <v>2.0167052273617823</v>
      </c>
      <c r="F3034" t="b">
        <f t="shared" ca="1" si="98"/>
        <v>0</v>
      </c>
    </row>
    <row r="3035" spans="5:6" x14ac:dyDescent="0.2">
      <c r="E3035">
        <f t="shared" ca="1" si="97"/>
        <v>0.90266236420300572</v>
      </c>
      <c r="F3035" t="b">
        <f t="shared" ca="1" si="98"/>
        <v>0</v>
      </c>
    </row>
    <row r="3036" spans="5:6" x14ac:dyDescent="0.2">
      <c r="E3036">
        <f t="shared" ca="1" si="97"/>
        <v>1.7383799624283427</v>
      </c>
      <c r="F3036" t="b">
        <f t="shared" ca="1" si="98"/>
        <v>0</v>
      </c>
    </row>
    <row r="3037" spans="5:6" x14ac:dyDescent="0.2">
      <c r="E3037">
        <f t="shared" ca="1" si="97"/>
        <v>2.6453078252238695</v>
      </c>
      <c r="F3037" t="b">
        <f t="shared" ca="1" si="98"/>
        <v>1</v>
      </c>
    </row>
    <row r="3038" spans="5:6" x14ac:dyDescent="0.2">
      <c r="E3038">
        <f t="shared" ca="1" si="97"/>
        <v>0.17770337947055248</v>
      </c>
      <c r="F3038" t="b">
        <f t="shared" ca="1" si="98"/>
        <v>0</v>
      </c>
    </row>
    <row r="3039" spans="5:6" x14ac:dyDescent="0.2">
      <c r="E3039">
        <f t="shared" ca="1" si="97"/>
        <v>2.2039722462283766</v>
      </c>
      <c r="F3039" t="b">
        <f t="shared" ca="1" si="98"/>
        <v>0</v>
      </c>
    </row>
    <row r="3040" spans="5:6" x14ac:dyDescent="0.2">
      <c r="E3040">
        <f t="shared" ca="1" si="97"/>
        <v>0.99049305079460015</v>
      </c>
      <c r="F3040" t="b">
        <f t="shared" ca="1" si="98"/>
        <v>0</v>
      </c>
    </row>
    <row r="3041" spans="5:6" x14ac:dyDescent="0.2">
      <c r="E3041">
        <f t="shared" ca="1" si="97"/>
        <v>2.4788819072451345</v>
      </c>
      <c r="F3041" t="b">
        <f t="shared" ca="1" si="98"/>
        <v>0</v>
      </c>
    </row>
    <row r="3042" spans="5:6" x14ac:dyDescent="0.2">
      <c r="E3042">
        <f t="shared" ca="1" si="97"/>
        <v>3.1302429328337542</v>
      </c>
      <c r="F3042" t="b">
        <f t="shared" ca="1" si="98"/>
        <v>1</v>
      </c>
    </row>
    <row r="3043" spans="5:6" x14ac:dyDescent="0.2">
      <c r="E3043">
        <f t="shared" ca="1" si="97"/>
        <v>2.4649681625490869</v>
      </c>
      <c r="F3043" t="b">
        <f t="shared" ca="1" si="98"/>
        <v>0</v>
      </c>
    </row>
    <row r="3044" spans="5:6" x14ac:dyDescent="0.2">
      <c r="E3044">
        <f t="shared" ca="1" si="97"/>
        <v>3.0531808359307759</v>
      </c>
      <c r="F3044" t="b">
        <f t="shared" ca="1" si="98"/>
        <v>1</v>
      </c>
    </row>
    <row r="3045" spans="5:6" x14ac:dyDescent="0.2">
      <c r="E3045">
        <f t="shared" ca="1" si="97"/>
        <v>1.5926742872230717</v>
      </c>
      <c r="F3045" t="b">
        <f t="shared" ca="1" si="98"/>
        <v>0</v>
      </c>
    </row>
    <row r="3046" spans="5:6" x14ac:dyDescent="0.2">
      <c r="E3046">
        <f t="shared" ca="1" si="97"/>
        <v>1.6787181436708873</v>
      </c>
      <c r="F3046" t="b">
        <f t="shared" ca="1" si="98"/>
        <v>0</v>
      </c>
    </row>
    <row r="3047" spans="5:6" x14ac:dyDescent="0.2">
      <c r="E3047">
        <f t="shared" ca="1" si="97"/>
        <v>3.4714629046051475</v>
      </c>
      <c r="F3047" t="b">
        <f t="shared" ca="1" si="98"/>
        <v>1</v>
      </c>
    </row>
    <row r="3048" spans="5:6" x14ac:dyDescent="0.2">
      <c r="E3048">
        <f t="shared" ca="1" si="97"/>
        <v>-0.75257501166997431</v>
      </c>
      <c r="F3048" t="b">
        <f t="shared" ca="1" si="98"/>
        <v>0</v>
      </c>
    </row>
    <row r="3049" spans="5:6" x14ac:dyDescent="0.2">
      <c r="E3049">
        <f t="shared" ca="1" si="97"/>
        <v>-0.7731262442959379</v>
      </c>
      <c r="F3049" t="b">
        <f t="shared" ca="1" si="98"/>
        <v>0</v>
      </c>
    </row>
    <row r="3050" spans="5:6" x14ac:dyDescent="0.2">
      <c r="E3050">
        <f t="shared" ca="1" si="97"/>
        <v>2.8562142123357357</v>
      </c>
      <c r="F3050" t="b">
        <f t="shared" ca="1" si="98"/>
        <v>1</v>
      </c>
    </row>
    <row r="3051" spans="5:6" x14ac:dyDescent="0.2">
      <c r="E3051">
        <f t="shared" ca="1" si="97"/>
        <v>4.3524353735193149</v>
      </c>
      <c r="F3051" t="b">
        <f t="shared" ca="1" si="98"/>
        <v>1</v>
      </c>
    </row>
    <row r="3052" spans="5:6" x14ac:dyDescent="0.2">
      <c r="E3052">
        <f t="shared" ca="1" si="97"/>
        <v>1.2867468654989844</v>
      </c>
      <c r="F3052" t="b">
        <f t="shared" ca="1" si="98"/>
        <v>0</v>
      </c>
    </row>
    <row r="3053" spans="5:6" x14ac:dyDescent="0.2">
      <c r="E3053">
        <f t="shared" ca="1" si="97"/>
        <v>2.037121286177586</v>
      </c>
      <c r="F3053" t="b">
        <f t="shared" ca="1" si="98"/>
        <v>0</v>
      </c>
    </row>
    <row r="3054" spans="5:6" x14ac:dyDescent="0.2">
      <c r="E3054">
        <f t="shared" ca="1" si="97"/>
        <v>0.81709752996113472</v>
      </c>
      <c r="F3054" t="b">
        <f t="shared" ca="1" si="98"/>
        <v>0</v>
      </c>
    </row>
    <row r="3055" spans="5:6" x14ac:dyDescent="0.2">
      <c r="E3055">
        <f t="shared" ca="1" si="97"/>
        <v>1.7678700508008243</v>
      </c>
      <c r="F3055" t="b">
        <f t="shared" ca="1" si="98"/>
        <v>0</v>
      </c>
    </row>
    <row r="3056" spans="5:6" x14ac:dyDescent="0.2">
      <c r="E3056">
        <f t="shared" ca="1" si="97"/>
        <v>1.5921905397499381</v>
      </c>
      <c r="F3056" t="b">
        <f t="shared" ca="1" si="98"/>
        <v>0</v>
      </c>
    </row>
    <row r="3057" spans="5:6" x14ac:dyDescent="0.2">
      <c r="E3057">
        <f t="shared" ca="1" si="97"/>
        <v>3.0329697023445057</v>
      </c>
      <c r="F3057" t="b">
        <f t="shared" ca="1" si="98"/>
        <v>1</v>
      </c>
    </row>
    <row r="3058" spans="5:6" x14ac:dyDescent="0.2">
      <c r="E3058">
        <f t="shared" ca="1" si="97"/>
        <v>2.5962535026071607</v>
      </c>
      <c r="F3058" t="b">
        <f t="shared" ca="1" si="98"/>
        <v>1</v>
      </c>
    </row>
    <row r="3059" spans="5:6" x14ac:dyDescent="0.2">
      <c r="E3059">
        <f t="shared" ca="1" si="97"/>
        <v>1.1430098205667851</v>
      </c>
      <c r="F3059" t="b">
        <f t="shared" ca="1" si="98"/>
        <v>0</v>
      </c>
    </row>
    <row r="3060" spans="5:6" x14ac:dyDescent="0.2">
      <c r="E3060">
        <f t="shared" ca="1" si="97"/>
        <v>8.0233035562325306E-2</v>
      </c>
      <c r="F3060" t="b">
        <f t="shared" ca="1" si="98"/>
        <v>0</v>
      </c>
    </row>
    <row r="3061" spans="5:6" x14ac:dyDescent="0.2">
      <c r="E3061">
        <f t="shared" ca="1" si="97"/>
        <v>0.38048284252272579</v>
      </c>
      <c r="F3061" t="b">
        <f t="shared" ca="1" si="98"/>
        <v>0</v>
      </c>
    </row>
    <row r="3062" spans="5:6" x14ac:dyDescent="0.2">
      <c r="E3062">
        <f t="shared" ca="1" si="97"/>
        <v>0.55809170494436811</v>
      </c>
      <c r="F3062" t="b">
        <f t="shared" ca="1" si="98"/>
        <v>0</v>
      </c>
    </row>
    <row r="3063" spans="5:6" x14ac:dyDescent="0.2">
      <c r="E3063">
        <f t="shared" ca="1" si="97"/>
        <v>2.9449726287240217</v>
      </c>
      <c r="F3063" t="b">
        <f t="shared" ca="1" si="98"/>
        <v>1</v>
      </c>
    </row>
    <row r="3064" spans="5:6" x14ac:dyDescent="0.2">
      <c r="E3064">
        <f t="shared" ca="1" si="97"/>
        <v>1.5173292306790143</v>
      </c>
      <c r="F3064" t="b">
        <f t="shared" ca="1" si="98"/>
        <v>0</v>
      </c>
    </row>
    <row r="3065" spans="5:6" x14ac:dyDescent="0.2">
      <c r="E3065">
        <f t="shared" ca="1" si="97"/>
        <v>2.8051903057341958</v>
      </c>
      <c r="F3065" t="b">
        <f t="shared" ca="1" si="98"/>
        <v>1</v>
      </c>
    </row>
    <row r="3066" spans="5:6" x14ac:dyDescent="0.2">
      <c r="E3066">
        <f t="shared" ca="1" si="97"/>
        <v>3.1365909270669716</v>
      </c>
      <c r="F3066" t="b">
        <f t="shared" ca="1" si="98"/>
        <v>1</v>
      </c>
    </row>
    <row r="3067" spans="5:6" x14ac:dyDescent="0.2">
      <c r="E3067">
        <f t="shared" ca="1" si="97"/>
        <v>2.4734351723009667</v>
      </c>
      <c r="F3067" t="b">
        <f t="shared" ca="1" si="98"/>
        <v>0</v>
      </c>
    </row>
    <row r="3068" spans="5:6" x14ac:dyDescent="0.2">
      <c r="E3068">
        <f t="shared" ca="1" si="97"/>
        <v>0.73816532555787107</v>
      </c>
      <c r="F3068" t="b">
        <f t="shared" ca="1" si="98"/>
        <v>0</v>
      </c>
    </row>
    <row r="3069" spans="5:6" x14ac:dyDescent="0.2">
      <c r="E3069">
        <f t="shared" ca="1" si="97"/>
        <v>3.2603082543059596</v>
      </c>
      <c r="F3069" t="b">
        <f t="shared" ca="1" si="98"/>
        <v>1</v>
      </c>
    </row>
    <row r="3070" spans="5:6" x14ac:dyDescent="0.2">
      <c r="E3070">
        <f t="shared" ca="1" si="97"/>
        <v>3.1535209058875155</v>
      </c>
      <c r="F3070" t="b">
        <f t="shared" ca="1" si="98"/>
        <v>1</v>
      </c>
    </row>
    <row r="3071" spans="5:6" x14ac:dyDescent="0.2">
      <c r="E3071">
        <f t="shared" ca="1" si="97"/>
        <v>2.0762796119195222</v>
      </c>
      <c r="F3071" t="b">
        <f t="shared" ca="1" si="98"/>
        <v>0</v>
      </c>
    </row>
    <row r="3072" spans="5:6" x14ac:dyDescent="0.2">
      <c r="E3072">
        <f t="shared" ca="1" si="97"/>
        <v>0.64874215346445374</v>
      </c>
      <c r="F3072" t="b">
        <f t="shared" ca="1" si="98"/>
        <v>0</v>
      </c>
    </row>
    <row r="3073" spans="5:6" x14ac:dyDescent="0.2">
      <c r="E3073">
        <f t="shared" ca="1" si="97"/>
        <v>0.47972920346258419</v>
      </c>
      <c r="F3073" t="b">
        <f t="shared" ca="1" si="98"/>
        <v>0</v>
      </c>
    </row>
    <row r="3074" spans="5:6" x14ac:dyDescent="0.2">
      <c r="E3074">
        <f t="shared" ca="1" si="97"/>
        <v>2.6601926171872199</v>
      </c>
      <c r="F3074" t="b">
        <f t="shared" ca="1" si="98"/>
        <v>1</v>
      </c>
    </row>
    <row r="3075" spans="5:6" x14ac:dyDescent="0.2">
      <c r="E3075">
        <f t="shared" ref="E3075:E3138" ca="1" si="99">NORMINV(RAND(),1.889101,1.189723)</f>
        <v>0.73062425014796784</v>
      </c>
      <c r="F3075" t="b">
        <f t="shared" ref="F3075:F3138" ca="1" si="100">IF(E3075&gt;=2.5, TRUE, FALSE)</f>
        <v>0</v>
      </c>
    </row>
    <row r="3076" spans="5:6" x14ac:dyDescent="0.2">
      <c r="E3076">
        <f t="shared" ca="1" si="99"/>
        <v>0.98133940733855041</v>
      </c>
      <c r="F3076" t="b">
        <f t="shared" ca="1" si="100"/>
        <v>0</v>
      </c>
    </row>
    <row r="3077" spans="5:6" x14ac:dyDescent="0.2">
      <c r="E3077">
        <f t="shared" ca="1" si="99"/>
        <v>5.1932392568730199</v>
      </c>
      <c r="F3077" t="b">
        <f t="shared" ca="1" si="100"/>
        <v>1</v>
      </c>
    </row>
    <row r="3078" spans="5:6" x14ac:dyDescent="0.2">
      <c r="E3078">
        <f t="shared" ca="1" si="99"/>
        <v>3.4767230118798285</v>
      </c>
      <c r="F3078" t="b">
        <f t="shared" ca="1" si="100"/>
        <v>1</v>
      </c>
    </row>
    <row r="3079" spans="5:6" x14ac:dyDescent="0.2">
      <c r="E3079">
        <f t="shared" ca="1" si="99"/>
        <v>1.8412996522946177</v>
      </c>
      <c r="F3079" t="b">
        <f t="shared" ca="1" si="100"/>
        <v>0</v>
      </c>
    </row>
    <row r="3080" spans="5:6" x14ac:dyDescent="0.2">
      <c r="E3080">
        <f t="shared" ca="1" si="99"/>
        <v>3.8248255997923515</v>
      </c>
      <c r="F3080" t="b">
        <f t="shared" ca="1" si="100"/>
        <v>1</v>
      </c>
    </row>
    <row r="3081" spans="5:6" x14ac:dyDescent="0.2">
      <c r="E3081">
        <f t="shared" ca="1" si="99"/>
        <v>1.8017446338891174</v>
      </c>
      <c r="F3081" t="b">
        <f t="shared" ca="1" si="100"/>
        <v>0</v>
      </c>
    </row>
    <row r="3082" spans="5:6" x14ac:dyDescent="0.2">
      <c r="E3082">
        <f t="shared" ca="1" si="99"/>
        <v>0.91024592940875393</v>
      </c>
      <c r="F3082" t="b">
        <f t="shared" ca="1" si="100"/>
        <v>0</v>
      </c>
    </row>
    <row r="3083" spans="5:6" x14ac:dyDescent="0.2">
      <c r="E3083">
        <f t="shared" ca="1" si="99"/>
        <v>0.19486824217516996</v>
      </c>
      <c r="F3083" t="b">
        <f t="shared" ca="1" si="100"/>
        <v>0</v>
      </c>
    </row>
    <row r="3084" spans="5:6" x14ac:dyDescent="0.2">
      <c r="E3084">
        <f t="shared" ca="1" si="99"/>
        <v>2.1675830932373623</v>
      </c>
      <c r="F3084" t="b">
        <f t="shared" ca="1" si="100"/>
        <v>0</v>
      </c>
    </row>
    <row r="3085" spans="5:6" x14ac:dyDescent="0.2">
      <c r="E3085">
        <f t="shared" ca="1" si="99"/>
        <v>1.6334124992518178</v>
      </c>
      <c r="F3085" t="b">
        <f t="shared" ca="1" si="100"/>
        <v>0</v>
      </c>
    </row>
    <row r="3086" spans="5:6" x14ac:dyDescent="0.2">
      <c r="E3086">
        <f t="shared" ca="1" si="99"/>
        <v>3.6800955564434563</v>
      </c>
      <c r="F3086" t="b">
        <f t="shared" ca="1" si="100"/>
        <v>1</v>
      </c>
    </row>
    <row r="3087" spans="5:6" x14ac:dyDescent="0.2">
      <c r="E3087">
        <f t="shared" ca="1" si="99"/>
        <v>2.886234722885431</v>
      </c>
      <c r="F3087" t="b">
        <f t="shared" ca="1" si="100"/>
        <v>1</v>
      </c>
    </row>
    <row r="3088" spans="5:6" x14ac:dyDescent="0.2">
      <c r="E3088">
        <f t="shared" ca="1" si="99"/>
        <v>1.6722424620379468</v>
      </c>
      <c r="F3088" t="b">
        <f t="shared" ca="1" si="100"/>
        <v>0</v>
      </c>
    </row>
    <row r="3089" spans="5:6" x14ac:dyDescent="0.2">
      <c r="E3089">
        <f t="shared" ca="1" si="99"/>
        <v>0.30359790406859699</v>
      </c>
      <c r="F3089" t="b">
        <f t="shared" ca="1" si="100"/>
        <v>0</v>
      </c>
    </row>
    <row r="3090" spans="5:6" x14ac:dyDescent="0.2">
      <c r="E3090">
        <f t="shared" ca="1" si="99"/>
        <v>1.0126202615492454</v>
      </c>
      <c r="F3090" t="b">
        <f t="shared" ca="1" si="100"/>
        <v>0</v>
      </c>
    </row>
    <row r="3091" spans="5:6" x14ac:dyDescent="0.2">
      <c r="E3091">
        <f t="shared" ca="1" si="99"/>
        <v>0.75561728358386615</v>
      </c>
      <c r="F3091" t="b">
        <f t="shared" ca="1" si="100"/>
        <v>0</v>
      </c>
    </row>
    <row r="3092" spans="5:6" x14ac:dyDescent="0.2">
      <c r="E3092">
        <f t="shared" ca="1" si="99"/>
        <v>1.9523548900065282</v>
      </c>
      <c r="F3092" t="b">
        <f t="shared" ca="1" si="100"/>
        <v>0</v>
      </c>
    </row>
    <row r="3093" spans="5:6" x14ac:dyDescent="0.2">
      <c r="E3093">
        <f t="shared" ca="1" si="99"/>
        <v>3.7970600471491318</v>
      </c>
      <c r="F3093" t="b">
        <f t="shared" ca="1" si="100"/>
        <v>1</v>
      </c>
    </row>
    <row r="3094" spans="5:6" x14ac:dyDescent="0.2">
      <c r="E3094">
        <f t="shared" ca="1" si="99"/>
        <v>2.1936295949509619</v>
      </c>
      <c r="F3094" t="b">
        <f t="shared" ca="1" si="100"/>
        <v>0</v>
      </c>
    </row>
    <row r="3095" spans="5:6" x14ac:dyDescent="0.2">
      <c r="E3095">
        <f t="shared" ca="1" si="99"/>
        <v>1.1569411342643066</v>
      </c>
      <c r="F3095" t="b">
        <f t="shared" ca="1" si="100"/>
        <v>0</v>
      </c>
    </row>
    <row r="3096" spans="5:6" x14ac:dyDescent="0.2">
      <c r="E3096">
        <f t="shared" ca="1" si="99"/>
        <v>0.28773255984113666</v>
      </c>
      <c r="F3096" t="b">
        <f t="shared" ca="1" si="100"/>
        <v>0</v>
      </c>
    </row>
    <row r="3097" spans="5:6" x14ac:dyDescent="0.2">
      <c r="E3097">
        <f t="shared" ca="1" si="99"/>
        <v>0.97688602810764336</v>
      </c>
      <c r="F3097" t="b">
        <f t="shared" ca="1" si="100"/>
        <v>0</v>
      </c>
    </row>
    <row r="3098" spans="5:6" x14ac:dyDescent="0.2">
      <c r="E3098">
        <f t="shared" ca="1" si="99"/>
        <v>0.79370569006934621</v>
      </c>
      <c r="F3098" t="b">
        <f t="shared" ca="1" si="100"/>
        <v>0</v>
      </c>
    </row>
    <row r="3099" spans="5:6" x14ac:dyDescent="0.2">
      <c r="E3099">
        <f t="shared" ca="1" si="99"/>
        <v>-0.20620250513301674</v>
      </c>
      <c r="F3099" t="b">
        <f t="shared" ca="1" si="100"/>
        <v>0</v>
      </c>
    </row>
    <row r="3100" spans="5:6" x14ac:dyDescent="0.2">
      <c r="E3100">
        <f t="shared" ca="1" si="99"/>
        <v>0.71977008405505849</v>
      </c>
      <c r="F3100" t="b">
        <f t="shared" ca="1" si="100"/>
        <v>0</v>
      </c>
    </row>
    <row r="3101" spans="5:6" x14ac:dyDescent="0.2">
      <c r="E3101">
        <f t="shared" ca="1" si="99"/>
        <v>0.73641824542007916</v>
      </c>
      <c r="F3101" t="b">
        <f t="shared" ca="1" si="100"/>
        <v>0</v>
      </c>
    </row>
    <row r="3102" spans="5:6" x14ac:dyDescent="0.2">
      <c r="E3102">
        <f t="shared" ca="1" si="99"/>
        <v>2.1682890345745465</v>
      </c>
      <c r="F3102" t="b">
        <f t="shared" ca="1" si="100"/>
        <v>0</v>
      </c>
    </row>
    <row r="3103" spans="5:6" x14ac:dyDescent="0.2">
      <c r="E3103">
        <f t="shared" ca="1" si="99"/>
        <v>2.3758432731769856</v>
      </c>
      <c r="F3103" t="b">
        <f t="shared" ca="1" si="100"/>
        <v>0</v>
      </c>
    </row>
    <row r="3104" spans="5:6" x14ac:dyDescent="0.2">
      <c r="E3104">
        <f t="shared" ca="1" si="99"/>
        <v>1.3476009006200624</v>
      </c>
      <c r="F3104" t="b">
        <f t="shared" ca="1" si="100"/>
        <v>0</v>
      </c>
    </row>
    <row r="3105" spans="5:6" x14ac:dyDescent="0.2">
      <c r="E3105">
        <f t="shared" ca="1" si="99"/>
        <v>0.88938199578169519</v>
      </c>
      <c r="F3105" t="b">
        <f t="shared" ca="1" si="100"/>
        <v>0</v>
      </c>
    </row>
    <row r="3106" spans="5:6" x14ac:dyDescent="0.2">
      <c r="E3106">
        <f t="shared" ca="1" si="99"/>
        <v>3.4428987268152138</v>
      </c>
      <c r="F3106" t="b">
        <f t="shared" ca="1" si="100"/>
        <v>1</v>
      </c>
    </row>
    <row r="3107" spans="5:6" x14ac:dyDescent="0.2">
      <c r="E3107">
        <f t="shared" ca="1" si="99"/>
        <v>1.9451007564231828</v>
      </c>
      <c r="F3107" t="b">
        <f t="shared" ca="1" si="100"/>
        <v>0</v>
      </c>
    </row>
    <row r="3108" spans="5:6" x14ac:dyDescent="0.2">
      <c r="E3108">
        <f t="shared" ca="1" si="99"/>
        <v>0.92136640875272147</v>
      </c>
      <c r="F3108" t="b">
        <f t="shared" ca="1" si="100"/>
        <v>0</v>
      </c>
    </row>
    <row r="3109" spans="5:6" x14ac:dyDescent="0.2">
      <c r="E3109">
        <f t="shared" ca="1" si="99"/>
        <v>1.3021728719834273</v>
      </c>
      <c r="F3109" t="b">
        <f t="shared" ca="1" si="100"/>
        <v>0</v>
      </c>
    </row>
    <row r="3110" spans="5:6" x14ac:dyDescent="0.2">
      <c r="E3110">
        <f t="shared" ca="1" si="99"/>
        <v>3.1951595968767776</v>
      </c>
      <c r="F3110" t="b">
        <f t="shared" ca="1" si="100"/>
        <v>1</v>
      </c>
    </row>
    <row r="3111" spans="5:6" x14ac:dyDescent="0.2">
      <c r="E3111">
        <f t="shared" ca="1" si="99"/>
        <v>1.9004788119068583</v>
      </c>
      <c r="F3111" t="b">
        <f t="shared" ca="1" si="100"/>
        <v>0</v>
      </c>
    </row>
    <row r="3112" spans="5:6" x14ac:dyDescent="0.2">
      <c r="E3112">
        <f t="shared" ca="1" si="99"/>
        <v>1.5560803760370663</v>
      </c>
      <c r="F3112" t="b">
        <f t="shared" ca="1" si="100"/>
        <v>0</v>
      </c>
    </row>
    <row r="3113" spans="5:6" x14ac:dyDescent="0.2">
      <c r="E3113">
        <f t="shared" ca="1" si="99"/>
        <v>1.8380412304831961</v>
      </c>
      <c r="F3113" t="b">
        <f t="shared" ca="1" si="100"/>
        <v>0</v>
      </c>
    </row>
    <row r="3114" spans="5:6" x14ac:dyDescent="0.2">
      <c r="E3114">
        <f t="shared" ca="1" si="99"/>
        <v>-2.8570385471569759E-2</v>
      </c>
      <c r="F3114" t="b">
        <f t="shared" ca="1" si="100"/>
        <v>0</v>
      </c>
    </row>
    <row r="3115" spans="5:6" x14ac:dyDescent="0.2">
      <c r="E3115">
        <f t="shared" ca="1" si="99"/>
        <v>3.445889482191197</v>
      </c>
      <c r="F3115" t="b">
        <f t="shared" ca="1" si="100"/>
        <v>1</v>
      </c>
    </row>
    <row r="3116" spans="5:6" x14ac:dyDescent="0.2">
      <c r="E3116">
        <f t="shared" ca="1" si="99"/>
        <v>3.5420508137563083</v>
      </c>
      <c r="F3116" t="b">
        <f t="shared" ca="1" si="100"/>
        <v>1</v>
      </c>
    </row>
    <row r="3117" spans="5:6" x14ac:dyDescent="0.2">
      <c r="E3117">
        <f t="shared" ca="1" si="99"/>
        <v>3.5162220147391454</v>
      </c>
      <c r="F3117" t="b">
        <f t="shared" ca="1" si="100"/>
        <v>1</v>
      </c>
    </row>
    <row r="3118" spans="5:6" x14ac:dyDescent="0.2">
      <c r="E3118">
        <f t="shared" ca="1" si="99"/>
        <v>-7.8073041386507613E-2</v>
      </c>
      <c r="F3118" t="b">
        <f t="shared" ca="1" si="100"/>
        <v>0</v>
      </c>
    </row>
    <row r="3119" spans="5:6" x14ac:dyDescent="0.2">
      <c r="E3119">
        <f t="shared" ca="1" si="99"/>
        <v>4.0715776665532424</v>
      </c>
      <c r="F3119" t="b">
        <f t="shared" ca="1" si="100"/>
        <v>1</v>
      </c>
    </row>
    <row r="3120" spans="5:6" x14ac:dyDescent="0.2">
      <c r="E3120">
        <f t="shared" ca="1" si="99"/>
        <v>1.1473525264970301</v>
      </c>
      <c r="F3120" t="b">
        <f t="shared" ca="1" si="100"/>
        <v>0</v>
      </c>
    </row>
    <row r="3121" spans="5:6" x14ac:dyDescent="0.2">
      <c r="E3121">
        <f t="shared" ca="1" si="99"/>
        <v>3.9352804330002762</v>
      </c>
      <c r="F3121" t="b">
        <f t="shared" ca="1" si="100"/>
        <v>1</v>
      </c>
    </row>
    <row r="3122" spans="5:6" x14ac:dyDescent="0.2">
      <c r="E3122">
        <f t="shared" ca="1" si="99"/>
        <v>3.4105571890600883</v>
      </c>
      <c r="F3122" t="b">
        <f t="shared" ca="1" si="100"/>
        <v>1</v>
      </c>
    </row>
    <row r="3123" spans="5:6" x14ac:dyDescent="0.2">
      <c r="E3123">
        <f t="shared" ca="1" si="99"/>
        <v>-0.19855638566688172</v>
      </c>
      <c r="F3123" t="b">
        <f t="shared" ca="1" si="100"/>
        <v>0</v>
      </c>
    </row>
    <row r="3124" spans="5:6" x14ac:dyDescent="0.2">
      <c r="E3124">
        <f t="shared" ca="1" si="99"/>
        <v>0.40780957592239298</v>
      </c>
      <c r="F3124" t="b">
        <f t="shared" ca="1" si="100"/>
        <v>0</v>
      </c>
    </row>
    <row r="3125" spans="5:6" x14ac:dyDescent="0.2">
      <c r="E3125">
        <f t="shared" ca="1" si="99"/>
        <v>2.9394142580660061</v>
      </c>
      <c r="F3125" t="b">
        <f t="shared" ca="1" si="100"/>
        <v>1</v>
      </c>
    </row>
    <row r="3126" spans="5:6" x14ac:dyDescent="0.2">
      <c r="E3126">
        <f t="shared" ca="1" si="99"/>
        <v>0.56880478510937271</v>
      </c>
      <c r="F3126" t="b">
        <f t="shared" ca="1" si="100"/>
        <v>0</v>
      </c>
    </row>
    <row r="3127" spans="5:6" x14ac:dyDescent="0.2">
      <c r="E3127">
        <f t="shared" ca="1" si="99"/>
        <v>3.3453210180549497</v>
      </c>
      <c r="F3127" t="b">
        <f t="shared" ca="1" si="100"/>
        <v>1</v>
      </c>
    </row>
    <row r="3128" spans="5:6" x14ac:dyDescent="0.2">
      <c r="E3128">
        <f t="shared" ca="1" si="99"/>
        <v>0.39555761432208802</v>
      </c>
      <c r="F3128" t="b">
        <f t="shared" ca="1" si="100"/>
        <v>0</v>
      </c>
    </row>
    <row r="3129" spans="5:6" x14ac:dyDescent="0.2">
      <c r="E3129">
        <f t="shared" ca="1" si="99"/>
        <v>2.9042962774687773</v>
      </c>
      <c r="F3129" t="b">
        <f t="shared" ca="1" si="100"/>
        <v>1</v>
      </c>
    </row>
    <row r="3130" spans="5:6" x14ac:dyDescent="0.2">
      <c r="E3130">
        <f t="shared" ca="1" si="99"/>
        <v>2.2446536814037499</v>
      </c>
      <c r="F3130" t="b">
        <f t="shared" ca="1" si="100"/>
        <v>0</v>
      </c>
    </row>
    <row r="3131" spans="5:6" x14ac:dyDescent="0.2">
      <c r="E3131">
        <f t="shared" ca="1" si="99"/>
        <v>4.0137977616509017</v>
      </c>
      <c r="F3131" t="b">
        <f t="shared" ca="1" si="100"/>
        <v>1</v>
      </c>
    </row>
    <row r="3132" spans="5:6" x14ac:dyDescent="0.2">
      <c r="E3132">
        <f t="shared" ca="1" si="99"/>
        <v>1.6857554574602998</v>
      </c>
      <c r="F3132" t="b">
        <f t="shared" ca="1" si="100"/>
        <v>0</v>
      </c>
    </row>
    <row r="3133" spans="5:6" x14ac:dyDescent="0.2">
      <c r="E3133">
        <f t="shared" ca="1" si="99"/>
        <v>-1.0168086202530058</v>
      </c>
      <c r="F3133" t="b">
        <f t="shared" ca="1" si="100"/>
        <v>0</v>
      </c>
    </row>
    <row r="3134" spans="5:6" x14ac:dyDescent="0.2">
      <c r="E3134">
        <f t="shared" ca="1" si="99"/>
        <v>2.2470245835802647</v>
      </c>
      <c r="F3134" t="b">
        <f t="shared" ca="1" si="100"/>
        <v>0</v>
      </c>
    </row>
    <row r="3135" spans="5:6" x14ac:dyDescent="0.2">
      <c r="E3135">
        <f t="shared" ca="1" si="99"/>
        <v>2.905809552102983</v>
      </c>
      <c r="F3135" t="b">
        <f t="shared" ca="1" si="100"/>
        <v>1</v>
      </c>
    </row>
    <row r="3136" spans="5:6" x14ac:dyDescent="0.2">
      <c r="E3136">
        <f t="shared" ca="1" si="99"/>
        <v>9.8927246606519414E-2</v>
      </c>
      <c r="F3136" t="b">
        <f t="shared" ca="1" si="100"/>
        <v>0</v>
      </c>
    </row>
    <row r="3137" spans="5:6" x14ac:dyDescent="0.2">
      <c r="E3137">
        <f t="shared" ca="1" si="99"/>
        <v>1.2591527006138579</v>
      </c>
      <c r="F3137" t="b">
        <f t="shared" ca="1" si="100"/>
        <v>0</v>
      </c>
    </row>
    <row r="3138" spans="5:6" x14ac:dyDescent="0.2">
      <c r="E3138">
        <f t="shared" ca="1" si="99"/>
        <v>0.39545187977815965</v>
      </c>
      <c r="F3138" t="b">
        <f t="shared" ca="1" si="100"/>
        <v>0</v>
      </c>
    </row>
    <row r="3139" spans="5:6" x14ac:dyDescent="0.2">
      <c r="E3139">
        <f t="shared" ref="E3139:E3202" ca="1" si="101">NORMINV(RAND(),1.889101,1.189723)</f>
        <v>1.4087248235888568</v>
      </c>
      <c r="F3139" t="b">
        <f t="shared" ref="F3139:F3202" ca="1" si="102">IF(E3139&gt;=2.5, TRUE, FALSE)</f>
        <v>0</v>
      </c>
    </row>
    <row r="3140" spans="5:6" x14ac:dyDescent="0.2">
      <c r="E3140">
        <f t="shared" ca="1" si="101"/>
        <v>2.0990352814750479</v>
      </c>
      <c r="F3140" t="b">
        <f t="shared" ca="1" si="102"/>
        <v>0</v>
      </c>
    </row>
    <row r="3141" spans="5:6" x14ac:dyDescent="0.2">
      <c r="E3141">
        <f t="shared" ca="1" si="101"/>
        <v>1.1755217281234462</v>
      </c>
      <c r="F3141" t="b">
        <f t="shared" ca="1" si="102"/>
        <v>0</v>
      </c>
    </row>
    <row r="3142" spans="5:6" x14ac:dyDescent="0.2">
      <c r="E3142">
        <f t="shared" ca="1" si="101"/>
        <v>0.64297588585912901</v>
      </c>
      <c r="F3142" t="b">
        <f t="shared" ca="1" si="102"/>
        <v>0</v>
      </c>
    </row>
    <row r="3143" spans="5:6" x14ac:dyDescent="0.2">
      <c r="E3143">
        <f t="shared" ca="1" si="101"/>
        <v>0.73116858984477839</v>
      </c>
      <c r="F3143" t="b">
        <f t="shared" ca="1" si="102"/>
        <v>0</v>
      </c>
    </row>
    <row r="3144" spans="5:6" x14ac:dyDescent="0.2">
      <c r="E3144">
        <f t="shared" ca="1" si="101"/>
        <v>3.1438589169410234</v>
      </c>
      <c r="F3144" t="b">
        <f t="shared" ca="1" si="102"/>
        <v>1</v>
      </c>
    </row>
    <row r="3145" spans="5:6" x14ac:dyDescent="0.2">
      <c r="E3145">
        <f t="shared" ca="1" si="101"/>
        <v>3.2808727567532676</v>
      </c>
      <c r="F3145" t="b">
        <f t="shared" ca="1" si="102"/>
        <v>1</v>
      </c>
    </row>
    <row r="3146" spans="5:6" x14ac:dyDescent="0.2">
      <c r="E3146">
        <f t="shared" ca="1" si="101"/>
        <v>2.7488587888666283</v>
      </c>
      <c r="F3146" t="b">
        <f t="shared" ca="1" si="102"/>
        <v>1</v>
      </c>
    </row>
    <row r="3147" spans="5:6" x14ac:dyDescent="0.2">
      <c r="E3147">
        <f t="shared" ca="1" si="101"/>
        <v>0.68493153119115457</v>
      </c>
      <c r="F3147" t="b">
        <f t="shared" ca="1" si="102"/>
        <v>0</v>
      </c>
    </row>
    <row r="3148" spans="5:6" x14ac:dyDescent="0.2">
      <c r="E3148">
        <f t="shared" ca="1" si="101"/>
        <v>0.88140435648529825</v>
      </c>
      <c r="F3148" t="b">
        <f t="shared" ca="1" si="102"/>
        <v>0</v>
      </c>
    </row>
    <row r="3149" spans="5:6" x14ac:dyDescent="0.2">
      <c r="E3149">
        <f t="shared" ca="1" si="101"/>
        <v>1.7633386279247218</v>
      </c>
      <c r="F3149" t="b">
        <f t="shared" ca="1" si="102"/>
        <v>0</v>
      </c>
    </row>
    <row r="3150" spans="5:6" x14ac:dyDescent="0.2">
      <c r="E3150">
        <f t="shared" ca="1" si="101"/>
        <v>-0.27991689724382174</v>
      </c>
      <c r="F3150" t="b">
        <f t="shared" ca="1" si="102"/>
        <v>0</v>
      </c>
    </row>
    <row r="3151" spans="5:6" x14ac:dyDescent="0.2">
      <c r="E3151">
        <f t="shared" ca="1" si="101"/>
        <v>1.9952413992218057</v>
      </c>
      <c r="F3151" t="b">
        <f t="shared" ca="1" si="102"/>
        <v>0</v>
      </c>
    </row>
    <row r="3152" spans="5:6" x14ac:dyDescent="0.2">
      <c r="E3152">
        <f t="shared" ca="1" si="101"/>
        <v>0.82532668930769293</v>
      </c>
      <c r="F3152" t="b">
        <f t="shared" ca="1" si="102"/>
        <v>0</v>
      </c>
    </row>
    <row r="3153" spans="5:6" x14ac:dyDescent="0.2">
      <c r="E3153">
        <f t="shared" ca="1" si="101"/>
        <v>-0.35701397841014093</v>
      </c>
      <c r="F3153" t="b">
        <f t="shared" ca="1" si="102"/>
        <v>0</v>
      </c>
    </row>
    <row r="3154" spans="5:6" x14ac:dyDescent="0.2">
      <c r="E3154">
        <f t="shared" ca="1" si="101"/>
        <v>3.3890765190504371</v>
      </c>
      <c r="F3154" t="b">
        <f t="shared" ca="1" si="102"/>
        <v>1</v>
      </c>
    </row>
    <row r="3155" spans="5:6" x14ac:dyDescent="0.2">
      <c r="E3155">
        <f t="shared" ca="1" si="101"/>
        <v>3.0728224590772668</v>
      </c>
      <c r="F3155" t="b">
        <f t="shared" ca="1" si="102"/>
        <v>1</v>
      </c>
    </row>
    <row r="3156" spans="5:6" x14ac:dyDescent="0.2">
      <c r="E3156">
        <f t="shared" ca="1" si="101"/>
        <v>2.3677789198104895</v>
      </c>
      <c r="F3156" t="b">
        <f t="shared" ca="1" si="102"/>
        <v>0</v>
      </c>
    </row>
    <row r="3157" spans="5:6" x14ac:dyDescent="0.2">
      <c r="E3157">
        <f t="shared" ca="1" si="101"/>
        <v>-0.45848952526268794</v>
      </c>
      <c r="F3157" t="b">
        <f t="shared" ca="1" si="102"/>
        <v>0</v>
      </c>
    </row>
    <row r="3158" spans="5:6" x14ac:dyDescent="0.2">
      <c r="E3158">
        <f t="shared" ca="1" si="101"/>
        <v>2.9577368511347659</v>
      </c>
      <c r="F3158" t="b">
        <f t="shared" ca="1" si="102"/>
        <v>1</v>
      </c>
    </row>
    <row r="3159" spans="5:6" x14ac:dyDescent="0.2">
      <c r="E3159">
        <f t="shared" ca="1" si="101"/>
        <v>4.0591331290861303</v>
      </c>
      <c r="F3159" t="b">
        <f t="shared" ca="1" si="102"/>
        <v>1</v>
      </c>
    </row>
    <row r="3160" spans="5:6" x14ac:dyDescent="0.2">
      <c r="E3160">
        <f t="shared" ca="1" si="101"/>
        <v>0.38916712451525282</v>
      </c>
      <c r="F3160" t="b">
        <f t="shared" ca="1" si="102"/>
        <v>0</v>
      </c>
    </row>
    <row r="3161" spans="5:6" x14ac:dyDescent="0.2">
      <c r="E3161">
        <f t="shared" ca="1" si="101"/>
        <v>0.95038644019005059</v>
      </c>
      <c r="F3161" t="b">
        <f t="shared" ca="1" si="102"/>
        <v>0</v>
      </c>
    </row>
    <row r="3162" spans="5:6" x14ac:dyDescent="0.2">
      <c r="E3162">
        <f t="shared" ca="1" si="101"/>
        <v>1.9972863693566443</v>
      </c>
      <c r="F3162" t="b">
        <f t="shared" ca="1" si="102"/>
        <v>0</v>
      </c>
    </row>
    <row r="3163" spans="5:6" x14ac:dyDescent="0.2">
      <c r="E3163">
        <f t="shared" ca="1" si="101"/>
        <v>2.8706242975133698</v>
      </c>
      <c r="F3163" t="b">
        <f t="shared" ca="1" si="102"/>
        <v>1</v>
      </c>
    </row>
    <row r="3164" spans="5:6" x14ac:dyDescent="0.2">
      <c r="E3164">
        <f t="shared" ca="1" si="101"/>
        <v>2.6048968313039191</v>
      </c>
      <c r="F3164" t="b">
        <f t="shared" ca="1" si="102"/>
        <v>1</v>
      </c>
    </row>
    <row r="3165" spans="5:6" x14ac:dyDescent="0.2">
      <c r="E3165">
        <f t="shared" ca="1" si="101"/>
        <v>2.7871127726434244</v>
      </c>
      <c r="F3165" t="b">
        <f t="shared" ca="1" si="102"/>
        <v>1</v>
      </c>
    </row>
    <row r="3166" spans="5:6" x14ac:dyDescent="0.2">
      <c r="E3166">
        <f t="shared" ca="1" si="101"/>
        <v>3.1509301278582234</v>
      </c>
      <c r="F3166" t="b">
        <f t="shared" ca="1" si="102"/>
        <v>1</v>
      </c>
    </row>
    <row r="3167" spans="5:6" x14ac:dyDescent="0.2">
      <c r="E3167">
        <f t="shared" ca="1" si="101"/>
        <v>0.10338765445417697</v>
      </c>
      <c r="F3167" t="b">
        <f t="shared" ca="1" si="102"/>
        <v>0</v>
      </c>
    </row>
    <row r="3168" spans="5:6" x14ac:dyDescent="0.2">
      <c r="E3168">
        <f t="shared" ca="1" si="101"/>
        <v>2.5961326050100038</v>
      </c>
      <c r="F3168" t="b">
        <f t="shared" ca="1" si="102"/>
        <v>1</v>
      </c>
    </row>
    <row r="3169" spans="5:6" x14ac:dyDescent="0.2">
      <c r="E3169">
        <f t="shared" ca="1" si="101"/>
        <v>2.1754584076807553</v>
      </c>
      <c r="F3169" t="b">
        <f t="shared" ca="1" si="102"/>
        <v>0</v>
      </c>
    </row>
    <row r="3170" spans="5:6" x14ac:dyDescent="0.2">
      <c r="E3170">
        <f t="shared" ca="1" si="101"/>
        <v>2.2294620758136667</v>
      </c>
      <c r="F3170" t="b">
        <f t="shared" ca="1" si="102"/>
        <v>0</v>
      </c>
    </row>
    <row r="3171" spans="5:6" x14ac:dyDescent="0.2">
      <c r="E3171">
        <f t="shared" ca="1" si="101"/>
        <v>2.6270240795418163</v>
      </c>
      <c r="F3171" t="b">
        <f t="shared" ca="1" si="102"/>
        <v>1</v>
      </c>
    </row>
    <row r="3172" spans="5:6" x14ac:dyDescent="0.2">
      <c r="E3172">
        <f t="shared" ca="1" si="101"/>
        <v>0.19111426759699657</v>
      </c>
      <c r="F3172" t="b">
        <f t="shared" ca="1" si="102"/>
        <v>0</v>
      </c>
    </row>
    <row r="3173" spans="5:6" x14ac:dyDescent="0.2">
      <c r="E3173">
        <f t="shared" ca="1" si="101"/>
        <v>1.6571191678424939</v>
      </c>
      <c r="F3173" t="b">
        <f t="shared" ca="1" si="102"/>
        <v>0</v>
      </c>
    </row>
    <row r="3174" spans="5:6" x14ac:dyDescent="0.2">
      <c r="E3174">
        <f t="shared" ca="1" si="101"/>
        <v>1.3745302045611036</v>
      </c>
      <c r="F3174" t="b">
        <f t="shared" ca="1" si="102"/>
        <v>0</v>
      </c>
    </row>
    <row r="3175" spans="5:6" x14ac:dyDescent="0.2">
      <c r="E3175">
        <f t="shared" ca="1" si="101"/>
        <v>0.23760922844380716</v>
      </c>
      <c r="F3175" t="b">
        <f t="shared" ca="1" si="102"/>
        <v>0</v>
      </c>
    </row>
    <row r="3176" spans="5:6" x14ac:dyDescent="0.2">
      <c r="E3176">
        <f t="shared" ca="1" si="101"/>
        <v>4.9506796406870652</v>
      </c>
      <c r="F3176" t="b">
        <f t="shared" ca="1" si="102"/>
        <v>1</v>
      </c>
    </row>
    <row r="3177" spans="5:6" x14ac:dyDescent="0.2">
      <c r="E3177">
        <f t="shared" ca="1" si="101"/>
        <v>1.0079467364714501</v>
      </c>
      <c r="F3177" t="b">
        <f t="shared" ca="1" si="102"/>
        <v>0</v>
      </c>
    </row>
    <row r="3178" spans="5:6" x14ac:dyDescent="0.2">
      <c r="E3178">
        <f t="shared" ca="1" si="101"/>
        <v>3.2142569536874261</v>
      </c>
      <c r="F3178" t="b">
        <f t="shared" ca="1" si="102"/>
        <v>1</v>
      </c>
    </row>
    <row r="3179" spans="5:6" x14ac:dyDescent="0.2">
      <c r="E3179">
        <f t="shared" ca="1" si="101"/>
        <v>0.4455005839382018</v>
      </c>
      <c r="F3179" t="b">
        <f t="shared" ca="1" si="102"/>
        <v>0</v>
      </c>
    </row>
    <row r="3180" spans="5:6" x14ac:dyDescent="0.2">
      <c r="E3180">
        <f t="shared" ca="1" si="101"/>
        <v>2.9911871613566063</v>
      </c>
      <c r="F3180" t="b">
        <f t="shared" ca="1" si="102"/>
        <v>1</v>
      </c>
    </row>
    <row r="3181" spans="5:6" x14ac:dyDescent="0.2">
      <c r="E3181">
        <f t="shared" ca="1" si="101"/>
        <v>0.46556275924622348</v>
      </c>
      <c r="F3181" t="b">
        <f t="shared" ca="1" si="102"/>
        <v>0</v>
      </c>
    </row>
    <row r="3182" spans="5:6" x14ac:dyDescent="0.2">
      <c r="E3182">
        <f t="shared" ca="1" si="101"/>
        <v>3.3402210823155496</v>
      </c>
      <c r="F3182" t="b">
        <f t="shared" ca="1" si="102"/>
        <v>1</v>
      </c>
    </row>
    <row r="3183" spans="5:6" x14ac:dyDescent="0.2">
      <c r="E3183">
        <f t="shared" ca="1" si="101"/>
        <v>2.8321054149810392</v>
      </c>
      <c r="F3183" t="b">
        <f t="shared" ca="1" si="102"/>
        <v>1</v>
      </c>
    </row>
    <row r="3184" spans="5:6" x14ac:dyDescent="0.2">
      <c r="E3184">
        <f t="shared" ca="1" si="101"/>
        <v>2.6672920137203491</v>
      </c>
      <c r="F3184" t="b">
        <f t="shared" ca="1" si="102"/>
        <v>1</v>
      </c>
    </row>
    <row r="3185" spans="5:6" x14ac:dyDescent="0.2">
      <c r="E3185">
        <f t="shared" ca="1" si="101"/>
        <v>1.3281042373116825</v>
      </c>
      <c r="F3185" t="b">
        <f t="shared" ca="1" si="102"/>
        <v>0</v>
      </c>
    </row>
    <row r="3186" spans="5:6" x14ac:dyDescent="0.2">
      <c r="E3186">
        <f t="shared" ca="1" si="101"/>
        <v>3.1016146759164318</v>
      </c>
      <c r="F3186" t="b">
        <f t="shared" ca="1" si="102"/>
        <v>1</v>
      </c>
    </row>
    <row r="3187" spans="5:6" x14ac:dyDescent="0.2">
      <c r="E3187">
        <f t="shared" ca="1" si="101"/>
        <v>1.0770507935271483</v>
      </c>
      <c r="F3187" t="b">
        <f t="shared" ca="1" si="102"/>
        <v>0</v>
      </c>
    </row>
    <row r="3188" spans="5:6" x14ac:dyDescent="0.2">
      <c r="E3188">
        <f t="shared" ca="1" si="101"/>
        <v>4.5992739114243175E-2</v>
      </c>
      <c r="F3188" t="b">
        <f t="shared" ca="1" si="102"/>
        <v>0</v>
      </c>
    </row>
    <row r="3189" spans="5:6" x14ac:dyDescent="0.2">
      <c r="E3189">
        <f t="shared" ca="1" si="101"/>
        <v>0.44602924856540649</v>
      </c>
      <c r="F3189" t="b">
        <f t="shared" ca="1" si="102"/>
        <v>0</v>
      </c>
    </row>
    <row r="3190" spans="5:6" x14ac:dyDescent="0.2">
      <c r="E3190">
        <f t="shared" ca="1" si="101"/>
        <v>0.73462497395743642</v>
      </c>
      <c r="F3190" t="b">
        <f t="shared" ca="1" si="102"/>
        <v>0</v>
      </c>
    </row>
    <row r="3191" spans="5:6" x14ac:dyDescent="0.2">
      <c r="E3191">
        <f t="shared" ca="1" si="101"/>
        <v>0.41579754260973245</v>
      </c>
      <c r="F3191" t="b">
        <f t="shared" ca="1" si="102"/>
        <v>0</v>
      </c>
    </row>
    <row r="3192" spans="5:6" x14ac:dyDescent="0.2">
      <c r="E3192">
        <f t="shared" ca="1" si="101"/>
        <v>1.657316642049709</v>
      </c>
      <c r="F3192" t="b">
        <f t="shared" ca="1" si="102"/>
        <v>0</v>
      </c>
    </row>
    <row r="3193" spans="5:6" x14ac:dyDescent="0.2">
      <c r="E3193">
        <f t="shared" ca="1" si="101"/>
        <v>-0.21097865187630149</v>
      </c>
      <c r="F3193" t="b">
        <f t="shared" ca="1" si="102"/>
        <v>0</v>
      </c>
    </row>
    <row r="3194" spans="5:6" x14ac:dyDescent="0.2">
      <c r="E3194">
        <f t="shared" ca="1" si="101"/>
        <v>2.900660888418539</v>
      </c>
      <c r="F3194" t="b">
        <f t="shared" ca="1" si="102"/>
        <v>1</v>
      </c>
    </row>
    <row r="3195" spans="5:6" x14ac:dyDescent="0.2">
      <c r="E3195">
        <f t="shared" ca="1" si="101"/>
        <v>2.7652773704606064</v>
      </c>
      <c r="F3195" t="b">
        <f t="shared" ca="1" si="102"/>
        <v>1</v>
      </c>
    </row>
    <row r="3196" spans="5:6" x14ac:dyDescent="0.2">
      <c r="E3196">
        <f t="shared" ca="1" si="101"/>
        <v>3.2838070023419368</v>
      </c>
      <c r="F3196" t="b">
        <f t="shared" ca="1" si="102"/>
        <v>1</v>
      </c>
    </row>
    <row r="3197" spans="5:6" x14ac:dyDescent="0.2">
      <c r="E3197">
        <f t="shared" ca="1" si="101"/>
        <v>3.8653609840296701</v>
      </c>
      <c r="F3197" t="b">
        <f t="shared" ca="1" si="102"/>
        <v>1</v>
      </c>
    </row>
    <row r="3198" spans="5:6" x14ac:dyDescent="0.2">
      <c r="E3198">
        <f t="shared" ca="1" si="101"/>
        <v>3.7515351190516473</v>
      </c>
      <c r="F3198" t="b">
        <f t="shared" ca="1" si="102"/>
        <v>1</v>
      </c>
    </row>
    <row r="3199" spans="5:6" x14ac:dyDescent="0.2">
      <c r="E3199">
        <f t="shared" ca="1" si="101"/>
        <v>3.1600205816790639</v>
      </c>
      <c r="F3199" t="b">
        <f t="shared" ca="1" si="102"/>
        <v>1</v>
      </c>
    </row>
    <row r="3200" spans="5:6" x14ac:dyDescent="0.2">
      <c r="E3200">
        <f t="shared" ca="1" si="101"/>
        <v>2.3026992179622492</v>
      </c>
      <c r="F3200" t="b">
        <f t="shared" ca="1" si="102"/>
        <v>0</v>
      </c>
    </row>
    <row r="3201" spans="5:6" x14ac:dyDescent="0.2">
      <c r="E3201">
        <f t="shared" ca="1" si="101"/>
        <v>-0.26030971611535203</v>
      </c>
      <c r="F3201" t="b">
        <f t="shared" ca="1" si="102"/>
        <v>0</v>
      </c>
    </row>
    <row r="3202" spans="5:6" x14ac:dyDescent="0.2">
      <c r="E3202">
        <f t="shared" ca="1" si="101"/>
        <v>3.3770420948818258</v>
      </c>
      <c r="F3202" t="b">
        <f t="shared" ca="1" si="102"/>
        <v>1</v>
      </c>
    </row>
    <row r="3203" spans="5:6" x14ac:dyDescent="0.2">
      <c r="E3203">
        <f t="shared" ref="E3203:E3266" ca="1" si="103">NORMINV(RAND(),1.889101,1.189723)</f>
        <v>0.94711230390508794</v>
      </c>
      <c r="F3203" t="b">
        <f t="shared" ref="F3203:F3266" ca="1" si="104">IF(E3203&gt;=2.5, TRUE, FALSE)</f>
        <v>0</v>
      </c>
    </row>
    <row r="3204" spans="5:6" x14ac:dyDescent="0.2">
      <c r="E3204">
        <f t="shared" ca="1" si="103"/>
        <v>3.1295441059318647</v>
      </c>
      <c r="F3204" t="b">
        <f t="shared" ca="1" si="104"/>
        <v>1</v>
      </c>
    </row>
    <row r="3205" spans="5:6" x14ac:dyDescent="0.2">
      <c r="E3205">
        <f t="shared" ca="1" si="103"/>
        <v>2.8021239610940691</v>
      </c>
      <c r="F3205" t="b">
        <f t="shared" ca="1" si="104"/>
        <v>1</v>
      </c>
    </row>
    <row r="3206" spans="5:6" x14ac:dyDescent="0.2">
      <c r="E3206">
        <f t="shared" ca="1" si="103"/>
        <v>0.77908552009731791</v>
      </c>
      <c r="F3206" t="b">
        <f t="shared" ca="1" si="104"/>
        <v>0</v>
      </c>
    </row>
    <row r="3207" spans="5:6" x14ac:dyDescent="0.2">
      <c r="E3207">
        <f t="shared" ca="1" si="103"/>
        <v>3.3445818952096715</v>
      </c>
      <c r="F3207" t="b">
        <f t="shared" ca="1" si="104"/>
        <v>1</v>
      </c>
    </row>
    <row r="3208" spans="5:6" x14ac:dyDescent="0.2">
      <c r="E3208">
        <f t="shared" ca="1" si="103"/>
        <v>2.9263113703605828</v>
      </c>
      <c r="F3208" t="b">
        <f t="shared" ca="1" si="104"/>
        <v>1</v>
      </c>
    </row>
    <row r="3209" spans="5:6" x14ac:dyDescent="0.2">
      <c r="E3209">
        <f t="shared" ca="1" si="103"/>
        <v>-0.71584236719393624</v>
      </c>
      <c r="F3209" t="b">
        <f t="shared" ca="1" si="104"/>
        <v>0</v>
      </c>
    </row>
    <row r="3210" spans="5:6" x14ac:dyDescent="0.2">
      <c r="E3210">
        <f t="shared" ca="1" si="103"/>
        <v>1.7653111877543473</v>
      </c>
      <c r="F3210" t="b">
        <f t="shared" ca="1" si="104"/>
        <v>0</v>
      </c>
    </row>
    <row r="3211" spans="5:6" x14ac:dyDescent="0.2">
      <c r="E3211">
        <f t="shared" ca="1" si="103"/>
        <v>1.6178631446067036</v>
      </c>
      <c r="F3211" t="b">
        <f t="shared" ca="1" si="104"/>
        <v>0</v>
      </c>
    </row>
    <row r="3212" spans="5:6" x14ac:dyDescent="0.2">
      <c r="E3212">
        <f t="shared" ca="1" si="103"/>
        <v>1.8530629265468579</v>
      </c>
      <c r="F3212" t="b">
        <f t="shared" ca="1" si="104"/>
        <v>0</v>
      </c>
    </row>
    <row r="3213" spans="5:6" x14ac:dyDescent="0.2">
      <c r="E3213">
        <f t="shared" ca="1" si="103"/>
        <v>3.1367563010735369</v>
      </c>
      <c r="F3213" t="b">
        <f t="shared" ca="1" si="104"/>
        <v>1</v>
      </c>
    </row>
    <row r="3214" spans="5:6" x14ac:dyDescent="0.2">
      <c r="E3214">
        <f t="shared" ca="1" si="103"/>
        <v>1.9001232627521054</v>
      </c>
      <c r="F3214" t="b">
        <f t="shared" ca="1" si="104"/>
        <v>0</v>
      </c>
    </row>
    <row r="3215" spans="5:6" x14ac:dyDescent="0.2">
      <c r="E3215">
        <f t="shared" ca="1" si="103"/>
        <v>1.8946803642948733</v>
      </c>
      <c r="F3215" t="b">
        <f t="shared" ca="1" si="104"/>
        <v>0</v>
      </c>
    </row>
    <row r="3216" spans="5:6" x14ac:dyDescent="0.2">
      <c r="E3216">
        <f t="shared" ca="1" si="103"/>
        <v>1.1825599193907377</v>
      </c>
      <c r="F3216" t="b">
        <f t="shared" ca="1" si="104"/>
        <v>0</v>
      </c>
    </row>
    <row r="3217" spans="5:6" x14ac:dyDescent="0.2">
      <c r="E3217">
        <f t="shared" ca="1" si="103"/>
        <v>1.5667204048382808</v>
      </c>
      <c r="F3217" t="b">
        <f t="shared" ca="1" si="104"/>
        <v>0</v>
      </c>
    </row>
    <row r="3218" spans="5:6" x14ac:dyDescent="0.2">
      <c r="E3218">
        <f t="shared" ca="1" si="103"/>
        <v>2.2907507156193323</v>
      </c>
      <c r="F3218" t="b">
        <f t="shared" ca="1" si="104"/>
        <v>0</v>
      </c>
    </row>
    <row r="3219" spans="5:6" x14ac:dyDescent="0.2">
      <c r="E3219">
        <f t="shared" ca="1" si="103"/>
        <v>0.80764140386556238</v>
      </c>
      <c r="F3219" t="b">
        <f t="shared" ca="1" si="104"/>
        <v>0</v>
      </c>
    </row>
    <row r="3220" spans="5:6" x14ac:dyDescent="0.2">
      <c r="E3220">
        <f t="shared" ca="1" si="103"/>
        <v>2.2082331224508973</v>
      </c>
      <c r="F3220" t="b">
        <f t="shared" ca="1" si="104"/>
        <v>0</v>
      </c>
    </row>
    <row r="3221" spans="5:6" x14ac:dyDescent="0.2">
      <c r="E3221">
        <f t="shared" ca="1" si="103"/>
        <v>3.649993749211518</v>
      </c>
      <c r="F3221" t="b">
        <f t="shared" ca="1" si="104"/>
        <v>1</v>
      </c>
    </row>
    <row r="3222" spans="5:6" x14ac:dyDescent="0.2">
      <c r="E3222">
        <f t="shared" ca="1" si="103"/>
        <v>4.5347972003190735</v>
      </c>
      <c r="F3222" t="b">
        <f t="shared" ca="1" si="104"/>
        <v>1</v>
      </c>
    </row>
    <row r="3223" spans="5:6" x14ac:dyDescent="0.2">
      <c r="E3223">
        <f t="shared" ca="1" si="103"/>
        <v>2.6288342463562997</v>
      </c>
      <c r="F3223" t="b">
        <f t="shared" ca="1" si="104"/>
        <v>1</v>
      </c>
    </row>
    <row r="3224" spans="5:6" x14ac:dyDescent="0.2">
      <c r="E3224">
        <f t="shared" ca="1" si="103"/>
        <v>2.5505558108678175</v>
      </c>
      <c r="F3224" t="b">
        <f t="shared" ca="1" si="104"/>
        <v>1</v>
      </c>
    </row>
    <row r="3225" spans="5:6" x14ac:dyDescent="0.2">
      <c r="E3225">
        <f t="shared" ca="1" si="103"/>
        <v>2.2493301308013147</v>
      </c>
      <c r="F3225" t="b">
        <f t="shared" ca="1" si="104"/>
        <v>0</v>
      </c>
    </row>
    <row r="3226" spans="5:6" x14ac:dyDescent="0.2">
      <c r="E3226">
        <f t="shared" ca="1" si="103"/>
        <v>3.1525160985170659</v>
      </c>
      <c r="F3226" t="b">
        <f t="shared" ca="1" si="104"/>
        <v>1</v>
      </c>
    </row>
    <row r="3227" spans="5:6" x14ac:dyDescent="0.2">
      <c r="E3227">
        <f t="shared" ca="1" si="103"/>
        <v>1.0972599493830391</v>
      </c>
      <c r="F3227" t="b">
        <f t="shared" ca="1" si="104"/>
        <v>0</v>
      </c>
    </row>
    <row r="3228" spans="5:6" x14ac:dyDescent="0.2">
      <c r="E3228">
        <f t="shared" ca="1" si="103"/>
        <v>2.3698867188197927</v>
      </c>
      <c r="F3228" t="b">
        <f t="shared" ca="1" si="104"/>
        <v>0</v>
      </c>
    </row>
    <row r="3229" spans="5:6" x14ac:dyDescent="0.2">
      <c r="E3229">
        <f t="shared" ca="1" si="103"/>
        <v>-0.15323709871379987</v>
      </c>
      <c r="F3229" t="b">
        <f t="shared" ca="1" si="104"/>
        <v>0</v>
      </c>
    </row>
    <row r="3230" spans="5:6" x14ac:dyDescent="0.2">
      <c r="E3230">
        <f t="shared" ca="1" si="103"/>
        <v>3.3844313038520535</v>
      </c>
      <c r="F3230" t="b">
        <f t="shared" ca="1" si="104"/>
        <v>1</v>
      </c>
    </row>
    <row r="3231" spans="5:6" x14ac:dyDescent="0.2">
      <c r="E3231">
        <f t="shared" ca="1" si="103"/>
        <v>0.87428494984182969</v>
      </c>
      <c r="F3231" t="b">
        <f t="shared" ca="1" si="104"/>
        <v>0</v>
      </c>
    </row>
    <row r="3232" spans="5:6" x14ac:dyDescent="0.2">
      <c r="E3232">
        <f t="shared" ca="1" si="103"/>
        <v>1.8271902224016052</v>
      </c>
      <c r="F3232" t="b">
        <f t="shared" ca="1" si="104"/>
        <v>0</v>
      </c>
    </row>
    <row r="3233" spans="5:6" x14ac:dyDescent="0.2">
      <c r="E3233">
        <f t="shared" ca="1" si="103"/>
        <v>2.7778444742803123</v>
      </c>
      <c r="F3233" t="b">
        <f t="shared" ca="1" si="104"/>
        <v>1</v>
      </c>
    </row>
    <row r="3234" spans="5:6" x14ac:dyDescent="0.2">
      <c r="E3234">
        <f t="shared" ca="1" si="103"/>
        <v>1.3719847938946574</v>
      </c>
      <c r="F3234" t="b">
        <f t="shared" ca="1" si="104"/>
        <v>0</v>
      </c>
    </row>
    <row r="3235" spans="5:6" x14ac:dyDescent="0.2">
      <c r="E3235">
        <f t="shared" ca="1" si="103"/>
        <v>1.1136553722108371</v>
      </c>
      <c r="F3235" t="b">
        <f t="shared" ca="1" si="104"/>
        <v>0</v>
      </c>
    </row>
    <row r="3236" spans="5:6" x14ac:dyDescent="0.2">
      <c r="E3236">
        <f t="shared" ca="1" si="103"/>
        <v>1.7136982658807092</v>
      </c>
      <c r="F3236" t="b">
        <f t="shared" ca="1" si="104"/>
        <v>0</v>
      </c>
    </row>
    <row r="3237" spans="5:6" x14ac:dyDescent="0.2">
      <c r="E3237">
        <f t="shared" ca="1" si="103"/>
        <v>1.04201787888369</v>
      </c>
      <c r="F3237" t="b">
        <f t="shared" ca="1" si="104"/>
        <v>0</v>
      </c>
    </row>
    <row r="3238" spans="5:6" x14ac:dyDescent="0.2">
      <c r="E3238">
        <f t="shared" ca="1" si="103"/>
        <v>3.8473046590808844</v>
      </c>
      <c r="F3238" t="b">
        <f t="shared" ca="1" si="104"/>
        <v>1</v>
      </c>
    </row>
    <row r="3239" spans="5:6" x14ac:dyDescent="0.2">
      <c r="E3239">
        <f t="shared" ca="1" si="103"/>
        <v>2.9365998218718445</v>
      </c>
      <c r="F3239" t="b">
        <f t="shared" ca="1" si="104"/>
        <v>1</v>
      </c>
    </row>
    <row r="3240" spans="5:6" x14ac:dyDescent="0.2">
      <c r="E3240">
        <f t="shared" ca="1" si="103"/>
        <v>0.4040056039478146</v>
      </c>
      <c r="F3240" t="b">
        <f t="shared" ca="1" si="104"/>
        <v>0</v>
      </c>
    </row>
    <row r="3241" spans="5:6" x14ac:dyDescent="0.2">
      <c r="E3241">
        <f t="shared" ca="1" si="103"/>
        <v>3.2903526859571661</v>
      </c>
      <c r="F3241" t="b">
        <f t="shared" ca="1" si="104"/>
        <v>1</v>
      </c>
    </row>
    <row r="3242" spans="5:6" x14ac:dyDescent="0.2">
      <c r="E3242">
        <f t="shared" ca="1" si="103"/>
        <v>3.721809856294072</v>
      </c>
      <c r="F3242" t="b">
        <f t="shared" ca="1" si="104"/>
        <v>1</v>
      </c>
    </row>
    <row r="3243" spans="5:6" x14ac:dyDescent="0.2">
      <c r="E3243">
        <f t="shared" ca="1" si="103"/>
        <v>1.1190239565448454</v>
      </c>
      <c r="F3243" t="b">
        <f t="shared" ca="1" si="104"/>
        <v>0</v>
      </c>
    </row>
    <row r="3244" spans="5:6" x14ac:dyDescent="0.2">
      <c r="E3244">
        <f t="shared" ca="1" si="103"/>
        <v>3.0262928065980916</v>
      </c>
      <c r="F3244" t="b">
        <f t="shared" ca="1" si="104"/>
        <v>1</v>
      </c>
    </row>
    <row r="3245" spans="5:6" x14ac:dyDescent="0.2">
      <c r="E3245">
        <f t="shared" ca="1" si="103"/>
        <v>2.9662504076201568</v>
      </c>
      <c r="F3245" t="b">
        <f t="shared" ca="1" si="104"/>
        <v>1</v>
      </c>
    </row>
    <row r="3246" spans="5:6" x14ac:dyDescent="0.2">
      <c r="E3246">
        <f t="shared" ca="1" si="103"/>
        <v>0.49769244939157042</v>
      </c>
      <c r="F3246" t="b">
        <f t="shared" ca="1" si="104"/>
        <v>0</v>
      </c>
    </row>
    <row r="3247" spans="5:6" x14ac:dyDescent="0.2">
      <c r="E3247">
        <f t="shared" ca="1" si="103"/>
        <v>-0.29138162828963421</v>
      </c>
      <c r="F3247" t="b">
        <f t="shared" ca="1" si="104"/>
        <v>0</v>
      </c>
    </row>
    <row r="3248" spans="5:6" x14ac:dyDescent="0.2">
      <c r="E3248">
        <f t="shared" ca="1" si="103"/>
        <v>0.26493339668513305</v>
      </c>
      <c r="F3248" t="b">
        <f t="shared" ca="1" si="104"/>
        <v>0</v>
      </c>
    </row>
    <row r="3249" spans="5:6" x14ac:dyDescent="0.2">
      <c r="E3249">
        <f t="shared" ca="1" si="103"/>
        <v>1.0744123346523891</v>
      </c>
      <c r="F3249" t="b">
        <f t="shared" ca="1" si="104"/>
        <v>0</v>
      </c>
    </row>
    <row r="3250" spans="5:6" x14ac:dyDescent="0.2">
      <c r="E3250">
        <f t="shared" ca="1" si="103"/>
        <v>2.8050158462063948</v>
      </c>
      <c r="F3250" t="b">
        <f t="shared" ca="1" si="104"/>
        <v>1</v>
      </c>
    </row>
    <row r="3251" spans="5:6" x14ac:dyDescent="0.2">
      <c r="E3251">
        <f t="shared" ca="1" si="103"/>
        <v>0.94674415560278202</v>
      </c>
      <c r="F3251" t="b">
        <f t="shared" ca="1" si="104"/>
        <v>0</v>
      </c>
    </row>
    <row r="3252" spans="5:6" x14ac:dyDescent="0.2">
      <c r="E3252">
        <f t="shared" ca="1" si="103"/>
        <v>0.64005569417601982</v>
      </c>
      <c r="F3252" t="b">
        <f t="shared" ca="1" si="104"/>
        <v>0</v>
      </c>
    </row>
    <row r="3253" spans="5:6" x14ac:dyDescent="0.2">
      <c r="E3253">
        <f t="shared" ca="1" si="103"/>
        <v>2.249542818842226</v>
      </c>
      <c r="F3253" t="b">
        <f t="shared" ca="1" si="104"/>
        <v>0</v>
      </c>
    </row>
    <row r="3254" spans="5:6" x14ac:dyDescent="0.2">
      <c r="E3254">
        <f t="shared" ca="1" si="103"/>
        <v>0.64144037892638961</v>
      </c>
      <c r="F3254" t="b">
        <f t="shared" ca="1" si="104"/>
        <v>0</v>
      </c>
    </row>
    <row r="3255" spans="5:6" x14ac:dyDescent="0.2">
      <c r="E3255">
        <f t="shared" ca="1" si="103"/>
        <v>1.3785439599883904</v>
      </c>
      <c r="F3255" t="b">
        <f t="shared" ca="1" si="104"/>
        <v>0</v>
      </c>
    </row>
    <row r="3256" spans="5:6" x14ac:dyDescent="0.2">
      <c r="E3256">
        <f t="shared" ca="1" si="103"/>
        <v>2.0628948886533096</v>
      </c>
      <c r="F3256" t="b">
        <f t="shared" ca="1" si="104"/>
        <v>0</v>
      </c>
    </row>
    <row r="3257" spans="5:6" x14ac:dyDescent="0.2">
      <c r="E3257">
        <f t="shared" ca="1" si="103"/>
        <v>3.8570032053203196</v>
      </c>
      <c r="F3257" t="b">
        <f t="shared" ca="1" si="104"/>
        <v>1</v>
      </c>
    </row>
    <row r="3258" spans="5:6" x14ac:dyDescent="0.2">
      <c r="E3258">
        <f t="shared" ca="1" si="103"/>
        <v>0.51041125996936443</v>
      </c>
      <c r="F3258" t="b">
        <f t="shared" ca="1" si="104"/>
        <v>0</v>
      </c>
    </row>
    <row r="3259" spans="5:6" x14ac:dyDescent="0.2">
      <c r="E3259">
        <f t="shared" ca="1" si="103"/>
        <v>3.416773645240462</v>
      </c>
      <c r="F3259" t="b">
        <f t="shared" ca="1" si="104"/>
        <v>1</v>
      </c>
    </row>
    <row r="3260" spans="5:6" x14ac:dyDescent="0.2">
      <c r="E3260">
        <f t="shared" ca="1" si="103"/>
        <v>2.8397389946867486</v>
      </c>
      <c r="F3260" t="b">
        <f t="shared" ca="1" si="104"/>
        <v>1</v>
      </c>
    </row>
    <row r="3261" spans="5:6" x14ac:dyDescent="0.2">
      <c r="E3261">
        <f t="shared" ca="1" si="103"/>
        <v>3.6465016419965073</v>
      </c>
      <c r="F3261" t="b">
        <f t="shared" ca="1" si="104"/>
        <v>1</v>
      </c>
    </row>
    <row r="3262" spans="5:6" x14ac:dyDescent="0.2">
      <c r="E3262">
        <f t="shared" ca="1" si="103"/>
        <v>2.5071417085511314</v>
      </c>
      <c r="F3262" t="b">
        <f t="shared" ca="1" si="104"/>
        <v>1</v>
      </c>
    </row>
    <row r="3263" spans="5:6" x14ac:dyDescent="0.2">
      <c r="E3263">
        <f t="shared" ca="1" si="103"/>
        <v>1.9535658151967965</v>
      </c>
      <c r="F3263" t="b">
        <f t="shared" ca="1" si="104"/>
        <v>0</v>
      </c>
    </row>
    <row r="3264" spans="5:6" x14ac:dyDescent="0.2">
      <c r="E3264">
        <f t="shared" ca="1" si="103"/>
        <v>1.3711732540563795</v>
      </c>
      <c r="F3264" t="b">
        <f t="shared" ca="1" si="104"/>
        <v>0</v>
      </c>
    </row>
    <row r="3265" spans="5:6" x14ac:dyDescent="0.2">
      <c r="E3265">
        <f t="shared" ca="1" si="103"/>
        <v>2.3021227763513408</v>
      </c>
      <c r="F3265" t="b">
        <f t="shared" ca="1" si="104"/>
        <v>0</v>
      </c>
    </row>
    <row r="3266" spans="5:6" x14ac:dyDescent="0.2">
      <c r="E3266">
        <f t="shared" ca="1" si="103"/>
        <v>2.3560244095074925</v>
      </c>
      <c r="F3266" t="b">
        <f t="shared" ca="1" si="104"/>
        <v>0</v>
      </c>
    </row>
    <row r="3267" spans="5:6" x14ac:dyDescent="0.2">
      <c r="E3267">
        <f t="shared" ref="E3267:E3330" ca="1" si="105">NORMINV(RAND(),1.889101,1.189723)</f>
        <v>1.2821533777819689</v>
      </c>
      <c r="F3267" t="b">
        <f t="shared" ref="F3267:F3330" ca="1" si="106">IF(E3267&gt;=2.5, TRUE, FALSE)</f>
        <v>0</v>
      </c>
    </row>
    <row r="3268" spans="5:6" x14ac:dyDescent="0.2">
      <c r="E3268">
        <f t="shared" ca="1" si="105"/>
        <v>2.6807211457695197</v>
      </c>
      <c r="F3268" t="b">
        <f t="shared" ca="1" si="106"/>
        <v>1</v>
      </c>
    </row>
    <row r="3269" spans="5:6" x14ac:dyDescent="0.2">
      <c r="E3269">
        <f t="shared" ca="1" si="105"/>
        <v>4.1612566313238437</v>
      </c>
      <c r="F3269" t="b">
        <f t="shared" ca="1" si="106"/>
        <v>1</v>
      </c>
    </row>
    <row r="3270" spans="5:6" x14ac:dyDescent="0.2">
      <c r="E3270">
        <f t="shared" ca="1" si="105"/>
        <v>2.1424324933849617</v>
      </c>
      <c r="F3270" t="b">
        <f t="shared" ca="1" si="106"/>
        <v>0</v>
      </c>
    </row>
    <row r="3271" spans="5:6" x14ac:dyDescent="0.2">
      <c r="E3271">
        <f t="shared" ca="1" si="105"/>
        <v>0.44181838461854084</v>
      </c>
      <c r="F3271" t="b">
        <f t="shared" ca="1" si="106"/>
        <v>0</v>
      </c>
    </row>
    <row r="3272" spans="5:6" x14ac:dyDescent="0.2">
      <c r="E3272">
        <f t="shared" ca="1" si="105"/>
        <v>3.2880624536247858</v>
      </c>
      <c r="F3272" t="b">
        <f t="shared" ca="1" si="106"/>
        <v>1</v>
      </c>
    </row>
    <row r="3273" spans="5:6" x14ac:dyDescent="0.2">
      <c r="E3273">
        <f t="shared" ca="1" si="105"/>
        <v>1.9028872180755476</v>
      </c>
      <c r="F3273" t="b">
        <f t="shared" ca="1" si="106"/>
        <v>0</v>
      </c>
    </row>
    <row r="3274" spans="5:6" x14ac:dyDescent="0.2">
      <c r="E3274">
        <f t="shared" ca="1" si="105"/>
        <v>2.0389944069251813</v>
      </c>
      <c r="F3274" t="b">
        <f t="shared" ca="1" si="106"/>
        <v>0</v>
      </c>
    </row>
    <row r="3275" spans="5:6" x14ac:dyDescent="0.2">
      <c r="E3275">
        <f t="shared" ca="1" si="105"/>
        <v>1.0740989546929889</v>
      </c>
      <c r="F3275" t="b">
        <f t="shared" ca="1" si="106"/>
        <v>0</v>
      </c>
    </row>
    <row r="3276" spans="5:6" x14ac:dyDescent="0.2">
      <c r="E3276">
        <f t="shared" ca="1" si="105"/>
        <v>1.746681563581669</v>
      </c>
      <c r="F3276" t="b">
        <f t="shared" ca="1" si="106"/>
        <v>0</v>
      </c>
    </row>
    <row r="3277" spans="5:6" x14ac:dyDescent="0.2">
      <c r="E3277">
        <f t="shared" ca="1" si="105"/>
        <v>1.3603114775936667</v>
      </c>
      <c r="F3277" t="b">
        <f t="shared" ca="1" si="106"/>
        <v>0</v>
      </c>
    </row>
    <row r="3278" spans="5:6" x14ac:dyDescent="0.2">
      <c r="E3278">
        <f t="shared" ca="1" si="105"/>
        <v>0.79773635252503428</v>
      </c>
      <c r="F3278" t="b">
        <f t="shared" ca="1" si="106"/>
        <v>0</v>
      </c>
    </row>
    <row r="3279" spans="5:6" x14ac:dyDescent="0.2">
      <c r="E3279">
        <f t="shared" ca="1" si="105"/>
        <v>2.8910682097843461</v>
      </c>
      <c r="F3279" t="b">
        <f t="shared" ca="1" si="106"/>
        <v>1</v>
      </c>
    </row>
    <row r="3280" spans="5:6" x14ac:dyDescent="0.2">
      <c r="E3280">
        <f t="shared" ca="1" si="105"/>
        <v>2.2396057888513088</v>
      </c>
      <c r="F3280" t="b">
        <f t="shared" ca="1" si="106"/>
        <v>0</v>
      </c>
    </row>
    <row r="3281" spans="5:6" x14ac:dyDescent="0.2">
      <c r="E3281">
        <f t="shared" ca="1" si="105"/>
        <v>1.6886080846846319</v>
      </c>
      <c r="F3281" t="b">
        <f t="shared" ca="1" si="106"/>
        <v>0</v>
      </c>
    </row>
    <row r="3282" spans="5:6" x14ac:dyDescent="0.2">
      <c r="E3282">
        <f t="shared" ca="1" si="105"/>
        <v>0.95948353597995517</v>
      </c>
      <c r="F3282" t="b">
        <f t="shared" ca="1" si="106"/>
        <v>0</v>
      </c>
    </row>
    <row r="3283" spans="5:6" x14ac:dyDescent="0.2">
      <c r="E3283">
        <f t="shared" ca="1" si="105"/>
        <v>1.466182625246887</v>
      </c>
      <c r="F3283" t="b">
        <f t="shared" ca="1" si="106"/>
        <v>0</v>
      </c>
    </row>
    <row r="3284" spans="5:6" x14ac:dyDescent="0.2">
      <c r="E3284">
        <f t="shared" ca="1" si="105"/>
        <v>2.9142471393609215</v>
      </c>
      <c r="F3284" t="b">
        <f t="shared" ca="1" si="106"/>
        <v>1</v>
      </c>
    </row>
    <row r="3285" spans="5:6" x14ac:dyDescent="0.2">
      <c r="E3285">
        <f t="shared" ca="1" si="105"/>
        <v>1.9163084417951834</v>
      </c>
      <c r="F3285" t="b">
        <f t="shared" ca="1" si="106"/>
        <v>0</v>
      </c>
    </row>
    <row r="3286" spans="5:6" x14ac:dyDescent="0.2">
      <c r="E3286">
        <f t="shared" ca="1" si="105"/>
        <v>1.069647763898609</v>
      </c>
      <c r="F3286" t="b">
        <f t="shared" ca="1" si="106"/>
        <v>0</v>
      </c>
    </row>
    <row r="3287" spans="5:6" x14ac:dyDescent="0.2">
      <c r="E3287">
        <f t="shared" ca="1" si="105"/>
        <v>1.2383545649912442</v>
      </c>
      <c r="F3287" t="b">
        <f t="shared" ca="1" si="106"/>
        <v>0</v>
      </c>
    </row>
    <row r="3288" spans="5:6" x14ac:dyDescent="0.2">
      <c r="E3288">
        <f t="shared" ca="1" si="105"/>
        <v>1.5399662610965728</v>
      </c>
      <c r="F3288" t="b">
        <f t="shared" ca="1" si="106"/>
        <v>0</v>
      </c>
    </row>
    <row r="3289" spans="5:6" x14ac:dyDescent="0.2">
      <c r="E3289">
        <f t="shared" ca="1" si="105"/>
        <v>2.7965490363447163</v>
      </c>
      <c r="F3289" t="b">
        <f t="shared" ca="1" si="106"/>
        <v>1</v>
      </c>
    </row>
    <row r="3290" spans="5:6" x14ac:dyDescent="0.2">
      <c r="E3290">
        <f t="shared" ca="1" si="105"/>
        <v>2.8504620988555569</v>
      </c>
      <c r="F3290" t="b">
        <f t="shared" ca="1" si="106"/>
        <v>1</v>
      </c>
    </row>
    <row r="3291" spans="5:6" x14ac:dyDescent="0.2">
      <c r="E3291">
        <f t="shared" ca="1" si="105"/>
        <v>2.1064361941254819</v>
      </c>
      <c r="F3291" t="b">
        <f t="shared" ca="1" si="106"/>
        <v>0</v>
      </c>
    </row>
    <row r="3292" spans="5:6" x14ac:dyDescent="0.2">
      <c r="E3292">
        <f t="shared" ca="1" si="105"/>
        <v>2.4115772306222167</v>
      </c>
      <c r="F3292" t="b">
        <f t="shared" ca="1" si="106"/>
        <v>0</v>
      </c>
    </row>
    <row r="3293" spans="5:6" x14ac:dyDescent="0.2">
      <c r="E3293">
        <f t="shared" ca="1" si="105"/>
        <v>2.3948929546762736</v>
      </c>
      <c r="F3293" t="b">
        <f t="shared" ca="1" si="106"/>
        <v>0</v>
      </c>
    </row>
    <row r="3294" spans="5:6" x14ac:dyDescent="0.2">
      <c r="E3294">
        <f t="shared" ca="1" si="105"/>
        <v>-0.15650914124071114</v>
      </c>
      <c r="F3294" t="b">
        <f t="shared" ca="1" si="106"/>
        <v>0</v>
      </c>
    </row>
    <row r="3295" spans="5:6" x14ac:dyDescent="0.2">
      <c r="E3295">
        <f t="shared" ca="1" si="105"/>
        <v>0.46499381076203972</v>
      </c>
      <c r="F3295" t="b">
        <f t="shared" ca="1" si="106"/>
        <v>0</v>
      </c>
    </row>
    <row r="3296" spans="5:6" x14ac:dyDescent="0.2">
      <c r="E3296">
        <f t="shared" ca="1" si="105"/>
        <v>3.8411130208220552</v>
      </c>
      <c r="F3296" t="b">
        <f t="shared" ca="1" si="106"/>
        <v>1</v>
      </c>
    </row>
    <row r="3297" spans="5:6" x14ac:dyDescent="0.2">
      <c r="E3297">
        <f t="shared" ca="1" si="105"/>
        <v>2.1276271743266082</v>
      </c>
      <c r="F3297" t="b">
        <f t="shared" ca="1" si="106"/>
        <v>0</v>
      </c>
    </row>
    <row r="3298" spans="5:6" x14ac:dyDescent="0.2">
      <c r="E3298">
        <f t="shared" ca="1" si="105"/>
        <v>1.5192818012334899</v>
      </c>
      <c r="F3298" t="b">
        <f t="shared" ca="1" si="106"/>
        <v>0</v>
      </c>
    </row>
    <row r="3299" spans="5:6" x14ac:dyDescent="0.2">
      <c r="E3299">
        <f t="shared" ca="1" si="105"/>
        <v>1.8077809769464999</v>
      </c>
      <c r="F3299" t="b">
        <f t="shared" ca="1" si="106"/>
        <v>0</v>
      </c>
    </row>
    <row r="3300" spans="5:6" x14ac:dyDescent="0.2">
      <c r="E3300">
        <f t="shared" ca="1" si="105"/>
        <v>1.4409929233515668</v>
      </c>
      <c r="F3300" t="b">
        <f t="shared" ca="1" si="106"/>
        <v>0</v>
      </c>
    </row>
    <row r="3301" spans="5:6" x14ac:dyDescent="0.2">
      <c r="E3301">
        <f t="shared" ca="1" si="105"/>
        <v>4.1321092290048593</v>
      </c>
      <c r="F3301" t="b">
        <f t="shared" ca="1" si="106"/>
        <v>1</v>
      </c>
    </row>
    <row r="3302" spans="5:6" x14ac:dyDescent="0.2">
      <c r="E3302">
        <f t="shared" ca="1" si="105"/>
        <v>3.3194804592407441</v>
      </c>
      <c r="F3302" t="b">
        <f t="shared" ca="1" si="106"/>
        <v>1</v>
      </c>
    </row>
    <row r="3303" spans="5:6" x14ac:dyDescent="0.2">
      <c r="E3303">
        <f t="shared" ca="1" si="105"/>
        <v>2.8300494924421136</v>
      </c>
      <c r="F3303" t="b">
        <f t="shared" ca="1" si="106"/>
        <v>1</v>
      </c>
    </row>
    <row r="3304" spans="5:6" x14ac:dyDescent="0.2">
      <c r="E3304">
        <f t="shared" ca="1" si="105"/>
        <v>4.5746482335107235</v>
      </c>
      <c r="F3304" t="b">
        <f t="shared" ca="1" si="106"/>
        <v>1</v>
      </c>
    </row>
    <row r="3305" spans="5:6" x14ac:dyDescent="0.2">
      <c r="E3305">
        <f t="shared" ca="1" si="105"/>
        <v>1.4087632818132558</v>
      </c>
      <c r="F3305" t="b">
        <f t="shared" ca="1" si="106"/>
        <v>0</v>
      </c>
    </row>
    <row r="3306" spans="5:6" x14ac:dyDescent="0.2">
      <c r="E3306">
        <f t="shared" ca="1" si="105"/>
        <v>2.6489596084250122</v>
      </c>
      <c r="F3306" t="b">
        <f t="shared" ca="1" si="106"/>
        <v>1</v>
      </c>
    </row>
    <row r="3307" spans="5:6" x14ac:dyDescent="0.2">
      <c r="E3307">
        <f t="shared" ca="1" si="105"/>
        <v>3.3509873460414168</v>
      </c>
      <c r="F3307" t="b">
        <f t="shared" ca="1" si="106"/>
        <v>1</v>
      </c>
    </row>
    <row r="3308" spans="5:6" x14ac:dyDescent="0.2">
      <c r="E3308">
        <f t="shared" ca="1" si="105"/>
        <v>1.653204097169414</v>
      </c>
      <c r="F3308" t="b">
        <f t="shared" ca="1" si="106"/>
        <v>0</v>
      </c>
    </row>
    <row r="3309" spans="5:6" x14ac:dyDescent="0.2">
      <c r="E3309">
        <f t="shared" ca="1" si="105"/>
        <v>-0.40814795306371798</v>
      </c>
      <c r="F3309" t="b">
        <f t="shared" ca="1" si="106"/>
        <v>0</v>
      </c>
    </row>
    <row r="3310" spans="5:6" x14ac:dyDescent="0.2">
      <c r="E3310">
        <f t="shared" ca="1" si="105"/>
        <v>1.5528808584702996</v>
      </c>
      <c r="F3310" t="b">
        <f t="shared" ca="1" si="106"/>
        <v>0</v>
      </c>
    </row>
    <row r="3311" spans="5:6" x14ac:dyDescent="0.2">
      <c r="E3311">
        <f t="shared" ca="1" si="105"/>
        <v>1.8364148137395992</v>
      </c>
      <c r="F3311" t="b">
        <f t="shared" ca="1" si="106"/>
        <v>0</v>
      </c>
    </row>
    <row r="3312" spans="5:6" x14ac:dyDescent="0.2">
      <c r="E3312">
        <f t="shared" ca="1" si="105"/>
        <v>3.7607687816774011</v>
      </c>
      <c r="F3312" t="b">
        <f t="shared" ca="1" si="106"/>
        <v>1</v>
      </c>
    </row>
    <row r="3313" spans="5:6" x14ac:dyDescent="0.2">
      <c r="E3313">
        <f t="shared" ca="1" si="105"/>
        <v>3.0499039730593909</v>
      </c>
      <c r="F3313" t="b">
        <f t="shared" ca="1" si="106"/>
        <v>1</v>
      </c>
    </row>
    <row r="3314" spans="5:6" x14ac:dyDescent="0.2">
      <c r="E3314">
        <f t="shared" ca="1" si="105"/>
        <v>1.0578286903657188</v>
      </c>
      <c r="F3314" t="b">
        <f t="shared" ca="1" si="106"/>
        <v>0</v>
      </c>
    </row>
    <row r="3315" spans="5:6" x14ac:dyDescent="0.2">
      <c r="E3315">
        <f t="shared" ca="1" si="105"/>
        <v>4.0760408613208376</v>
      </c>
      <c r="F3315" t="b">
        <f t="shared" ca="1" si="106"/>
        <v>1</v>
      </c>
    </row>
    <row r="3316" spans="5:6" x14ac:dyDescent="0.2">
      <c r="E3316">
        <f t="shared" ca="1" si="105"/>
        <v>0.16708639351081001</v>
      </c>
      <c r="F3316" t="b">
        <f t="shared" ca="1" si="106"/>
        <v>0</v>
      </c>
    </row>
    <row r="3317" spans="5:6" x14ac:dyDescent="0.2">
      <c r="E3317">
        <f t="shared" ca="1" si="105"/>
        <v>3.351487865094442</v>
      </c>
      <c r="F3317" t="b">
        <f t="shared" ca="1" si="106"/>
        <v>1</v>
      </c>
    </row>
    <row r="3318" spans="5:6" x14ac:dyDescent="0.2">
      <c r="E3318">
        <f t="shared" ca="1" si="105"/>
        <v>0.75183947112009797</v>
      </c>
      <c r="F3318" t="b">
        <f t="shared" ca="1" si="106"/>
        <v>0</v>
      </c>
    </row>
    <row r="3319" spans="5:6" x14ac:dyDescent="0.2">
      <c r="E3319">
        <f t="shared" ca="1" si="105"/>
        <v>4.7918646409321086E-2</v>
      </c>
      <c r="F3319" t="b">
        <f t="shared" ca="1" si="106"/>
        <v>0</v>
      </c>
    </row>
    <row r="3320" spans="5:6" x14ac:dyDescent="0.2">
      <c r="E3320">
        <f t="shared" ca="1" si="105"/>
        <v>3.4870963961609327</v>
      </c>
      <c r="F3320" t="b">
        <f t="shared" ca="1" si="106"/>
        <v>1</v>
      </c>
    </row>
    <row r="3321" spans="5:6" x14ac:dyDescent="0.2">
      <c r="E3321">
        <f t="shared" ca="1" si="105"/>
        <v>1.974211886495278</v>
      </c>
      <c r="F3321" t="b">
        <f t="shared" ca="1" si="106"/>
        <v>0</v>
      </c>
    </row>
    <row r="3322" spans="5:6" x14ac:dyDescent="0.2">
      <c r="E3322">
        <f t="shared" ca="1" si="105"/>
        <v>0.21884629102234077</v>
      </c>
      <c r="F3322" t="b">
        <f t="shared" ca="1" si="106"/>
        <v>0</v>
      </c>
    </row>
    <row r="3323" spans="5:6" x14ac:dyDescent="0.2">
      <c r="E3323">
        <f t="shared" ca="1" si="105"/>
        <v>2.3236294523627281</v>
      </c>
      <c r="F3323" t="b">
        <f t="shared" ca="1" si="106"/>
        <v>0</v>
      </c>
    </row>
    <row r="3324" spans="5:6" x14ac:dyDescent="0.2">
      <c r="E3324">
        <f t="shared" ca="1" si="105"/>
        <v>0.4472263894431785</v>
      </c>
      <c r="F3324" t="b">
        <f t="shared" ca="1" si="106"/>
        <v>0</v>
      </c>
    </row>
    <row r="3325" spans="5:6" x14ac:dyDescent="0.2">
      <c r="E3325">
        <f t="shared" ca="1" si="105"/>
        <v>2.7483594094320978</v>
      </c>
      <c r="F3325" t="b">
        <f t="shared" ca="1" si="106"/>
        <v>1</v>
      </c>
    </row>
    <row r="3326" spans="5:6" x14ac:dyDescent="0.2">
      <c r="E3326">
        <f t="shared" ca="1" si="105"/>
        <v>-0.88355328613341721</v>
      </c>
      <c r="F3326" t="b">
        <f t="shared" ca="1" si="106"/>
        <v>0</v>
      </c>
    </row>
    <row r="3327" spans="5:6" x14ac:dyDescent="0.2">
      <c r="E3327">
        <f t="shared" ca="1" si="105"/>
        <v>2.1806021000103888</v>
      </c>
      <c r="F3327" t="b">
        <f t="shared" ca="1" si="106"/>
        <v>0</v>
      </c>
    </row>
    <row r="3328" spans="5:6" x14ac:dyDescent="0.2">
      <c r="E3328">
        <f t="shared" ca="1" si="105"/>
        <v>2.5738985928599054</v>
      </c>
      <c r="F3328" t="b">
        <f t="shared" ca="1" si="106"/>
        <v>1</v>
      </c>
    </row>
    <row r="3329" spans="5:6" x14ac:dyDescent="0.2">
      <c r="E3329">
        <f t="shared" ca="1" si="105"/>
        <v>3.4958114173051307</v>
      </c>
      <c r="F3329" t="b">
        <f t="shared" ca="1" si="106"/>
        <v>1</v>
      </c>
    </row>
    <row r="3330" spans="5:6" x14ac:dyDescent="0.2">
      <c r="E3330">
        <f t="shared" ca="1" si="105"/>
        <v>2.353581264201225</v>
      </c>
      <c r="F3330" t="b">
        <f t="shared" ca="1" si="106"/>
        <v>0</v>
      </c>
    </row>
    <row r="3331" spans="5:6" x14ac:dyDescent="0.2">
      <c r="E3331">
        <f t="shared" ref="E3331:E3394" ca="1" si="107">NORMINV(RAND(),1.889101,1.189723)</f>
        <v>3.0461921858117824</v>
      </c>
      <c r="F3331" t="b">
        <f t="shared" ref="F3331:F3394" ca="1" si="108">IF(E3331&gt;=2.5, TRUE, FALSE)</f>
        <v>1</v>
      </c>
    </row>
    <row r="3332" spans="5:6" x14ac:dyDescent="0.2">
      <c r="E3332">
        <f t="shared" ca="1" si="107"/>
        <v>1.310993690765502</v>
      </c>
      <c r="F3332" t="b">
        <f t="shared" ca="1" si="108"/>
        <v>0</v>
      </c>
    </row>
    <row r="3333" spans="5:6" x14ac:dyDescent="0.2">
      <c r="E3333">
        <f t="shared" ca="1" si="107"/>
        <v>1.0024066932616951</v>
      </c>
      <c r="F3333" t="b">
        <f t="shared" ca="1" si="108"/>
        <v>0</v>
      </c>
    </row>
    <row r="3334" spans="5:6" x14ac:dyDescent="0.2">
      <c r="E3334">
        <f t="shared" ca="1" si="107"/>
        <v>3.0496140725688488</v>
      </c>
      <c r="F3334" t="b">
        <f t="shared" ca="1" si="108"/>
        <v>1</v>
      </c>
    </row>
    <row r="3335" spans="5:6" x14ac:dyDescent="0.2">
      <c r="E3335">
        <f t="shared" ca="1" si="107"/>
        <v>-3.064990295334824E-2</v>
      </c>
      <c r="F3335" t="b">
        <f t="shared" ca="1" si="108"/>
        <v>0</v>
      </c>
    </row>
    <row r="3336" spans="5:6" x14ac:dyDescent="0.2">
      <c r="E3336">
        <f t="shared" ca="1" si="107"/>
        <v>3.245632824151031</v>
      </c>
      <c r="F3336" t="b">
        <f t="shared" ca="1" si="108"/>
        <v>1</v>
      </c>
    </row>
    <row r="3337" spans="5:6" x14ac:dyDescent="0.2">
      <c r="E3337">
        <f t="shared" ca="1" si="107"/>
        <v>2.4633659028431767</v>
      </c>
      <c r="F3337" t="b">
        <f t="shared" ca="1" si="108"/>
        <v>0</v>
      </c>
    </row>
    <row r="3338" spans="5:6" x14ac:dyDescent="0.2">
      <c r="E3338">
        <f t="shared" ca="1" si="107"/>
        <v>2.7187816304009207</v>
      </c>
      <c r="F3338" t="b">
        <f t="shared" ca="1" si="108"/>
        <v>1</v>
      </c>
    </row>
    <row r="3339" spans="5:6" x14ac:dyDescent="0.2">
      <c r="E3339">
        <f t="shared" ca="1" si="107"/>
        <v>2.8174146789984347</v>
      </c>
      <c r="F3339" t="b">
        <f t="shared" ca="1" si="108"/>
        <v>1</v>
      </c>
    </row>
    <row r="3340" spans="5:6" x14ac:dyDescent="0.2">
      <c r="E3340">
        <f t="shared" ca="1" si="107"/>
        <v>1.7852071405826377</v>
      </c>
      <c r="F3340" t="b">
        <f t="shared" ca="1" si="108"/>
        <v>0</v>
      </c>
    </row>
    <row r="3341" spans="5:6" x14ac:dyDescent="0.2">
      <c r="E3341">
        <f t="shared" ca="1" si="107"/>
        <v>2.5464715614102849</v>
      </c>
      <c r="F3341" t="b">
        <f t="shared" ca="1" si="108"/>
        <v>1</v>
      </c>
    </row>
    <row r="3342" spans="5:6" x14ac:dyDescent="0.2">
      <c r="E3342">
        <f t="shared" ca="1" si="107"/>
        <v>2.1733033771273726</v>
      </c>
      <c r="F3342" t="b">
        <f t="shared" ca="1" si="108"/>
        <v>0</v>
      </c>
    </row>
    <row r="3343" spans="5:6" x14ac:dyDescent="0.2">
      <c r="E3343">
        <f t="shared" ca="1" si="107"/>
        <v>2.6700961151230707</v>
      </c>
      <c r="F3343" t="b">
        <f t="shared" ca="1" si="108"/>
        <v>1</v>
      </c>
    </row>
    <row r="3344" spans="5:6" x14ac:dyDescent="0.2">
      <c r="E3344">
        <f t="shared" ca="1" si="107"/>
        <v>1.4330746728979304</v>
      </c>
      <c r="F3344" t="b">
        <f t="shared" ca="1" si="108"/>
        <v>0</v>
      </c>
    </row>
    <row r="3345" spans="5:6" x14ac:dyDescent="0.2">
      <c r="E3345">
        <f t="shared" ca="1" si="107"/>
        <v>1.6012904135545978</v>
      </c>
      <c r="F3345" t="b">
        <f t="shared" ca="1" si="108"/>
        <v>0</v>
      </c>
    </row>
    <row r="3346" spans="5:6" x14ac:dyDescent="0.2">
      <c r="E3346">
        <f t="shared" ca="1" si="107"/>
        <v>0.61197179650574518</v>
      </c>
      <c r="F3346" t="b">
        <f t="shared" ca="1" si="108"/>
        <v>0</v>
      </c>
    </row>
    <row r="3347" spans="5:6" x14ac:dyDescent="0.2">
      <c r="E3347">
        <f t="shared" ca="1" si="107"/>
        <v>2.2307129981441896</v>
      </c>
      <c r="F3347" t="b">
        <f t="shared" ca="1" si="108"/>
        <v>0</v>
      </c>
    </row>
    <row r="3348" spans="5:6" x14ac:dyDescent="0.2">
      <c r="E3348">
        <f t="shared" ca="1" si="107"/>
        <v>1.6549146334454894</v>
      </c>
      <c r="F3348" t="b">
        <f t="shared" ca="1" si="108"/>
        <v>0</v>
      </c>
    </row>
    <row r="3349" spans="5:6" x14ac:dyDescent="0.2">
      <c r="E3349">
        <f t="shared" ca="1" si="107"/>
        <v>1.1399695838238983</v>
      </c>
      <c r="F3349" t="b">
        <f t="shared" ca="1" si="108"/>
        <v>0</v>
      </c>
    </row>
    <row r="3350" spans="5:6" x14ac:dyDescent="0.2">
      <c r="E3350">
        <f t="shared" ca="1" si="107"/>
        <v>2.3750222938462024</v>
      </c>
      <c r="F3350" t="b">
        <f t="shared" ca="1" si="108"/>
        <v>0</v>
      </c>
    </row>
    <row r="3351" spans="5:6" x14ac:dyDescent="0.2">
      <c r="E3351">
        <f t="shared" ca="1" si="107"/>
        <v>3.3344702569894564</v>
      </c>
      <c r="F3351" t="b">
        <f t="shared" ca="1" si="108"/>
        <v>1</v>
      </c>
    </row>
    <row r="3352" spans="5:6" x14ac:dyDescent="0.2">
      <c r="E3352">
        <f t="shared" ca="1" si="107"/>
        <v>2.4474856771451687</v>
      </c>
      <c r="F3352" t="b">
        <f t="shared" ca="1" si="108"/>
        <v>0</v>
      </c>
    </row>
    <row r="3353" spans="5:6" x14ac:dyDescent="0.2">
      <c r="E3353">
        <f t="shared" ca="1" si="107"/>
        <v>2.0979664361218484</v>
      </c>
      <c r="F3353" t="b">
        <f t="shared" ca="1" si="108"/>
        <v>0</v>
      </c>
    </row>
    <row r="3354" spans="5:6" x14ac:dyDescent="0.2">
      <c r="E3354">
        <f t="shared" ca="1" si="107"/>
        <v>2.2877696956632478</v>
      </c>
      <c r="F3354" t="b">
        <f t="shared" ca="1" si="108"/>
        <v>0</v>
      </c>
    </row>
    <row r="3355" spans="5:6" x14ac:dyDescent="0.2">
      <c r="E3355">
        <f t="shared" ca="1" si="107"/>
        <v>2.1325096324666992</v>
      </c>
      <c r="F3355" t="b">
        <f t="shared" ca="1" si="108"/>
        <v>0</v>
      </c>
    </row>
    <row r="3356" spans="5:6" x14ac:dyDescent="0.2">
      <c r="E3356">
        <f t="shared" ca="1" si="107"/>
        <v>0.241098915195187</v>
      </c>
      <c r="F3356" t="b">
        <f t="shared" ca="1" si="108"/>
        <v>0</v>
      </c>
    </row>
    <row r="3357" spans="5:6" x14ac:dyDescent="0.2">
      <c r="E3357">
        <f t="shared" ca="1" si="107"/>
        <v>1.0881468472280922</v>
      </c>
      <c r="F3357" t="b">
        <f t="shared" ca="1" si="108"/>
        <v>0</v>
      </c>
    </row>
    <row r="3358" spans="5:6" x14ac:dyDescent="0.2">
      <c r="E3358">
        <f t="shared" ca="1" si="107"/>
        <v>2.1970697497946081</v>
      </c>
      <c r="F3358" t="b">
        <f t="shared" ca="1" si="108"/>
        <v>0</v>
      </c>
    </row>
    <row r="3359" spans="5:6" x14ac:dyDescent="0.2">
      <c r="E3359">
        <f t="shared" ca="1" si="107"/>
        <v>3.2934736244201304</v>
      </c>
      <c r="F3359" t="b">
        <f t="shared" ca="1" si="108"/>
        <v>1</v>
      </c>
    </row>
    <row r="3360" spans="5:6" x14ac:dyDescent="0.2">
      <c r="E3360">
        <f t="shared" ca="1" si="107"/>
        <v>2.4159827774789919</v>
      </c>
      <c r="F3360" t="b">
        <f t="shared" ca="1" si="108"/>
        <v>0</v>
      </c>
    </row>
    <row r="3361" spans="5:6" x14ac:dyDescent="0.2">
      <c r="E3361">
        <f t="shared" ca="1" si="107"/>
        <v>1.4553304592392247</v>
      </c>
      <c r="F3361" t="b">
        <f t="shared" ca="1" si="108"/>
        <v>0</v>
      </c>
    </row>
    <row r="3362" spans="5:6" x14ac:dyDescent="0.2">
      <c r="E3362">
        <f t="shared" ca="1" si="107"/>
        <v>0.78188540968605102</v>
      </c>
      <c r="F3362" t="b">
        <f t="shared" ca="1" si="108"/>
        <v>0</v>
      </c>
    </row>
    <row r="3363" spans="5:6" x14ac:dyDescent="0.2">
      <c r="E3363">
        <f t="shared" ca="1" si="107"/>
        <v>-0.18327077753842924</v>
      </c>
      <c r="F3363" t="b">
        <f t="shared" ca="1" si="108"/>
        <v>0</v>
      </c>
    </row>
    <row r="3364" spans="5:6" x14ac:dyDescent="0.2">
      <c r="E3364">
        <f t="shared" ca="1" si="107"/>
        <v>3.2837265376931191</v>
      </c>
      <c r="F3364" t="b">
        <f t="shared" ca="1" si="108"/>
        <v>1</v>
      </c>
    </row>
    <row r="3365" spans="5:6" x14ac:dyDescent="0.2">
      <c r="E3365">
        <f t="shared" ca="1" si="107"/>
        <v>2.8087194927134362</v>
      </c>
      <c r="F3365" t="b">
        <f t="shared" ca="1" si="108"/>
        <v>1</v>
      </c>
    </row>
    <row r="3366" spans="5:6" x14ac:dyDescent="0.2">
      <c r="E3366">
        <f t="shared" ca="1" si="107"/>
        <v>3.4247453774426568</v>
      </c>
      <c r="F3366" t="b">
        <f t="shared" ca="1" si="108"/>
        <v>1</v>
      </c>
    </row>
    <row r="3367" spans="5:6" x14ac:dyDescent="0.2">
      <c r="E3367">
        <f t="shared" ca="1" si="107"/>
        <v>1.1725801127635878</v>
      </c>
      <c r="F3367" t="b">
        <f t="shared" ca="1" si="108"/>
        <v>0</v>
      </c>
    </row>
    <row r="3368" spans="5:6" x14ac:dyDescent="0.2">
      <c r="E3368">
        <f t="shared" ca="1" si="107"/>
        <v>5.043388468074669</v>
      </c>
      <c r="F3368" t="b">
        <f t="shared" ca="1" si="108"/>
        <v>1</v>
      </c>
    </row>
    <row r="3369" spans="5:6" x14ac:dyDescent="0.2">
      <c r="E3369">
        <f t="shared" ca="1" si="107"/>
        <v>3.287056733453265</v>
      </c>
      <c r="F3369" t="b">
        <f t="shared" ca="1" si="108"/>
        <v>1</v>
      </c>
    </row>
    <row r="3370" spans="5:6" x14ac:dyDescent="0.2">
      <c r="E3370">
        <f t="shared" ca="1" si="107"/>
        <v>2.429317668689297</v>
      </c>
      <c r="F3370" t="b">
        <f t="shared" ca="1" si="108"/>
        <v>0</v>
      </c>
    </row>
    <row r="3371" spans="5:6" x14ac:dyDescent="0.2">
      <c r="E3371">
        <f t="shared" ca="1" si="107"/>
        <v>0.90886829235667665</v>
      </c>
      <c r="F3371" t="b">
        <f t="shared" ca="1" si="108"/>
        <v>0</v>
      </c>
    </row>
    <row r="3372" spans="5:6" x14ac:dyDescent="0.2">
      <c r="E3372">
        <f t="shared" ca="1" si="107"/>
        <v>1.6571486050367028</v>
      </c>
      <c r="F3372" t="b">
        <f t="shared" ca="1" si="108"/>
        <v>0</v>
      </c>
    </row>
    <row r="3373" spans="5:6" x14ac:dyDescent="0.2">
      <c r="E3373">
        <f t="shared" ca="1" si="107"/>
        <v>1.4462694158085214</v>
      </c>
      <c r="F3373" t="b">
        <f t="shared" ca="1" si="108"/>
        <v>0</v>
      </c>
    </row>
    <row r="3374" spans="5:6" x14ac:dyDescent="0.2">
      <c r="E3374">
        <f t="shared" ca="1" si="107"/>
        <v>0.35927398713325509</v>
      </c>
      <c r="F3374" t="b">
        <f t="shared" ca="1" si="108"/>
        <v>0</v>
      </c>
    </row>
    <row r="3375" spans="5:6" x14ac:dyDescent="0.2">
      <c r="E3375">
        <f t="shared" ca="1" si="107"/>
        <v>7.6266746848650202E-2</v>
      </c>
      <c r="F3375" t="b">
        <f t="shared" ca="1" si="108"/>
        <v>0</v>
      </c>
    </row>
    <row r="3376" spans="5:6" x14ac:dyDescent="0.2">
      <c r="E3376">
        <f t="shared" ca="1" si="107"/>
        <v>2.5756009665850952</v>
      </c>
      <c r="F3376" t="b">
        <f t="shared" ca="1" si="108"/>
        <v>1</v>
      </c>
    </row>
    <row r="3377" spans="5:6" x14ac:dyDescent="0.2">
      <c r="E3377">
        <f t="shared" ca="1" si="107"/>
        <v>3.5722412726382222</v>
      </c>
      <c r="F3377" t="b">
        <f t="shared" ca="1" si="108"/>
        <v>1</v>
      </c>
    </row>
    <row r="3378" spans="5:6" x14ac:dyDescent="0.2">
      <c r="E3378">
        <f t="shared" ca="1" si="107"/>
        <v>-0.70690551763473342</v>
      </c>
      <c r="F3378" t="b">
        <f t="shared" ca="1" si="108"/>
        <v>0</v>
      </c>
    </row>
    <row r="3379" spans="5:6" x14ac:dyDescent="0.2">
      <c r="E3379">
        <f t="shared" ca="1" si="107"/>
        <v>1.2137313282251085</v>
      </c>
      <c r="F3379" t="b">
        <f t="shared" ca="1" si="108"/>
        <v>0</v>
      </c>
    </row>
    <row r="3380" spans="5:6" x14ac:dyDescent="0.2">
      <c r="E3380">
        <f t="shared" ca="1" si="107"/>
        <v>0.93693056824247356</v>
      </c>
      <c r="F3380" t="b">
        <f t="shared" ca="1" si="108"/>
        <v>0</v>
      </c>
    </row>
    <row r="3381" spans="5:6" x14ac:dyDescent="0.2">
      <c r="E3381">
        <f t="shared" ca="1" si="107"/>
        <v>5.2839995027311035</v>
      </c>
      <c r="F3381" t="b">
        <f t="shared" ca="1" si="108"/>
        <v>1</v>
      </c>
    </row>
    <row r="3382" spans="5:6" x14ac:dyDescent="0.2">
      <c r="E3382">
        <f t="shared" ca="1" si="107"/>
        <v>1.5059844537409743</v>
      </c>
      <c r="F3382" t="b">
        <f t="shared" ca="1" si="108"/>
        <v>0</v>
      </c>
    </row>
    <row r="3383" spans="5:6" x14ac:dyDescent="0.2">
      <c r="E3383">
        <f t="shared" ca="1" si="107"/>
        <v>0.97852195482981108</v>
      </c>
      <c r="F3383" t="b">
        <f t="shared" ca="1" si="108"/>
        <v>0</v>
      </c>
    </row>
    <row r="3384" spans="5:6" x14ac:dyDescent="0.2">
      <c r="E3384">
        <f t="shared" ca="1" si="107"/>
        <v>2.7897468334493079</v>
      </c>
      <c r="F3384" t="b">
        <f t="shared" ca="1" si="108"/>
        <v>1</v>
      </c>
    </row>
    <row r="3385" spans="5:6" x14ac:dyDescent="0.2">
      <c r="E3385">
        <f t="shared" ca="1" si="107"/>
        <v>4.8875225033974301</v>
      </c>
      <c r="F3385" t="b">
        <f t="shared" ca="1" si="108"/>
        <v>1</v>
      </c>
    </row>
    <row r="3386" spans="5:6" x14ac:dyDescent="0.2">
      <c r="E3386">
        <f t="shared" ca="1" si="107"/>
        <v>3.3044104283097049</v>
      </c>
      <c r="F3386" t="b">
        <f t="shared" ca="1" si="108"/>
        <v>1</v>
      </c>
    </row>
    <row r="3387" spans="5:6" x14ac:dyDescent="0.2">
      <c r="E3387">
        <f t="shared" ca="1" si="107"/>
        <v>1.6361467561917074</v>
      </c>
      <c r="F3387" t="b">
        <f t="shared" ca="1" si="108"/>
        <v>0</v>
      </c>
    </row>
    <row r="3388" spans="5:6" x14ac:dyDescent="0.2">
      <c r="E3388">
        <f t="shared" ca="1" si="107"/>
        <v>1.4087805175450541</v>
      </c>
      <c r="F3388" t="b">
        <f t="shared" ca="1" si="108"/>
        <v>0</v>
      </c>
    </row>
    <row r="3389" spans="5:6" x14ac:dyDescent="0.2">
      <c r="E3389">
        <f t="shared" ca="1" si="107"/>
        <v>2.2228141499715508</v>
      </c>
      <c r="F3389" t="b">
        <f t="shared" ca="1" si="108"/>
        <v>0</v>
      </c>
    </row>
    <row r="3390" spans="5:6" x14ac:dyDescent="0.2">
      <c r="E3390">
        <f t="shared" ca="1" si="107"/>
        <v>1.1252391627716447</v>
      </c>
      <c r="F3390" t="b">
        <f t="shared" ca="1" si="108"/>
        <v>0</v>
      </c>
    </row>
    <row r="3391" spans="5:6" x14ac:dyDescent="0.2">
      <c r="E3391">
        <f t="shared" ca="1" si="107"/>
        <v>0.83488857921011417</v>
      </c>
      <c r="F3391" t="b">
        <f t="shared" ca="1" si="108"/>
        <v>0</v>
      </c>
    </row>
    <row r="3392" spans="5:6" x14ac:dyDescent="0.2">
      <c r="E3392">
        <f t="shared" ca="1" si="107"/>
        <v>3.1815781273562362</v>
      </c>
      <c r="F3392" t="b">
        <f t="shared" ca="1" si="108"/>
        <v>1</v>
      </c>
    </row>
    <row r="3393" spans="5:6" x14ac:dyDescent="0.2">
      <c r="E3393">
        <f t="shared" ca="1" si="107"/>
        <v>1.1865373130445518</v>
      </c>
      <c r="F3393" t="b">
        <f t="shared" ca="1" si="108"/>
        <v>0</v>
      </c>
    </row>
    <row r="3394" spans="5:6" x14ac:dyDescent="0.2">
      <c r="E3394">
        <f t="shared" ca="1" si="107"/>
        <v>1.5065765771257627</v>
      </c>
      <c r="F3394" t="b">
        <f t="shared" ca="1" si="108"/>
        <v>0</v>
      </c>
    </row>
    <row r="3395" spans="5:6" x14ac:dyDescent="0.2">
      <c r="E3395">
        <f t="shared" ref="E3395:E3458" ca="1" si="109">NORMINV(RAND(),1.889101,1.189723)</f>
        <v>1.1203299444375974</v>
      </c>
      <c r="F3395" t="b">
        <f t="shared" ref="F3395:F3458" ca="1" si="110">IF(E3395&gt;=2.5, TRUE, FALSE)</f>
        <v>0</v>
      </c>
    </row>
    <row r="3396" spans="5:6" x14ac:dyDescent="0.2">
      <c r="E3396">
        <f t="shared" ca="1" si="109"/>
        <v>2.4872464488293584</v>
      </c>
      <c r="F3396" t="b">
        <f t="shared" ca="1" si="110"/>
        <v>0</v>
      </c>
    </row>
    <row r="3397" spans="5:6" x14ac:dyDescent="0.2">
      <c r="E3397">
        <f t="shared" ca="1" si="109"/>
        <v>-0.14620488730095516</v>
      </c>
      <c r="F3397" t="b">
        <f t="shared" ca="1" si="110"/>
        <v>0</v>
      </c>
    </row>
    <row r="3398" spans="5:6" x14ac:dyDescent="0.2">
      <c r="E3398">
        <f t="shared" ca="1" si="109"/>
        <v>4.2006321191059834</v>
      </c>
      <c r="F3398" t="b">
        <f t="shared" ca="1" si="110"/>
        <v>1</v>
      </c>
    </row>
    <row r="3399" spans="5:6" x14ac:dyDescent="0.2">
      <c r="E3399">
        <f t="shared" ca="1" si="109"/>
        <v>3.0187810378880142</v>
      </c>
      <c r="F3399" t="b">
        <f t="shared" ca="1" si="110"/>
        <v>1</v>
      </c>
    </row>
    <row r="3400" spans="5:6" x14ac:dyDescent="0.2">
      <c r="E3400">
        <f t="shared" ca="1" si="109"/>
        <v>1.7509472951620209</v>
      </c>
      <c r="F3400" t="b">
        <f t="shared" ca="1" si="110"/>
        <v>0</v>
      </c>
    </row>
    <row r="3401" spans="5:6" x14ac:dyDescent="0.2">
      <c r="E3401">
        <f t="shared" ca="1" si="109"/>
        <v>3.4096264557865483</v>
      </c>
      <c r="F3401" t="b">
        <f t="shared" ca="1" si="110"/>
        <v>1</v>
      </c>
    </row>
    <row r="3402" spans="5:6" x14ac:dyDescent="0.2">
      <c r="E3402">
        <f t="shared" ca="1" si="109"/>
        <v>1.4698689252857238</v>
      </c>
      <c r="F3402" t="b">
        <f t="shared" ca="1" si="110"/>
        <v>0</v>
      </c>
    </row>
    <row r="3403" spans="5:6" x14ac:dyDescent="0.2">
      <c r="E3403">
        <f t="shared" ca="1" si="109"/>
        <v>1.6515326230343319</v>
      </c>
      <c r="F3403" t="b">
        <f t="shared" ca="1" si="110"/>
        <v>0</v>
      </c>
    </row>
    <row r="3404" spans="5:6" x14ac:dyDescent="0.2">
      <c r="E3404">
        <f t="shared" ca="1" si="109"/>
        <v>1.8859693376494799</v>
      </c>
      <c r="F3404" t="b">
        <f t="shared" ca="1" si="110"/>
        <v>0</v>
      </c>
    </row>
    <row r="3405" spans="5:6" x14ac:dyDescent="0.2">
      <c r="E3405">
        <f t="shared" ca="1" si="109"/>
        <v>1.6874657743123149</v>
      </c>
      <c r="F3405" t="b">
        <f t="shared" ca="1" si="110"/>
        <v>0</v>
      </c>
    </row>
    <row r="3406" spans="5:6" x14ac:dyDescent="0.2">
      <c r="E3406">
        <f t="shared" ca="1" si="109"/>
        <v>3.0691408726031373</v>
      </c>
      <c r="F3406" t="b">
        <f t="shared" ca="1" si="110"/>
        <v>1</v>
      </c>
    </row>
    <row r="3407" spans="5:6" x14ac:dyDescent="0.2">
      <c r="E3407">
        <f t="shared" ca="1" si="109"/>
        <v>1.902318037086179</v>
      </c>
      <c r="F3407" t="b">
        <f t="shared" ca="1" si="110"/>
        <v>0</v>
      </c>
    </row>
    <row r="3408" spans="5:6" x14ac:dyDescent="0.2">
      <c r="E3408">
        <f t="shared" ca="1" si="109"/>
        <v>0.89849756921827839</v>
      </c>
      <c r="F3408" t="b">
        <f t="shared" ca="1" si="110"/>
        <v>0</v>
      </c>
    </row>
    <row r="3409" spans="5:6" x14ac:dyDescent="0.2">
      <c r="E3409">
        <f t="shared" ca="1" si="109"/>
        <v>0.17210348307692791</v>
      </c>
      <c r="F3409" t="b">
        <f t="shared" ca="1" si="110"/>
        <v>0</v>
      </c>
    </row>
    <row r="3410" spans="5:6" x14ac:dyDescent="0.2">
      <c r="E3410">
        <f t="shared" ca="1" si="109"/>
        <v>0.51801997557307322</v>
      </c>
      <c r="F3410" t="b">
        <f t="shared" ca="1" si="110"/>
        <v>0</v>
      </c>
    </row>
    <row r="3411" spans="5:6" x14ac:dyDescent="0.2">
      <c r="E3411">
        <f t="shared" ca="1" si="109"/>
        <v>1.7329908031193075</v>
      </c>
      <c r="F3411" t="b">
        <f t="shared" ca="1" si="110"/>
        <v>0</v>
      </c>
    </row>
    <row r="3412" spans="5:6" x14ac:dyDescent="0.2">
      <c r="E3412">
        <f t="shared" ca="1" si="109"/>
        <v>2.9570757754806944</v>
      </c>
      <c r="F3412" t="b">
        <f t="shared" ca="1" si="110"/>
        <v>1</v>
      </c>
    </row>
    <row r="3413" spans="5:6" x14ac:dyDescent="0.2">
      <c r="E3413">
        <f t="shared" ca="1" si="109"/>
        <v>0.92618083042930477</v>
      </c>
      <c r="F3413" t="b">
        <f t="shared" ca="1" si="110"/>
        <v>0</v>
      </c>
    </row>
    <row r="3414" spans="5:6" x14ac:dyDescent="0.2">
      <c r="E3414">
        <f t="shared" ca="1" si="109"/>
        <v>1.6248884875331682</v>
      </c>
      <c r="F3414" t="b">
        <f t="shared" ca="1" si="110"/>
        <v>0</v>
      </c>
    </row>
    <row r="3415" spans="5:6" x14ac:dyDescent="0.2">
      <c r="E3415">
        <f t="shared" ca="1" si="109"/>
        <v>2.2529492978810506</v>
      </c>
      <c r="F3415" t="b">
        <f t="shared" ca="1" si="110"/>
        <v>0</v>
      </c>
    </row>
    <row r="3416" spans="5:6" x14ac:dyDescent="0.2">
      <c r="E3416">
        <f t="shared" ca="1" si="109"/>
        <v>2.2745070105436662</v>
      </c>
      <c r="F3416" t="b">
        <f t="shared" ca="1" si="110"/>
        <v>0</v>
      </c>
    </row>
    <row r="3417" spans="5:6" x14ac:dyDescent="0.2">
      <c r="E3417">
        <f t="shared" ca="1" si="109"/>
        <v>1.6604075517169541</v>
      </c>
      <c r="F3417" t="b">
        <f t="shared" ca="1" si="110"/>
        <v>0</v>
      </c>
    </row>
    <row r="3418" spans="5:6" x14ac:dyDescent="0.2">
      <c r="E3418">
        <f t="shared" ca="1" si="109"/>
        <v>2.7646435346125324</v>
      </c>
      <c r="F3418" t="b">
        <f t="shared" ca="1" si="110"/>
        <v>1</v>
      </c>
    </row>
    <row r="3419" spans="5:6" x14ac:dyDescent="0.2">
      <c r="E3419">
        <f t="shared" ca="1" si="109"/>
        <v>1.619768650689259</v>
      </c>
      <c r="F3419" t="b">
        <f t="shared" ca="1" si="110"/>
        <v>0</v>
      </c>
    </row>
    <row r="3420" spans="5:6" x14ac:dyDescent="0.2">
      <c r="E3420">
        <f t="shared" ca="1" si="109"/>
        <v>2.8283227795922525</v>
      </c>
      <c r="F3420" t="b">
        <f t="shared" ca="1" si="110"/>
        <v>1</v>
      </c>
    </row>
    <row r="3421" spans="5:6" x14ac:dyDescent="0.2">
      <c r="E3421">
        <f t="shared" ca="1" si="109"/>
        <v>2.2573512550906281</v>
      </c>
      <c r="F3421" t="b">
        <f t="shared" ca="1" si="110"/>
        <v>0</v>
      </c>
    </row>
    <row r="3422" spans="5:6" x14ac:dyDescent="0.2">
      <c r="E3422">
        <f t="shared" ca="1" si="109"/>
        <v>2.6247031169879147</v>
      </c>
      <c r="F3422" t="b">
        <f t="shared" ca="1" si="110"/>
        <v>1</v>
      </c>
    </row>
    <row r="3423" spans="5:6" x14ac:dyDescent="0.2">
      <c r="E3423">
        <f t="shared" ca="1" si="109"/>
        <v>1.1487630579220478</v>
      </c>
      <c r="F3423" t="b">
        <f t="shared" ca="1" si="110"/>
        <v>0</v>
      </c>
    </row>
    <row r="3424" spans="5:6" x14ac:dyDescent="0.2">
      <c r="E3424">
        <f t="shared" ca="1" si="109"/>
        <v>3.4123926282512786</v>
      </c>
      <c r="F3424" t="b">
        <f t="shared" ca="1" si="110"/>
        <v>1</v>
      </c>
    </row>
    <row r="3425" spans="5:6" x14ac:dyDescent="0.2">
      <c r="E3425">
        <f t="shared" ca="1" si="109"/>
        <v>3.9920679879874932</v>
      </c>
      <c r="F3425" t="b">
        <f t="shared" ca="1" si="110"/>
        <v>1</v>
      </c>
    </row>
    <row r="3426" spans="5:6" x14ac:dyDescent="0.2">
      <c r="E3426">
        <f t="shared" ca="1" si="109"/>
        <v>0.8235327653329052</v>
      </c>
      <c r="F3426" t="b">
        <f t="shared" ca="1" si="110"/>
        <v>0</v>
      </c>
    </row>
    <row r="3427" spans="5:6" x14ac:dyDescent="0.2">
      <c r="E3427">
        <f t="shared" ca="1" si="109"/>
        <v>1.3956106165680739</v>
      </c>
      <c r="F3427" t="b">
        <f t="shared" ca="1" si="110"/>
        <v>0</v>
      </c>
    </row>
    <row r="3428" spans="5:6" x14ac:dyDescent="0.2">
      <c r="E3428">
        <f t="shared" ca="1" si="109"/>
        <v>1.9460249986856255</v>
      </c>
      <c r="F3428" t="b">
        <f t="shared" ca="1" si="110"/>
        <v>0</v>
      </c>
    </row>
    <row r="3429" spans="5:6" x14ac:dyDescent="0.2">
      <c r="E3429">
        <f t="shared" ca="1" si="109"/>
        <v>0.50067912669521242</v>
      </c>
      <c r="F3429" t="b">
        <f t="shared" ca="1" si="110"/>
        <v>0</v>
      </c>
    </row>
    <row r="3430" spans="5:6" x14ac:dyDescent="0.2">
      <c r="E3430">
        <f t="shared" ca="1" si="109"/>
        <v>2.4924330397509076</v>
      </c>
      <c r="F3430" t="b">
        <f t="shared" ca="1" si="110"/>
        <v>0</v>
      </c>
    </row>
    <row r="3431" spans="5:6" x14ac:dyDescent="0.2">
      <c r="E3431">
        <f t="shared" ca="1" si="109"/>
        <v>3.3175373054943327</v>
      </c>
      <c r="F3431" t="b">
        <f t="shared" ca="1" si="110"/>
        <v>1</v>
      </c>
    </row>
    <row r="3432" spans="5:6" x14ac:dyDescent="0.2">
      <c r="E3432">
        <f t="shared" ca="1" si="109"/>
        <v>2.6088250057447873</v>
      </c>
      <c r="F3432" t="b">
        <f t="shared" ca="1" si="110"/>
        <v>1</v>
      </c>
    </row>
    <row r="3433" spans="5:6" x14ac:dyDescent="0.2">
      <c r="E3433">
        <f t="shared" ca="1" si="109"/>
        <v>1.5291642407197454</v>
      </c>
      <c r="F3433" t="b">
        <f t="shared" ca="1" si="110"/>
        <v>0</v>
      </c>
    </row>
    <row r="3434" spans="5:6" x14ac:dyDescent="0.2">
      <c r="E3434">
        <f t="shared" ca="1" si="109"/>
        <v>2.3553304811979183</v>
      </c>
      <c r="F3434" t="b">
        <f t="shared" ca="1" si="110"/>
        <v>0</v>
      </c>
    </row>
    <row r="3435" spans="5:6" x14ac:dyDescent="0.2">
      <c r="E3435">
        <f t="shared" ca="1" si="109"/>
        <v>2.198084122001903</v>
      </c>
      <c r="F3435" t="b">
        <f t="shared" ca="1" si="110"/>
        <v>0</v>
      </c>
    </row>
    <row r="3436" spans="5:6" x14ac:dyDescent="0.2">
      <c r="E3436">
        <f t="shared" ca="1" si="109"/>
        <v>1.3672620773694093</v>
      </c>
      <c r="F3436" t="b">
        <f t="shared" ca="1" si="110"/>
        <v>0</v>
      </c>
    </row>
    <row r="3437" spans="5:6" x14ac:dyDescent="0.2">
      <c r="E3437">
        <f t="shared" ca="1" si="109"/>
        <v>2.2173406772254536</v>
      </c>
      <c r="F3437" t="b">
        <f t="shared" ca="1" si="110"/>
        <v>0</v>
      </c>
    </row>
    <row r="3438" spans="5:6" x14ac:dyDescent="0.2">
      <c r="E3438">
        <f t="shared" ca="1" si="109"/>
        <v>-0.14618162207797281</v>
      </c>
      <c r="F3438" t="b">
        <f t="shared" ca="1" si="110"/>
        <v>0</v>
      </c>
    </row>
    <row r="3439" spans="5:6" x14ac:dyDescent="0.2">
      <c r="E3439">
        <f t="shared" ca="1" si="109"/>
        <v>1.2695149303546249</v>
      </c>
      <c r="F3439" t="b">
        <f t="shared" ca="1" si="110"/>
        <v>0</v>
      </c>
    </row>
    <row r="3440" spans="5:6" x14ac:dyDescent="0.2">
      <c r="E3440">
        <f t="shared" ca="1" si="109"/>
        <v>1.4696200475127275</v>
      </c>
      <c r="F3440" t="b">
        <f t="shared" ca="1" si="110"/>
        <v>0</v>
      </c>
    </row>
    <row r="3441" spans="5:6" x14ac:dyDescent="0.2">
      <c r="E3441">
        <f t="shared" ca="1" si="109"/>
        <v>0.30462711223485672</v>
      </c>
      <c r="F3441" t="b">
        <f t="shared" ca="1" si="110"/>
        <v>0</v>
      </c>
    </row>
    <row r="3442" spans="5:6" x14ac:dyDescent="0.2">
      <c r="E3442">
        <f t="shared" ca="1" si="109"/>
        <v>1.9071999468539376</v>
      </c>
      <c r="F3442" t="b">
        <f t="shared" ca="1" si="110"/>
        <v>0</v>
      </c>
    </row>
    <row r="3443" spans="5:6" x14ac:dyDescent="0.2">
      <c r="E3443">
        <f t="shared" ca="1" si="109"/>
        <v>0.23344197800511357</v>
      </c>
      <c r="F3443" t="b">
        <f t="shared" ca="1" si="110"/>
        <v>0</v>
      </c>
    </row>
    <row r="3444" spans="5:6" x14ac:dyDescent="0.2">
      <c r="E3444">
        <f t="shared" ca="1" si="109"/>
        <v>3.5123850295070174</v>
      </c>
      <c r="F3444" t="b">
        <f t="shared" ca="1" si="110"/>
        <v>1</v>
      </c>
    </row>
    <row r="3445" spans="5:6" x14ac:dyDescent="0.2">
      <c r="E3445">
        <f t="shared" ca="1" si="109"/>
        <v>2.5645320388516035</v>
      </c>
      <c r="F3445" t="b">
        <f t="shared" ca="1" si="110"/>
        <v>1</v>
      </c>
    </row>
    <row r="3446" spans="5:6" x14ac:dyDescent="0.2">
      <c r="E3446">
        <f t="shared" ca="1" si="109"/>
        <v>3.7666436491391981</v>
      </c>
      <c r="F3446" t="b">
        <f t="shared" ca="1" si="110"/>
        <v>1</v>
      </c>
    </row>
    <row r="3447" spans="5:6" x14ac:dyDescent="0.2">
      <c r="E3447">
        <f t="shared" ca="1" si="109"/>
        <v>2.7269384722520615</v>
      </c>
      <c r="F3447" t="b">
        <f t="shared" ca="1" si="110"/>
        <v>1</v>
      </c>
    </row>
    <row r="3448" spans="5:6" x14ac:dyDescent="0.2">
      <c r="E3448">
        <f t="shared" ca="1" si="109"/>
        <v>2.1143800604983185</v>
      </c>
      <c r="F3448" t="b">
        <f t="shared" ca="1" si="110"/>
        <v>0</v>
      </c>
    </row>
    <row r="3449" spans="5:6" x14ac:dyDescent="0.2">
      <c r="E3449">
        <f t="shared" ca="1" si="109"/>
        <v>2.2418990036204547</v>
      </c>
      <c r="F3449" t="b">
        <f t="shared" ca="1" si="110"/>
        <v>0</v>
      </c>
    </row>
    <row r="3450" spans="5:6" x14ac:dyDescent="0.2">
      <c r="E3450">
        <f t="shared" ca="1" si="109"/>
        <v>2.2477531463637028</v>
      </c>
      <c r="F3450" t="b">
        <f t="shared" ca="1" si="110"/>
        <v>0</v>
      </c>
    </row>
    <row r="3451" spans="5:6" x14ac:dyDescent="0.2">
      <c r="E3451">
        <f t="shared" ca="1" si="109"/>
        <v>2.7758102730128438</v>
      </c>
      <c r="F3451" t="b">
        <f t="shared" ca="1" si="110"/>
        <v>1</v>
      </c>
    </row>
    <row r="3452" spans="5:6" x14ac:dyDescent="0.2">
      <c r="E3452">
        <f t="shared" ca="1" si="109"/>
        <v>2.4368764279266766</v>
      </c>
      <c r="F3452" t="b">
        <f t="shared" ca="1" si="110"/>
        <v>0</v>
      </c>
    </row>
    <row r="3453" spans="5:6" x14ac:dyDescent="0.2">
      <c r="E3453">
        <f t="shared" ca="1" si="109"/>
        <v>1.1150281960150246</v>
      </c>
      <c r="F3453" t="b">
        <f t="shared" ca="1" si="110"/>
        <v>0</v>
      </c>
    </row>
    <row r="3454" spans="5:6" x14ac:dyDescent="0.2">
      <c r="E3454">
        <f t="shared" ca="1" si="109"/>
        <v>1.7831683822960318</v>
      </c>
      <c r="F3454" t="b">
        <f t="shared" ca="1" si="110"/>
        <v>0</v>
      </c>
    </row>
    <row r="3455" spans="5:6" x14ac:dyDescent="0.2">
      <c r="E3455">
        <f t="shared" ca="1" si="109"/>
        <v>1.0001551499616586</v>
      </c>
      <c r="F3455" t="b">
        <f t="shared" ca="1" si="110"/>
        <v>0</v>
      </c>
    </row>
    <row r="3456" spans="5:6" x14ac:dyDescent="0.2">
      <c r="E3456">
        <f t="shared" ca="1" si="109"/>
        <v>1.5003552097199282</v>
      </c>
      <c r="F3456" t="b">
        <f t="shared" ca="1" si="110"/>
        <v>0</v>
      </c>
    </row>
    <row r="3457" spans="5:6" x14ac:dyDescent="0.2">
      <c r="E3457">
        <f t="shared" ca="1" si="109"/>
        <v>2.8544513159536251</v>
      </c>
      <c r="F3457" t="b">
        <f t="shared" ca="1" si="110"/>
        <v>1</v>
      </c>
    </row>
    <row r="3458" spans="5:6" x14ac:dyDescent="0.2">
      <c r="E3458">
        <f t="shared" ca="1" si="109"/>
        <v>0.88031737951811317</v>
      </c>
      <c r="F3458" t="b">
        <f t="shared" ca="1" si="110"/>
        <v>0</v>
      </c>
    </row>
    <row r="3459" spans="5:6" x14ac:dyDescent="0.2">
      <c r="E3459">
        <f t="shared" ref="E3459:E3522" ca="1" si="111">NORMINV(RAND(),1.889101,1.189723)</f>
        <v>2.5472349157072314</v>
      </c>
      <c r="F3459" t="b">
        <f t="shared" ref="F3459:F3522" ca="1" si="112">IF(E3459&gt;=2.5, TRUE, FALSE)</f>
        <v>1</v>
      </c>
    </row>
    <row r="3460" spans="5:6" x14ac:dyDescent="0.2">
      <c r="E3460">
        <f t="shared" ca="1" si="111"/>
        <v>2.0152225708984322</v>
      </c>
      <c r="F3460" t="b">
        <f t="shared" ca="1" si="112"/>
        <v>0</v>
      </c>
    </row>
    <row r="3461" spans="5:6" x14ac:dyDescent="0.2">
      <c r="E3461">
        <f t="shared" ca="1" si="111"/>
        <v>2.7526695755838162</v>
      </c>
      <c r="F3461" t="b">
        <f t="shared" ca="1" si="112"/>
        <v>1</v>
      </c>
    </row>
    <row r="3462" spans="5:6" x14ac:dyDescent="0.2">
      <c r="E3462">
        <f t="shared" ca="1" si="111"/>
        <v>-1.1355187813882923</v>
      </c>
      <c r="F3462" t="b">
        <f t="shared" ca="1" si="112"/>
        <v>0</v>
      </c>
    </row>
    <row r="3463" spans="5:6" x14ac:dyDescent="0.2">
      <c r="E3463">
        <f t="shared" ca="1" si="111"/>
        <v>2.5355553471061398</v>
      </c>
      <c r="F3463" t="b">
        <f t="shared" ca="1" si="112"/>
        <v>1</v>
      </c>
    </row>
    <row r="3464" spans="5:6" x14ac:dyDescent="0.2">
      <c r="E3464">
        <f t="shared" ca="1" si="111"/>
        <v>1.0310006408388226</v>
      </c>
      <c r="F3464" t="b">
        <f t="shared" ca="1" si="112"/>
        <v>0</v>
      </c>
    </row>
    <row r="3465" spans="5:6" x14ac:dyDescent="0.2">
      <c r="E3465">
        <f t="shared" ca="1" si="111"/>
        <v>3.2907385457073297</v>
      </c>
      <c r="F3465" t="b">
        <f t="shared" ca="1" si="112"/>
        <v>1</v>
      </c>
    </row>
    <row r="3466" spans="5:6" x14ac:dyDescent="0.2">
      <c r="E3466">
        <f t="shared" ca="1" si="111"/>
        <v>2.2402821041305181</v>
      </c>
      <c r="F3466" t="b">
        <f t="shared" ca="1" si="112"/>
        <v>0</v>
      </c>
    </row>
    <row r="3467" spans="5:6" x14ac:dyDescent="0.2">
      <c r="E3467">
        <f t="shared" ca="1" si="111"/>
        <v>1.0571003330094184</v>
      </c>
      <c r="F3467" t="b">
        <f t="shared" ca="1" si="112"/>
        <v>0</v>
      </c>
    </row>
    <row r="3468" spans="5:6" x14ac:dyDescent="0.2">
      <c r="E3468">
        <f t="shared" ca="1" si="111"/>
        <v>1.6411321481116934</v>
      </c>
      <c r="F3468" t="b">
        <f t="shared" ca="1" si="112"/>
        <v>0</v>
      </c>
    </row>
    <row r="3469" spans="5:6" x14ac:dyDescent="0.2">
      <c r="E3469">
        <f t="shared" ca="1" si="111"/>
        <v>0.18881521078630459</v>
      </c>
      <c r="F3469" t="b">
        <f t="shared" ca="1" si="112"/>
        <v>0</v>
      </c>
    </row>
    <row r="3470" spans="5:6" x14ac:dyDescent="0.2">
      <c r="E3470">
        <f t="shared" ca="1" si="111"/>
        <v>1.3509119745552618</v>
      </c>
      <c r="F3470" t="b">
        <f t="shared" ca="1" si="112"/>
        <v>0</v>
      </c>
    </row>
    <row r="3471" spans="5:6" x14ac:dyDescent="0.2">
      <c r="E3471">
        <f t="shared" ca="1" si="111"/>
        <v>1.1617063679304376</v>
      </c>
      <c r="F3471" t="b">
        <f t="shared" ca="1" si="112"/>
        <v>0</v>
      </c>
    </row>
    <row r="3472" spans="5:6" x14ac:dyDescent="0.2">
      <c r="E3472">
        <f t="shared" ca="1" si="111"/>
        <v>2.3011990217871379</v>
      </c>
      <c r="F3472" t="b">
        <f t="shared" ca="1" si="112"/>
        <v>0</v>
      </c>
    </row>
    <row r="3473" spans="5:6" x14ac:dyDescent="0.2">
      <c r="E3473">
        <f t="shared" ca="1" si="111"/>
        <v>1.810546920666126</v>
      </c>
      <c r="F3473" t="b">
        <f t="shared" ca="1" si="112"/>
        <v>0</v>
      </c>
    </row>
    <row r="3474" spans="5:6" x14ac:dyDescent="0.2">
      <c r="E3474">
        <f t="shared" ca="1" si="111"/>
        <v>0.17118966956643855</v>
      </c>
      <c r="F3474" t="b">
        <f t="shared" ca="1" si="112"/>
        <v>0</v>
      </c>
    </row>
    <row r="3475" spans="5:6" x14ac:dyDescent="0.2">
      <c r="E3475">
        <f t="shared" ca="1" si="111"/>
        <v>1.9838598023394365</v>
      </c>
      <c r="F3475" t="b">
        <f t="shared" ca="1" si="112"/>
        <v>0</v>
      </c>
    </row>
    <row r="3476" spans="5:6" x14ac:dyDescent="0.2">
      <c r="E3476">
        <f t="shared" ca="1" si="111"/>
        <v>0.15522849402172834</v>
      </c>
      <c r="F3476" t="b">
        <f t="shared" ca="1" si="112"/>
        <v>0</v>
      </c>
    </row>
    <row r="3477" spans="5:6" x14ac:dyDescent="0.2">
      <c r="E3477">
        <f t="shared" ca="1" si="111"/>
        <v>0.32753373777354367</v>
      </c>
      <c r="F3477" t="b">
        <f t="shared" ca="1" si="112"/>
        <v>0</v>
      </c>
    </row>
    <row r="3478" spans="5:6" x14ac:dyDescent="0.2">
      <c r="E3478">
        <f t="shared" ca="1" si="111"/>
        <v>1.1229860578012802</v>
      </c>
      <c r="F3478" t="b">
        <f t="shared" ca="1" si="112"/>
        <v>0</v>
      </c>
    </row>
    <row r="3479" spans="5:6" x14ac:dyDescent="0.2">
      <c r="E3479">
        <f t="shared" ca="1" si="111"/>
        <v>1.7379649523007514</v>
      </c>
      <c r="F3479" t="b">
        <f t="shared" ca="1" si="112"/>
        <v>0</v>
      </c>
    </row>
    <row r="3480" spans="5:6" x14ac:dyDescent="0.2">
      <c r="E3480">
        <f t="shared" ca="1" si="111"/>
        <v>0.20938026795694364</v>
      </c>
      <c r="F3480" t="b">
        <f t="shared" ca="1" si="112"/>
        <v>0</v>
      </c>
    </row>
    <row r="3481" spans="5:6" x14ac:dyDescent="0.2">
      <c r="E3481">
        <f t="shared" ca="1" si="111"/>
        <v>1.9453065363903228</v>
      </c>
      <c r="F3481" t="b">
        <f t="shared" ca="1" si="112"/>
        <v>0</v>
      </c>
    </row>
    <row r="3482" spans="5:6" x14ac:dyDescent="0.2">
      <c r="E3482">
        <f t="shared" ca="1" si="111"/>
        <v>2.5739129665514993</v>
      </c>
      <c r="F3482" t="b">
        <f t="shared" ca="1" si="112"/>
        <v>1</v>
      </c>
    </row>
    <row r="3483" spans="5:6" x14ac:dyDescent="0.2">
      <c r="E3483">
        <f t="shared" ca="1" si="111"/>
        <v>1.2716366742001002</v>
      </c>
      <c r="F3483" t="b">
        <f t="shared" ca="1" si="112"/>
        <v>0</v>
      </c>
    </row>
    <row r="3484" spans="5:6" x14ac:dyDescent="0.2">
      <c r="E3484">
        <f t="shared" ca="1" si="111"/>
        <v>1.9083094335741873</v>
      </c>
      <c r="F3484" t="b">
        <f t="shared" ca="1" si="112"/>
        <v>0</v>
      </c>
    </row>
    <row r="3485" spans="5:6" x14ac:dyDescent="0.2">
      <c r="E3485">
        <f t="shared" ca="1" si="111"/>
        <v>0.57006725538291803</v>
      </c>
      <c r="F3485" t="b">
        <f t="shared" ca="1" si="112"/>
        <v>0</v>
      </c>
    </row>
    <row r="3486" spans="5:6" x14ac:dyDescent="0.2">
      <c r="E3486">
        <f t="shared" ca="1" si="111"/>
        <v>2.0507891599036712</v>
      </c>
      <c r="F3486" t="b">
        <f t="shared" ca="1" si="112"/>
        <v>0</v>
      </c>
    </row>
    <row r="3487" spans="5:6" x14ac:dyDescent="0.2">
      <c r="E3487">
        <f t="shared" ca="1" si="111"/>
        <v>1.2084400146992396</v>
      </c>
      <c r="F3487" t="b">
        <f t="shared" ca="1" si="112"/>
        <v>0</v>
      </c>
    </row>
    <row r="3488" spans="5:6" x14ac:dyDescent="0.2">
      <c r="E3488">
        <f t="shared" ca="1" si="111"/>
        <v>2.8849406324249491</v>
      </c>
      <c r="F3488" t="b">
        <f t="shared" ca="1" si="112"/>
        <v>1</v>
      </c>
    </row>
    <row r="3489" spans="5:6" x14ac:dyDescent="0.2">
      <c r="E3489">
        <f t="shared" ca="1" si="111"/>
        <v>2.987476404344716</v>
      </c>
      <c r="F3489" t="b">
        <f t="shared" ca="1" si="112"/>
        <v>1</v>
      </c>
    </row>
    <row r="3490" spans="5:6" x14ac:dyDescent="0.2">
      <c r="E3490">
        <f t="shared" ca="1" si="111"/>
        <v>1.8841023883535086</v>
      </c>
      <c r="F3490" t="b">
        <f t="shared" ca="1" si="112"/>
        <v>0</v>
      </c>
    </row>
    <row r="3491" spans="5:6" x14ac:dyDescent="0.2">
      <c r="E3491">
        <f t="shared" ca="1" si="111"/>
        <v>1.248435600957615</v>
      </c>
      <c r="F3491" t="b">
        <f t="shared" ca="1" si="112"/>
        <v>0</v>
      </c>
    </row>
    <row r="3492" spans="5:6" x14ac:dyDescent="0.2">
      <c r="E3492">
        <f t="shared" ca="1" si="111"/>
        <v>0.55636358062470692</v>
      </c>
      <c r="F3492" t="b">
        <f t="shared" ca="1" si="112"/>
        <v>0</v>
      </c>
    </row>
    <row r="3493" spans="5:6" x14ac:dyDescent="0.2">
      <c r="E3493">
        <f t="shared" ca="1" si="111"/>
        <v>5.0187777316847093E-2</v>
      </c>
      <c r="F3493" t="b">
        <f t="shared" ca="1" si="112"/>
        <v>0</v>
      </c>
    </row>
    <row r="3494" spans="5:6" x14ac:dyDescent="0.2">
      <c r="E3494">
        <f t="shared" ca="1" si="111"/>
        <v>2.6806069502148491</v>
      </c>
      <c r="F3494" t="b">
        <f t="shared" ca="1" si="112"/>
        <v>1</v>
      </c>
    </row>
    <row r="3495" spans="5:6" x14ac:dyDescent="0.2">
      <c r="E3495">
        <f t="shared" ca="1" si="111"/>
        <v>3.7374725892954532</v>
      </c>
      <c r="F3495" t="b">
        <f t="shared" ca="1" si="112"/>
        <v>1</v>
      </c>
    </row>
    <row r="3496" spans="5:6" x14ac:dyDescent="0.2">
      <c r="E3496">
        <f t="shared" ca="1" si="111"/>
        <v>2.3710466353269175</v>
      </c>
      <c r="F3496" t="b">
        <f t="shared" ca="1" si="112"/>
        <v>0</v>
      </c>
    </row>
    <row r="3497" spans="5:6" x14ac:dyDescent="0.2">
      <c r="E3497">
        <f t="shared" ca="1" si="111"/>
        <v>1.6026951304104715</v>
      </c>
      <c r="F3497" t="b">
        <f t="shared" ca="1" si="112"/>
        <v>0</v>
      </c>
    </row>
    <row r="3498" spans="5:6" x14ac:dyDescent="0.2">
      <c r="E3498">
        <f t="shared" ca="1" si="111"/>
        <v>0.94259627254447675</v>
      </c>
      <c r="F3498" t="b">
        <f t="shared" ca="1" si="112"/>
        <v>0</v>
      </c>
    </row>
    <row r="3499" spans="5:6" x14ac:dyDescent="0.2">
      <c r="E3499">
        <f t="shared" ca="1" si="111"/>
        <v>2.2769187530309574</v>
      </c>
      <c r="F3499" t="b">
        <f t="shared" ca="1" si="112"/>
        <v>0</v>
      </c>
    </row>
    <row r="3500" spans="5:6" x14ac:dyDescent="0.2">
      <c r="E3500">
        <f t="shared" ca="1" si="111"/>
        <v>0.16532400757057952</v>
      </c>
      <c r="F3500" t="b">
        <f t="shared" ca="1" si="112"/>
        <v>0</v>
      </c>
    </row>
    <row r="3501" spans="5:6" x14ac:dyDescent="0.2">
      <c r="E3501">
        <f t="shared" ca="1" si="111"/>
        <v>2.6162078156572499</v>
      </c>
      <c r="F3501" t="b">
        <f t="shared" ca="1" si="112"/>
        <v>1</v>
      </c>
    </row>
    <row r="3502" spans="5:6" x14ac:dyDescent="0.2">
      <c r="E3502">
        <f t="shared" ca="1" si="111"/>
        <v>1.7942922447298428</v>
      </c>
      <c r="F3502" t="b">
        <f t="shared" ca="1" si="112"/>
        <v>0</v>
      </c>
    </row>
    <row r="3503" spans="5:6" x14ac:dyDescent="0.2">
      <c r="E3503">
        <f t="shared" ca="1" si="111"/>
        <v>1.1694006804105799</v>
      </c>
      <c r="F3503" t="b">
        <f t="shared" ca="1" si="112"/>
        <v>0</v>
      </c>
    </row>
    <row r="3504" spans="5:6" x14ac:dyDescent="0.2">
      <c r="E3504">
        <f t="shared" ca="1" si="111"/>
        <v>3.5992121002558402</v>
      </c>
      <c r="F3504" t="b">
        <f t="shared" ca="1" si="112"/>
        <v>1</v>
      </c>
    </row>
    <row r="3505" spans="5:6" x14ac:dyDescent="0.2">
      <c r="E3505">
        <f t="shared" ca="1" si="111"/>
        <v>0.98646061681689723</v>
      </c>
      <c r="F3505" t="b">
        <f t="shared" ca="1" si="112"/>
        <v>0</v>
      </c>
    </row>
    <row r="3506" spans="5:6" x14ac:dyDescent="0.2">
      <c r="E3506">
        <f t="shared" ca="1" si="111"/>
        <v>2.7978797542914577</v>
      </c>
      <c r="F3506" t="b">
        <f t="shared" ca="1" si="112"/>
        <v>1</v>
      </c>
    </row>
    <row r="3507" spans="5:6" x14ac:dyDescent="0.2">
      <c r="E3507">
        <f t="shared" ca="1" si="111"/>
        <v>3.7257527396534034</v>
      </c>
      <c r="F3507" t="b">
        <f t="shared" ca="1" si="112"/>
        <v>1</v>
      </c>
    </row>
    <row r="3508" spans="5:6" x14ac:dyDescent="0.2">
      <c r="E3508">
        <f t="shared" ca="1" si="111"/>
        <v>2.72921101703409</v>
      </c>
      <c r="F3508" t="b">
        <f t="shared" ca="1" si="112"/>
        <v>1</v>
      </c>
    </row>
    <row r="3509" spans="5:6" x14ac:dyDescent="0.2">
      <c r="E3509">
        <f t="shared" ca="1" si="111"/>
        <v>1.7253384473860349</v>
      </c>
      <c r="F3509" t="b">
        <f t="shared" ca="1" si="112"/>
        <v>0</v>
      </c>
    </row>
    <row r="3510" spans="5:6" x14ac:dyDescent="0.2">
      <c r="E3510">
        <f t="shared" ca="1" si="111"/>
        <v>1.7158637558612384</v>
      </c>
      <c r="F3510" t="b">
        <f t="shared" ca="1" si="112"/>
        <v>0</v>
      </c>
    </row>
    <row r="3511" spans="5:6" x14ac:dyDescent="0.2">
      <c r="E3511">
        <f t="shared" ca="1" si="111"/>
        <v>1.447667426515229</v>
      </c>
      <c r="F3511" t="b">
        <f t="shared" ca="1" si="112"/>
        <v>0</v>
      </c>
    </row>
    <row r="3512" spans="5:6" x14ac:dyDescent="0.2">
      <c r="E3512">
        <f t="shared" ca="1" si="111"/>
        <v>3.0771584706238859</v>
      </c>
      <c r="F3512" t="b">
        <f t="shared" ca="1" si="112"/>
        <v>1</v>
      </c>
    </row>
    <row r="3513" spans="5:6" x14ac:dyDescent="0.2">
      <c r="E3513">
        <f t="shared" ca="1" si="111"/>
        <v>2.6768448492697665</v>
      </c>
      <c r="F3513" t="b">
        <f t="shared" ca="1" si="112"/>
        <v>1</v>
      </c>
    </row>
    <row r="3514" spans="5:6" x14ac:dyDescent="0.2">
      <c r="E3514">
        <f t="shared" ca="1" si="111"/>
        <v>1.5912190924490215</v>
      </c>
      <c r="F3514" t="b">
        <f t="shared" ca="1" si="112"/>
        <v>0</v>
      </c>
    </row>
    <row r="3515" spans="5:6" x14ac:dyDescent="0.2">
      <c r="E3515">
        <f t="shared" ca="1" si="111"/>
        <v>0.60719848345853733</v>
      </c>
      <c r="F3515" t="b">
        <f t="shared" ca="1" si="112"/>
        <v>0</v>
      </c>
    </row>
    <row r="3516" spans="5:6" x14ac:dyDescent="0.2">
      <c r="E3516">
        <f t="shared" ca="1" si="111"/>
        <v>1.2022205594296245</v>
      </c>
      <c r="F3516" t="b">
        <f t="shared" ca="1" si="112"/>
        <v>0</v>
      </c>
    </row>
    <row r="3517" spans="5:6" x14ac:dyDescent="0.2">
      <c r="E3517">
        <f t="shared" ca="1" si="111"/>
        <v>0.11817896522099836</v>
      </c>
      <c r="F3517" t="b">
        <f t="shared" ca="1" si="112"/>
        <v>0</v>
      </c>
    </row>
    <row r="3518" spans="5:6" x14ac:dyDescent="0.2">
      <c r="E3518">
        <f t="shared" ca="1" si="111"/>
        <v>-0.25321930881108989</v>
      </c>
      <c r="F3518" t="b">
        <f t="shared" ca="1" si="112"/>
        <v>0</v>
      </c>
    </row>
    <row r="3519" spans="5:6" x14ac:dyDescent="0.2">
      <c r="E3519">
        <f t="shared" ca="1" si="111"/>
        <v>2.5876480209251085</v>
      </c>
      <c r="F3519" t="b">
        <f t="shared" ca="1" si="112"/>
        <v>1</v>
      </c>
    </row>
    <row r="3520" spans="5:6" x14ac:dyDescent="0.2">
      <c r="E3520">
        <f t="shared" ca="1" si="111"/>
        <v>2.8810166096835417</v>
      </c>
      <c r="F3520" t="b">
        <f t="shared" ca="1" si="112"/>
        <v>1</v>
      </c>
    </row>
    <row r="3521" spans="5:6" x14ac:dyDescent="0.2">
      <c r="E3521">
        <f t="shared" ca="1" si="111"/>
        <v>2.4122843884035716</v>
      </c>
      <c r="F3521" t="b">
        <f t="shared" ca="1" si="112"/>
        <v>0</v>
      </c>
    </row>
    <row r="3522" spans="5:6" x14ac:dyDescent="0.2">
      <c r="E3522">
        <f t="shared" ca="1" si="111"/>
        <v>-0.75288050992577316</v>
      </c>
      <c r="F3522" t="b">
        <f t="shared" ca="1" si="112"/>
        <v>0</v>
      </c>
    </row>
    <row r="3523" spans="5:6" x14ac:dyDescent="0.2">
      <c r="E3523">
        <f t="shared" ref="E3523:E3586" ca="1" si="113">NORMINV(RAND(),1.889101,1.189723)</f>
        <v>3.5031091642413252</v>
      </c>
      <c r="F3523" t="b">
        <f t="shared" ref="F3523:F3586" ca="1" si="114">IF(E3523&gt;=2.5, TRUE, FALSE)</f>
        <v>1</v>
      </c>
    </row>
    <row r="3524" spans="5:6" x14ac:dyDescent="0.2">
      <c r="E3524">
        <f t="shared" ca="1" si="113"/>
        <v>0.97564517414938068</v>
      </c>
      <c r="F3524" t="b">
        <f t="shared" ca="1" si="114"/>
        <v>0</v>
      </c>
    </row>
    <row r="3525" spans="5:6" x14ac:dyDescent="0.2">
      <c r="E3525">
        <f t="shared" ca="1" si="113"/>
        <v>2.3429724755626005</v>
      </c>
      <c r="F3525" t="b">
        <f t="shared" ca="1" si="114"/>
        <v>0</v>
      </c>
    </row>
    <row r="3526" spans="5:6" x14ac:dyDescent="0.2">
      <c r="E3526">
        <f t="shared" ca="1" si="113"/>
        <v>1.0250335690687287</v>
      </c>
      <c r="F3526" t="b">
        <f t="shared" ca="1" si="114"/>
        <v>0</v>
      </c>
    </row>
    <row r="3527" spans="5:6" x14ac:dyDescent="0.2">
      <c r="E3527">
        <f t="shared" ca="1" si="113"/>
        <v>2.2455938968073004</v>
      </c>
      <c r="F3527" t="b">
        <f t="shared" ca="1" si="114"/>
        <v>0</v>
      </c>
    </row>
    <row r="3528" spans="5:6" x14ac:dyDescent="0.2">
      <c r="E3528">
        <f t="shared" ca="1" si="113"/>
        <v>1.7080714930941496</v>
      </c>
      <c r="F3528" t="b">
        <f t="shared" ca="1" si="114"/>
        <v>0</v>
      </c>
    </row>
    <row r="3529" spans="5:6" x14ac:dyDescent="0.2">
      <c r="E3529">
        <f t="shared" ca="1" si="113"/>
        <v>2.0736688217308763</v>
      </c>
      <c r="F3529" t="b">
        <f t="shared" ca="1" si="114"/>
        <v>0</v>
      </c>
    </row>
    <row r="3530" spans="5:6" x14ac:dyDescent="0.2">
      <c r="E3530">
        <f t="shared" ca="1" si="113"/>
        <v>2.3169038044052321</v>
      </c>
      <c r="F3530" t="b">
        <f t="shared" ca="1" si="114"/>
        <v>0</v>
      </c>
    </row>
    <row r="3531" spans="5:6" x14ac:dyDescent="0.2">
      <c r="E3531">
        <f t="shared" ca="1" si="113"/>
        <v>0.56918262423852339</v>
      </c>
      <c r="F3531" t="b">
        <f t="shared" ca="1" si="114"/>
        <v>0</v>
      </c>
    </row>
    <row r="3532" spans="5:6" x14ac:dyDescent="0.2">
      <c r="E3532">
        <f t="shared" ca="1" si="113"/>
        <v>0.29209884577077405</v>
      </c>
      <c r="F3532" t="b">
        <f t="shared" ca="1" si="114"/>
        <v>0</v>
      </c>
    </row>
    <row r="3533" spans="5:6" x14ac:dyDescent="0.2">
      <c r="E3533">
        <f t="shared" ca="1" si="113"/>
        <v>-0.7345471623595119</v>
      </c>
      <c r="F3533" t="b">
        <f t="shared" ca="1" si="114"/>
        <v>0</v>
      </c>
    </row>
    <row r="3534" spans="5:6" x14ac:dyDescent="0.2">
      <c r="E3534">
        <f t="shared" ca="1" si="113"/>
        <v>0.90537891135495296</v>
      </c>
      <c r="F3534" t="b">
        <f t="shared" ca="1" si="114"/>
        <v>0</v>
      </c>
    </row>
    <row r="3535" spans="5:6" x14ac:dyDescent="0.2">
      <c r="E3535">
        <f t="shared" ca="1" si="113"/>
        <v>1.2543626186382797</v>
      </c>
      <c r="F3535" t="b">
        <f t="shared" ca="1" si="114"/>
        <v>0</v>
      </c>
    </row>
    <row r="3536" spans="5:6" x14ac:dyDescent="0.2">
      <c r="E3536">
        <f t="shared" ca="1" si="113"/>
        <v>2.7167657087895378</v>
      </c>
      <c r="F3536" t="b">
        <f t="shared" ca="1" si="114"/>
        <v>1</v>
      </c>
    </row>
    <row r="3537" spans="5:6" x14ac:dyDescent="0.2">
      <c r="E3537">
        <f t="shared" ca="1" si="113"/>
        <v>0.87822582373569213</v>
      </c>
      <c r="F3537" t="b">
        <f t="shared" ca="1" si="114"/>
        <v>0</v>
      </c>
    </row>
    <row r="3538" spans="5:6" x14ac:dyDescent="0.2">
      <c r="E3538">
        <f t="shared" ca="1" si="113"/>
        <v>1.8478319223869826</v>
      </c>
      <c r="F3538" t="b">
        <f t="shared" ca="1" si="114"/>
        <v>0</v>
      </c>
    </row>
    <row r="3539" spans="5:6" x14ac:dyDescent="0.2">
      <c r="E3539">
        <f t="shared" ca="1" si="113"/>
        <v>1.9715744618704876</v>
      </c>
      <c r="F3539" t="b">
        <f t="shared" ca="1" si="114"/>
        <v>0</v>
      </c>
    </row>
    <row r="3540" spans="5:6" x14ac:dyDescent="0.2">
      <c r="E3540">
        <f t="shared" ca="1" si="113"/>
        <v>1.9329757645306489</v>
      </c>
      <c r="F3540" t="b">
        <f t="shared" ca="1" si="114"/>
        <v>0</v>
      </c>
    </row>
    <row r="3541" spans="5:6" x14ac:dyDescent="0.2">
      <c r="E3541">
        <f t="shared" ca="1" si="113"/>
        <v>1.668134222956182</v>
      </c>
      <c r="F3541" t="b">
        <f t="shared" ca="1" si="114"/>
        <v>0</v>
      </c>
    </row>
    <row r="3542" spans="5:6" x14ac:dyDescent="0.2">
      <c r="E3542">
        <f t="shared" ca="1" si="113"/>
        <v>3.1333787749158297</v>
      </c>
      <c r="F3542" t="b">
        <f t="shared" ca="1" si="114"/>
        <v>1</v>
      </c>
    </row>
    <row r="3543" spans="5:6" x14ac:dyDescent="0.2">
      <c r="E3543">
        <f t="shared" ca="1" si="113"/>
        <v>3.4741517979887626</v>
      </c>
      <c r="F3543" t="b">
        <f t="shared" ca="1" si="114"/>
        <v>1</v>
      </c>
    </row>
    <row r="3544" spans="5:6" x14ac:dyDescent="0.2">
      <c r="E3544">
        <f t="shared" ca="1" si="113"/>
        <v>1.5916078745764008</v>
      </c>
      <c r="F3544" t="b">
        <f t="shared" ca="1" si="114"/>
        <v>0</v>
      </c>
    </row>
    <row r="3545" spans="5:6" x14ac:dyDescent="0.2">
      <c r="E3545">
        <f t="shared" ca="1" si="113"/>
        <v>3.8616639587615564</v>
      </c>
      <c r="F3545" t="b">
        <f t="shared" ca="1" si="114"/>
        <v>1</v>
      </c>
    </row>
    <row r="3546" spans="5:6" x14ac:dyDescent="0.2">
      <c r="E3546">
        <f t="shared" ca="1" si="113"/>
        <v>0.47573713261701345</v>
      </c>
      <c r="F3546" t="b">
        <f t="shared" ca="1" si="114"/>
        <v>0</v>
      </c>
    </row>
    <row r="3547" spans="5:6" x14ac:dyDescent="0.2">
      <c r="E3547">
        <f t="shared" ca="1" si="113"/>
        <v>1.8489954254587648</v>
      </c>
      <c r="F3547" t="b">
        <f t="shared" ca="1" si="114"/>
        <v>0</v>
      </c>
    </row>
    <row r="3548" spans="5:6" x14ac:dyDescent="0.2">
      <c r="E3548">
        <f t="shared" ca="1" si="113"/>
        <v>2.4367249656173007</v>
      </c>
      <c r="F3548" t="b">
        <f t="shared" ca="1" si="114"/>
        <v>0</v>
      </c>
    </row>
    <row r="3549" spans="5:6" x14ac:dyDescent="0.2">
      <c r="E3549">
        <f t="shared" ca="1" si="113"/>
        <v>0.60910267792062678</v>
      </c>
      <c r="F3549" t="b">
        <f t="shared" ca="1" si="114"/>
        <v>0</v>
      </c>
    </row>
    <row r="3550" spans="5:6" x14ac:dyDescent="0.2">
      <c r="E3550">
        <f t="shared" ca="1" si="113"/>
        <v>-0.36601390031246051</v>
      </c>
      <c r="F3550" t="b">
        <f t="shared" ca="1" si="114"/>
        <v>0</v>
      </c>
    </row>
    <row r="3551" spans="5:6" x14ac:dyDescent="0.2">
      <c r="E3551">
        <f t="shared" ca="1" si="113"/>
        <v>0.35449082527551146</v>
      </c>
      <c r="F3551" t="b">
        <f t="shared" ca="1" si="114"/>
        <v>0</v>
      </c>
    </row>
    <row r="3552" spans="5:6" x14ac:dyDescent="0.2">
      <c r="E3552">
        <f t="shared" ca="1" si="113"/>
        <v>0.39200668243336412</v>
      </c>
      <c r="F3552" t="b">
        <f t="shared" ca="1" si="114"/>
        <v>0</v>
      </c>
    </row>
    <row r="3553" spans="5:6" x14ac:dyDescent="0.2">
      <c r="E3553">
        <f t="shared" ca="1" si="113"/>
        <v>1.3865056413663281</v>
      </c>
      <c r="F3553" t="b">
        <f t="shared" ca="1" si="114"/>
        <v>0</v>
      </c>
    </row>
    <row r="3554" spans="5:6" x14ac:dyDescent="0.2">
      <c r="E3554">
        <f t="shared" ca="1" si="113"/>
        <v>4.2139592784794999</v>
      </c>
      <c r="F3554" t="b">
        <f t="shared" ca="1" si="114"/>
        <v>1</v>
      </c>
    </row>
    <row r="3555" spans="5:6" x14ac:dyDescent="0.2">
      <c r="E3555">
        <f t="shared" ca="1" si="113"/>
        <v>3.1980983615661214</v>
      </c>
      <c r="F3555" t="b">
        <f t="shared" ca="1" si="114"/>
        <v>1</v>
      </c>
    </row>
    <row r="3556" spans="5:6" x14ac:dyDescent="0.2">
      <c r="E3556">
        <f t="shared" ca="1" si="113"/>
        <v>1.6952640959609488</v>
      </c>
      <c r="F3556" t="b">
        <f t="shared" ca="1" si="114"/>
        <v>0</v>
      </c>
    </row>
    <row r="3557" spans="5:6" x14ac:dyDescent="0.2">
      <c r="E3557">
        <f t="shared" ca="1" si="113"/>
        <v>3.8552335859998332</v>
      </c>
      <c r="F3557" t="b">
        <f t="shared" ca="1" si="114"/>
        <v>1</v>
      </c>
    </row>
    <row r="3558" spans="5:6" x14ac:dyDescent="0.2">
      <c r="E3558">
        <f t="shared" ca="1" si="113"/>
        <v>2.2949744342653737</v>
      </c>
      <c r="F3558" t="b">
        <f t="shared" ca="1" si="114"/>
        <v>0</v>
      </c>
    </row>
    <row r="3559" spans="5:6" x14ac:dyDescent="0.2">
      <c r="E3559">
        <f t="shared" ca="1" si="113"/>
        <v>1.1356876613861393</v>
      </c>
      <c r="F3559" t="b">
        <f t="shared" ca="1" si="114"/>
        <v>0</v>
      </c>
    </row>
    <row r="3560" spans="5:6" x14ac:dyDescent="0.2">
      <c r="E3560">
        <f t="shared" ca="1" si="113"/>
        <v>1.4531268580888597</v>
      </c>
      <c r="F3560" t="b">
        <f t="shared" ca="1" si="114"/>
        <v>0</v>
      </c>
    </row>
    <row r="3561" spans="5:6" x14ac:dyDescent="0.2">
      <c r="E3561">
        <f t="shared" ca="1" si="113"/>
        <v>0.51127029223011711</v>
      </c>
      <c r="F3561" t="b">
        <f t="shared" ca="1" si="114"/>
        <v>0</v>
      </c>
    </row>
    <row r="3562" spans="5:6" x14ac:dyDescent="0.2">
      <c r="E3562">
        <f t="shared" ca="1" si="113"/>
        <v>0.67122132647369726</v>
      </c>
      <c r="F3562" t="b">
        <f t="shared" ca="1" si="114"/>
        <v>0</v>
      </c>
    </row>
    <row r="3563" spans="5:6" x14ac:dyDescent="0.2">
      <c r="E3563">
        <f t="shared" ca="1" si="113"/>
        <v>1.5276918897987659</v>
      </c>
      <c r="F3563" t="b">
        <f t="shared" ca="1" si="114"/>
        <v>0</v>
      </c>
    </row>
    <row r="3564" spans="5:6" x14ac:dyDescent="0.2">
      <c r="E3564">
        <f t="shared" ca="1" si="113"/>
        <v>1.5687440521528586</v>
      </c>
      <c r="F3564" t="b">
        <f t="shared" ca="1" si="114"/>
        <v>0</v>
      </c>
    </row>
    <row r="3565" spans="5:6" x14ac:dyDescent="0.2">
      <c r="E3565">
        <f t="shared" ca="1" si="113"/>
        <v>1.9717520614394655</v>
      </c>
      <c r="F3565" t="b">
        <f t="shared" ca="1" si="114"/>
        <v>0</v>
      </c>
    </row>
    <row r="3566" spans="5:6" x14ac:dyDescent="0.2">
      <c r="E3566">
        <f t="shared" ca="1" si="113"/>
        <v>0.6480678438380516</v>
      </c>
      <c r="F3566" t="b">
        <f t="shared" ca="1" si="114"/>
        <v>0</v>
      </c>
    </row>
    <row r="3567" spans="5:6" x14ac:dyDescent="0.2">
      <c r="E3567">
        <f t="shared" ca="1" si="113"/>
        <v>2.0524008774209448</v>
      </c>
      <c r="F3567" t="b">
        <f t="shared" ca="1" si="114"/>
        <v>0</v>
      </c>
    </row>
    <row r="3568" spans="5:6" x14ac:dyDescent="0.2">
      <c r="E3568">
        <f t="shared" ca="1" si="113"/>
        <v>1.2847268912648355</v>
      </c>
      <c r="F3568" t="b">
        <f t="shared" ca="1" si="114"/>
        <v>0</v>
      </c>
    </row>
    <row r="3569" spans="5:6" x14ac:dyDescent="0.2">
      <c r="E3569">
        <f t="shared" ca="1" si="113"/>
        <v>1.2978011833160989</v>
      </c>
      <c r="F3569" t="b">
        <f t="shared" ca="1" si="114"/>
        <v>0</v>
      </c>
    </row>
    <row r="3570" spans="5:6" x14ac:dyDescent="0.2">
      <c r="E3570">
        <f t="shared" ca="1" si="113"/>
        <v>-0.981620970840692</v>
      </c>
      <c r="F3570" t="b">
        <f t="shared" ca="1" si="114"/>
        <v>0</v>
      </c>
    </row>
    <row r="3571" spans="5:6" x14ac:dyDescent="0.2">
      <c r="E3571">
        <f t="shared" ca="1" si="113"/>
        <v>2.4338545421801667</v>
      </c>
      <c r="F3571" t="b">
        <f t="shared" ca="1" si="114"/>
        <v>0</v>
      </c>
    </row>
    <row r="3572" spans="5:6" x14ac:dyDescent="0.2">
      <c r="E3572">
        <f t="shared" ca="1" si="113"/>
        <v>1.0783137633403981</v>
      </c>
      <c r="F3572" t="b">
        <f t="shared" ca="1" si="114"/>
        <v>0</v>
      </c>
    </row>
    <row r="3573" spans="5:6" x14ac:dyDescent="0.2">
      <c r="E3573">
        <f t="shared" ca="1" si="113"/>
        <v>2.1394435343024214</v>
      </c>
      <c r="F3573" t="b">
        <f t="shared" ca="1" si="114"/>
        <v>0</v>
      </c>
    </row>
    <row r="3574" spans="5:6" x14ac:dyDescent="0.2">
      <c r="E3574">
        <f t="shared" ca="1" si="113"/>
        <v>0.37824912425889323</v>
      </c>
      <c r="F3574" t="b">
        <f t="shared" ca="1" si="114"/>
        <v>0</v>
      </c>
    </row>
    <row r="3575" spans="5:6" x14ac:dyDescent="0.2">
      <c r="E3575">
        <f t="shared" ca="1" si="113"/>
        <v>0.79744356116855242</v>
      </c>
      <c r="F3575" t="b">
        <f t="shared" ca="1" si="114"/>
        <v>0</v>
      </c>
    </row>
    <row r="3576" spans="5:6" x14ac:dyDescent="0.2">
      <c r="E3576">
        <f t="shared" ca="1" si="113"/>
        <v>2.5727541616928145</v>
      </c>
      <c r="F3576" t="b">
        <f t="shared" ca="1" si="114"/>
        <v>1</v>
      </c>
    </row>
    <row r="3577" spans="5:6" x14ac:dyDescent="0.2">
      <c r="E3577">
        <f t="shared" ca="1" si="113"/>
        <v>1.8283231413869576</v>
      </c>
      <c r="F3577" t="b">
        <f t="shared" ca="1" si="114"/>
        <v>0</v>
      </c>
    </row>
    <row r="3578" spans="5:6" x14ac:dyDescent="0.2">
      <c r="E3578">
        <f t="shared" ca="1" si="113"/>
        <v>2.3555109020239038</v>
      </c>
      <c r="F3578" t="b">
        <f t="shared" ca="1" si="114"/>
        <v>0</v>
      </c>
    </row>
    <row r="3579" spans="5:6" x14ac:dyDescent="0.2">
      <c r="E3579">
        <f t="shared" ca="1" si="113"/>
        <v>3.451648253534672</v>
      </c>
      <c r="F3579" t="b">
        <f t="shared" ca="1" si="114"/>
        <v>1</v>
      </c>
    </row>
    <row r="3580" spans="5:6" x14ac:dyDescent="0.2">
      <c r="E3580">
        <f t="shared" ca="1" si="113"/>
        <v>2.0849587565490268</v>
      </c>
      <c r="F3580" t="b">
        <f t="shared" ca="1" si="114"/>
        <v>0</v>
      </c>
    </row>
    <row r="3581" spans="5:6" x14ac:dyDescent="0.2">
      <c r="E3581">
        <f t="shared" ca="1" si="113"/>
        <v>2.6719227185656766</v>
      </c>
      <c r="F3581" t="b">
        <f t="shared" ca="1" si="114"/>
        <v>1</v>
      </c>
    </row>
    <row r="3582" spans="5:6" x14ac:dyDescent="0.2">
      <c r="E3582">
        <f t="shared" ca="1" si="113"/>
        <v>2.6690592309899008</v>
      </c>
      <c r="F3582" t="b">
        <f t="shared" ca="1" si="114"/>
        <v>1</v>
      </c>
    </row>
    <row r="3583" spans="5:6" x14ac:dyDescent="0.2">
      <c r="E3583">
        <f t="shared" ca="1" si="113"/>
        <v>3.0747450939140677</v>
      </c>
      <c r="F3583" t="b">
        <f t="shared" ca="1" si="114"/>
        <v>1</v>
      </c>
    </row>
    <row r="3584" spans="5:6" x14ac:dyDescent="0.2">
      <c r="E3584">
        <f t="shared" ca="1" si="113"/>
        <v>3.9485943083203487</v>
      </c>
      <c r="F3584" t="b">
        <f t="shared" ca="1" si="114"/>
        <v>1</v>
      </c>
    </row>
    <row r="3585" spans="5:6" x14ac:dyDescent="0.2">
      <c r="E3585">
        <f t="shared" ca="1" si="113"/>
        <v>1.4247471988369749</v>
      </c>
      <c r="F3585" t="b">
        <f t="shared" ca="1" si="114"/>
        <v>0</v>
      </c>
    </row>
    <row r="3586" spans="5:6" x14ac:dyDescent="0.2">
      <c r="E3586">
        <f t="shared" ca="1" si="113"/>
        <v>2.8337788599601912</v>
      </c>
      <c r="F3586" t="b">
        <f t="shared" ca="1" si="114"/>
        <v>1</v>
      </c>
    </row>
    <row r="3587" spans="5:6" x14ac:dyDescent="0.2">
      <c r="E3587">
        <f t="shared" ref="E3587:E3650" ca="1" si="115">NORMINV(RAND(),1.889101,1.189723)</f>
        <v>4.2942346942976872</v>
      </c>
      <c r="F3587" t="b">
        <f t="shared" ref="F3587:F3650" ca="1" si="116">IF(E3587&gt;=2.5, TRUE, FALSE)</f>
        <v>1</v>
      </c>
    </row>
    <row r="3588" spans="5:6" x14ac:dyDescent="0.2">
      <c r="E3588">
        <f t="shared" ca="1" si="115"/>
        <v>3.0388338141755931</v>
      </c>
      <c r="F3588" t="b">
        <f t="shared" ca="1" si="116"/>
        <v>1</v>
      </c>
    </row>
    <row r="3589" spans="5:6" x14ac:dyDescent="0.2">
      <c r="E3589">
        <f t="shared" ca="1" si="115"/>
        <v>2.6045606188888559</v>
      </c>
      <c r="F3589" t="b">
        <f t="shared" ca="1" si="116"/>
        <v>1</v>
      </c>
    </row>
    <row r="3590" spans="5:6" x14ac:dyDescent="0.2">
      <c r="E3590">
        <f t="shared" ca="1" si="115"/>
        <v>-0.48744308461499553</v>
      </c>
      <c r="F3590" t="b">
        <f t="shared" ca="1" si="116"/>
        <v>0</v>
      </c>
    </row>
    <row r="3591" spans="5:6" x14ac:dyDescent="0.2">
      <c r="E3591">
        <f t="shared" ca="1" si="115"/>
        <v>1.138107338920856</v>
      </c>
      <c r="F3591" t="b">
        <f t="shared" ca="1" si="116"/>
        <v>0</v>
      </c>
    </row>
    <row r="3592" spans="5:6" x14ac:dyDescent="0.2">
      <c r="E3592">
        <f t="shared" ca="1" si="115"/>
        <v>2.1104621524402822</v>
      </c>
      <c r="F3592" t="b">
        <f t="shared" ca="1" si="116"/>
        <v>0</v>
      </c>
    </row>
    <row r="3593" spans="5:6" x14ac:dyDescent="0.2">
      <c r="E3593">
        <f t="shared" ca="1" si="115"/>
        <v>1.1812412086233444</v>
      </c>
      <c r="F3593" t="b">
        <f t="shared" ca="1" si="116"/>
        <v>0</v>
      </c>
    </row>
    <row r="3594" spans="5:6" x14ac:dyDescent="0.2">
      <c r="E3594">
        <f t="shared" ca="1" si="115"/>
        <v>0.7745901676067084</v>
      </c>
      <c r="F3594" t="b">
        <f t="shared" ca="1" si="116"/>
        <v>0</v>
      </c>
    </row>
    <row r="3595" spans="5:6" x14ac:dyDescent="0.2">
      <c r="E3595">
        <f t="shared" ca="1" si="115"/>
        <v>2.3159925557475955</v>
      </c>
      <c r="F3595" t="b">
        <f t="shared" ca="1" si="116"/>
        <v>0</v>
      </c>
    </row>
    <row r="3596" spans="5:6" x14ac:dyDescent="0.2">
      <c r="E3596">
        <f t="shared" ca="1" si="115"/>
        <v>2.5301377168219741</v>
      </c>
      <c r="F3596" t="b">
        <f t="shared" ca="1" si="116"/>
        <v>1</v>
      </c>
    </row>
    <row r="3597" spans="5:6" x14ac:dyDescent="0.2">
      <c r="E3597">
        <f t="shared" ca="1" si="115"/>
        <v>1.4498087982002197</v>
      </c>
      <c r="F3597" t="b">
        <f t="shared" ca="1" si="116"/>
        <v>0</v>
      </c>
    </row>
    <row r="3598" spans="5:6" x14ac:dyDescent="0.2">
      <c r="E3598">
        <f t="shared" ca="1" si="115"/>
        <v>2.9075436174690332</v>
      </c>
      <c r="F3598" t="b">
        <f t="shared" ca="1" si="116"/>
        <v>1</v>
      </c>
    </row>
    <row r="3599" spans="5:6" x14ac:dyDescent="0.2">
      <c r="E3599">
        <f t="shared" ca="1" si="115"/>
        <v>2.0924995925249554</v>
      </c>
      <c r="F3599" t="b">
        <f t="shared" ca="1" si="116"/>
        <v>0</v>
      </c>
    </row>
    <row r="3600" spans="5:6" x14ac:dyDescent="0.2">
      <c r="E3600">
        <f t="shared" ca="1" si="115"/>
        <v>2.4371363844028804</v>
      </c>
      <c r="F3600" t="b">
        <f t="shared" ca="1" si="116"/>
        <v>0</v>
      </c>
    </row>
    <row r="3601" spans="5:6" x14ac:dyDescent="0.2">
      <c r="E3601">
        <f t="shared" ca="1" si="115"/>
        <v>1.9299565838913879</v>
      </c>
      <c r="F3601" t="b">
        <f t="shared" ca="1" si="116"/>
        <v>0</v>
      </c>
    </row>
    <row r="3602" spans="5:6" x14ac:dyDescent="0.2">
      <c r="E3602">
        <f t="shared" ca="1" si="115"/>
        <v>2.9165309314083148</v>
      </c>
      <c r="F3602" t="b">
        <f t="shared" ca="1" si="116"/>
        <v>1</v>
      </c>
    </row>
    <row r="3603" spans="5:6" x14ac:dyDescent="0.2">
      <c r="E3603">
        <f t="shared" ca="1" si="115"/>
        <v>2.8767102515037397</v>
      </c>
      <c r="F3603" t="b">
        <f t="shared" ca="1" si="116"/>
        <v>1</v>
      </c>
    </row>
    <row r="3604" spans="5:6" x14ac:dyDescent="0.2">
      <c r="E3604">
        <f t="shared" ca="1" si="115"/>
        <v>3.3432773092438612</v>
      </c>
      <c r="F3604" t="b">
        <f t="shared" ca="1" si="116"/>
        <v>1</v>
      </c>
    </row>
    <row r="3605" spans="5:6" x14ac:dyDescent="0.2">
      <c r="E3605">
        <f t="shared" ca="1" si="115"/>
        <v>0.96201541047977868</v>
      </c>
      <c r="F3605" t="b">
        <f t="shared" ca="1" si="116"/>
        <v>0</v>
      </c>
    </row>
    <row r="3606" spans="5:6" x14ac:dyDescent="0.2">
      <c r="E3606">
        <f t="shared" ca="1" si="115"/>
        <v>0.61696297170875369</v>
      </c>
      <c r="F3606" t="b">
        <f t="shared" ca="1" si="116"/>
        <v>0</v>
      </c>
    </row>
    <row r="3607" spans="5:6" x14ac:dyDescent="0.2">
      <c r="E3607">
        <f t="shared" ca="1" si="115"/>
        <v>1.1638932213749686</v>
      </c>
      <c r="F3607" t="b">
        <f t="shared" ca="1" si="116"/>
        <v>0</v>
      </c>
    </row>
    <row r="3608" spans="5:6" x14ac:dyDescent="0.2">
      <c r="E3608">
        <f t="shared" ca="1" si="115"/>
        <v>2.627764111764892</v>
      </c>
      <c r="F3608" t="b">
        <f t="shared" ca="1" si="116"/>
        <v>1</v>
      </c>
    </row>
    <row r="3609" spans="5:6" x14ac:dyDescent="0.2">
      <c r="E3609">
        <f t="shared" ca="1" si="115"/>
        <v>3.1257070348540594</v>
      </c>
      <c r="F3609" t="b">
        <f t="shared" ca="1" si="116"/>
        <v>1</v>
      </c>
    </row>
    <row r="3610" spans="5:6" x14ac:dyDescent="0.2">
      <c r="E3610">
        <f t="shared" ca="1" si="115"/>
        <v>2.341292914577767</v>
      </c>
      <c r="F3610" t="b">
        <f t="shared" ca="1" si="116"/>
        <v>0</v>
      </c>
    </row>
    <row r="3611" spans="5:6" x14ac:dyDescent="0.2">
      <c r="E3611">
        <f t="shared" ca="1" si="115"/>
        <v>0.51092669481416531</v>
      </c>
      <c r="F3611" t="b">
        <f t="shared" ca="1" si="116"/>
        <v>0</v>
      </c>
    </row>
    <row r="3612" spans="5:6" x14ac:dyDescent="0.2">
      <c r="E3612">
        <f t="shared" ca="1" si="115"/>
        <v>0.28964048159138023</v>
      </c>
      <c r="F3612" t="b">
        <f t="shared" ca="1" si="116"/>
        <v>0</v>
      </c>
    </row>
    <row r="3613" spans="5:6" x14ac:dyDescent="0.2">
      <c r="E3613">
        <f t="shared" ca="1" si="115"/>
        <v>5.0696229477244916</v>
      </c>
      <c r="F3613" t="b">
        <f t="shared" ca="1" si="116"/>
        <v>1</v>
      </c>
    </row>
    <row r="3614" spans="5:6" x14ac:dyDescent="0.2">
      <c r="E3614">
        <f t="shared" ca="1" si="115"/>
        <v>2.4319008566293654</v>
      </c>
      <c r="F3614" t="b">
        <f t="shared" ca="1" si="116"/>
        <v>0</v>
      </c>
    </row>
    <row r="3615" spans="5:6" x14ac:dyDescent="0.2">
      <c r="E3615">
        <f t="shared" ca="1" si="115"/>
        <v>1.2655454525301075</v>
      </c>
      <c r="F3615" t="b">
        <f t="shared" ca="1" si="116"/>
        <v>0</v>
      </c>
    </row>
    <row r="3616" spans="5:6" x14ac:dyDescent="0.2">
      <c r="E3616">
        <f t="shared" ca="1" si="115"/>
        <v>5.3703710557263973</v>
      </c>
      <c r="F3616" t="b">
        <f t="shared" ca="1" si="116"/>
        <v>1</v>
      </c>
    </row>
    <row r="3617" spans="5:6" x14ac:dyDescent="0.2">
      <c r="E3617">
        <f t="shared" ca="1" si="115"/>
        <v>1.6943861437589143</v>
      </c>
      <c r="F3617" t="b">
        <f t="shared" ca="1" si="116"/>
        <v>0</v>
      </c>
    </row>
    <row r="3618" spans="5:6" x14ac:dyDescent="0.2">
      <c r="E3618">
        <f t="shared" ca="1" si="115"/>
        <v>3.0674958429039756</v>
      </c>
      <c r="F3618" t="b">
        <f t="shared" ca="1" si="116"/>
        <v>1</v>
      </c>
    </row>
    <row r="3619" spans="5:6" x14ac:dyDescent="0.2">
      <c r="E3619">
        <f t="shared" ca="1" si="115"/>
        <v>1.5326084492353014</v>
      </c>
      <c r="F3619" t="b">
        <f t="shared" ca="1" si="116"/>
        <v>0</v>
      </c>
    </row>
    <row r="3620" spans="5:6" x14ac:dyDescent="0.2">
      <c r="E3620">
        <f t="shared" ca="1" si="115"/>
        <v>3.8476144010699613</v>
      </c>
      <c r="F3620" t="b">
        <f t="shared" ca="1" si="116"/>
        <v>1</v>
      </c>
    </row>
    <row r="3621" spans="5:6" x14ac:dyDescent="0.2">
      <c r="E3621">
        <f t="shared" ca="1" si="115"/>
        <v>0.1478303675725654</v>
      </c>
      <c r="F3621" t="b">
        <f t="shared" ca="1" si="116"/>
        <v>0</v>
      </c>
    </row>
    <row r="3622" spans="5:6" x14ac:dyDescent="0.2">
      <c r="E3622">
        <f t="shared" ca="1" si="115"/>
        <v>1.6716138107539642</v>
      </c>
      <c r="F3622" t="b">
        <f t="shared" ca="1" si="116"/>
        <v>0</v>
      </c>
    </row>
    <row r="3623" spans="5:6" x14ac:dyDescent="0.2">
      <c r="E3623">
        <f t="shared" ca="1" si="115"/>
        <v>1.286273187699875</v>
      </c>
      <c r="F3623" t="b">
        <f t="shared" ca="1" si="116"/>
        <v>0</v>
      </c>
    </row>
    <row r="3624" spans="5:6" x14ac:dyDescent="0.2">
      <c r="E3624">
        <f t="shared" ca="1" si="115"/>
        <v>1.5903086492416896</v>
      </c>
      <c r="F3624" t="b">
        <f t="shared" ca="1" si="116"/>
        <v>0</v>
      </c>
    </row>
    <row r="3625" spans="5:6" x14ac:dyDescent="0.2">
      <c r="E3625">
        <f t="shared" ca="1" si="115"/>
        <v>2.5005500581700142</v>
      </c>
      <c r="F3625" t="b">
        <f t="shared" ca="1" si="116"/>
        <v>1</v>
      </c>
    </row>
    <row r="3626" spans="5:6" x14ac:dyDescent="0.2">
      <c r="E3626">
        <f t="shared" ca="1" si="115"/>
        <v>1.2403983430739491</v>
      </c>
      <c r="F3626" t="b">
        <f t="shared" ca="1" si="116"/>
        <v>0</v>
      </c>
    </row>
    <row r="3627" spans="5:6" x14ac:dyDescent="0.2">
      <c r="E3627">
        <f t="shared" ca="1" si="115"/>
        <v>1.3757622104179563</v>
      </c>
      <c r="F3627" t="b">
        <f t="shared" ca="1" si="116"/>
        <v>0</v>
      </c>
    </row>
    <row r="3628" spans="5:6" x14ac:dyDescent="0.2">
      <c r="E3628">
        <f t="shared" ca="1" si="115"/>
        <v>2.3200858554748125</v>
      </c>
      <c r="F3628" t="b">
        <f t="shared" ca="1" si="116"/>
        <v>0</v>
      </c>
    </row>
    <row r="3629" spans="5:6" x14ac:dyDescent="0.2">
      <c r="E3629">
        <f t="shared" ca="1" si="115"/>
        <v>1.5832681967684119</v>
      </c>
      <c r="F3629" t="b">
        <f t="shared" ca="1" si="116"/>
        <v>0</v>
      </c>
    </row>
    <row r="3630" spans="5:6" x14ac:dyDescent="0.2">
      <c r="E3630">
        <f t="shared" ca="1" si="115"/>
        <v>1.4832203246060029</v>
      </c>
      <c r="F3630" t="b">
        <f t="shared" ca="1" si="116"/>
        <v>0</v>
      </c>
    </row>
    <row r="3631" spans="5:6" x14ac:dyDescent="0.2">
      <c r="E3631">
        <f t="shared" ca="1" si="115"/>
        <v>2.9114876039209663</v>
      </c>
      <c r="F3631" t="b">
        <f t="shared" ca="1" si="116"/>
        <v>1</v>
      </c>
    </row>
    <row r="3632" spans="5:6" x14ac:dyDescent="0.2">
      <c r="E3632">
        <f t="shared" ca="1" si="115"/>
        <v>3.2912535427417895</v>
      </c>
      <c r="F3632" t="b">
        <f t="shared" ca="1" si="116"/>
        <v>1</v>
      </c>
    </row>
    <row r="3633" spans="5:6" x14ac:dyDescent="0.2">
      <c r="E3633">
        <f t="shared" ca="1" si="115"/>
        <v>2.3662956476984953</v>
      </c>
      <c r="F3633" t="b">
        <f t="shared" ca="1" si="116"/>
        <v>0</v>
      </c>
    </row>
    <row r="3634" spans="5:6" x14ac:dyDescent="0.2">
      <c r="E3634">
        <f t="shared" ca="1" si="115"/>
        <v>1.3350166230579812</v>
      </c>
      <c r="F3634" t="b">
        <f t="shared" ca="1" si="116"/>
        <v>0</v>
      </c>
    </row>
    <row r="3635" spans="5:6" x14ac:dyDescent="0.2">
      <c r="E3635">
        <f t="shared" ca="1" si="115"/>
        <v>1.5103937880550431</v>
      </c>
      <c r="F3635" t="b">
        <f t="shared" ca="1" si="116"/>
        <v>0</v>
      </c>
    </row>
    <row r="3636" spans="5:6" x14ac:dyDescent="0.2">
      <c r="E3636">
        <f t="shared" ca="1" si="115"/>
        <v>0.80268983252058934</v>
      </c>
      <c r="F3636" t="b">
        <f t="shared" ca="1" si="116"/>
        <v>0</v>
      </c>
    </row>
    <row r="3637" spans="5:6" x14ac:dyDescent="0.2">
      <c r="E3637">
        <f t="shared" ca="1" si="115"/>
        <v>2.3202453938714438</v>
      </c>
      <c r="F3637" t="b">
        <f t="shared" ca="1" si="116"/>
        <v>0</v>
      </c>
    </row>
    <row r="3638" spans="5:6" x14ac:dyDescent="0.2">
      <c r="E3638">
        <f t="shared" ca="1" si="115"/>
        <v>0.990160134147414</v>
      </c>
      <c r="F3638" t="b">
        <f t="shared" ca="1" si="116"/>
        <v>0</v>
      </c>
    </row>
    <row r="3639" spans="5:6" x14ac:dyDescent="0.2">
      <c r="E3639">
        <f t="shared" ca="1" si="115"/>
        <v>3.0925623958018646</v>
      </c>
      <c r="F3639" t="b">
        <f t="shared" ca="1" si="116"/>
        <v>1</v>
      </c>
    </row>
    <row r="3640" spans="5:6" x14ac:dyDescent="0.2">
      <c r="E3640">
        <f t="shared" ca="1" si="115"/>
        <v>1.3236651264402544</v>
      </c>
      <c r="F3640" t="b">
        <f t="shared" ca="1" si="116"/>
        <v>0</v>
      </c>
    </row>
    <row r="3641" spans="5:6" x14ac:dyDescent="0.2">
      <c r="E3641">
        <f t="shared" ca="1" si="115"/>
        <v>1.7508741660933853</v>
      </c>
      <c r="F3641" t="b">
        <f t="shared" ca="1" si="116"/>
        <v>0</v>
      </c>
    </row>
    <row r="3642" spans="5:6" x14ac:dyDescent="0.2">
      <c r="E3642">
        <f t="shared" ca="1" si="115"/>
        <v>1.617337923461045</v>
      </c>
      <c r="F3642" t="b">
        <f t="shared" ca="1" si="116"/>
        <v>0</v>
      </c>
    </row>
    <row r="3643" spans="5:6" x14ac:dyDescent="0.2">
      <c r="E3643">
        <f t="shared" ca="1" si="115"/>
        <v>1.3823557469946284</v>
      </c>
      <c r="F3643" t="b">
        <f t="shared" ca="1" si="116"/>
        <v>0</v>
      </c>
    </row>
    <row r="3644" spans="5:6" x14ac:dyDescent="0.2">
      <c r="E3644">
        <f t="shared" ca="1" si="115"/>
        <v>1.0857063937981299</v>
      </c>
      <c r="F3644" t="b">
        <f t="shared" ca="1" si="116"/>
        <v>0</v>
      </c>
    </row>
    <row r="3645" spans="5:6" x14ac:dyDescent="0.2">
      <c r="E3645">
        <f t="shared" ca="1" si="115"/>
        <v>2.4807482887966756</v>
      </c>
      <c r="F3645" t="b">
        <f t="shared" ca="1" si="116"/>
        <v>0</v>
      </c>
    </row>
    <row r="3646" spans="5:6" x14ac:dyDescent="0.2">
      <c r="E3646">
        <f t="shared" ca="1" si="115"/>
        <v>4.0649691898595854</v>
      </c>
      <c r="F3646" t="b">
        <f t="shared" ca="1" si="116"/>
        <v>1</v>
      </c>
    </row>
    <row r="3647" spans="5:6" x14ac:dyDescent="0.2">
      <c r="E3647">
        <f t="shared" ca="1" si="115"/>
        <v>4.0767080176283423</v>
      </c>
      <c r="F3647" t="b">
        <f t="shared" ca="1" si="116"/>
        <v>1</v>
      </c>
    </row>
    <row r="3648" spans="5:6" x14ac:dyDescent="0.2">
      <c r="E3648">
        <f t="shared" ca="1" si="115"/>
        <v>3.697847319814608</v>
      </c>
      <c r="F3648" t="b">
        <f t="shared" ca="1" si="116"/>
        <v>1</v>
      </c>
    </row>
    <row r="3649" spans="5:6" x14ac:dyDescent="0.2">
      <c r="E3649">
        <f t="shared" ca="1" si="115"/>
        <v>2.0925845938933181</v>
      </c>
      <c r="F3649" t="b">
        <f t="shared" ca="1" si="116"/>
        <v>0</v>
      </c>
    </row>
    <row r="3650" spans="5:6" x14ac:dyDescent="0.2">
      <c r="E3650">
        <f t="shared" ca="1" si="115"/>
        <v>0.61232845057434493</v>
      </c>
      <c r="F3650" t="b">
        <f t="shared" ca="1" si="116"/>
        <v>0</v>
      </c>
    </row>
    <row r="3651" spans="5:6" x14ac:dyDescent="0.2">
      <c r="E3651">
        <f t="shared" ref="E3651:E3714" ca="1" si="117">NORMINV(RAND(),1.889101,1.189723)</f>
        <v>1.6532648649209629</v>
      </c>
      <c r="F3651" t="b">
        <f t="shared" ref="F3651:F3714" ca="1" si="118">IF(E3651&gt;=2.5, TRUE, FALSE)</f>
        <v>0</v>
      </c>
    </row>
    <row r="3652" spans="5:6" x14ac:dyDescent="0.2">
      <c r="E3652">
        <f t="shared" ca="1" si="117"/>
        <v>0.40492843011199331</v>
      </c>
      <c r="F3652" t="b">
        <f t="shared" ca="1" si="118"/>
        <v>0</v>
      </c>
    </row>
    <row r="3653" spans="5:6" x14ac:dyDescent="0.2">
      <c r="E3653">
        <f t="shared" ca="1" si="117"/>
        <v>1.5655563669302173</v>
      </c>
      <c r="F3653" t="b">
        <f t="shared" ca="1" si="118"/>
        <v>0</v>
      </c>
    </row>
    <row r="3654" spans="5:6" x14ac:dyDescent="0.2">
      <c r="E3654">
        <f t="shared" ca="1" si="117"/>
        <v>1.4538015049464919</v>
      </c>
      <c r="F3654" t="b">
        <f t="shared" ca="1" si="118"/>
        <v>0</v>
      </c>
    </row>
    <row r="3655" spans="5:6" x14ac:dyDescent="0.2">
      <c r="E3655">
        <f t="shared" ca="1" si="117"/>
        <v>0.76302708551077369</v>
      </c>
      <c r="F3655" t="b">
        <f t="shared" ca="1" si="118"/>
        <v>0</v>
      </c>
    </row>
    <row r="3656" spans="5:6" x14ac:dyDescent="0.2">
      <c r="E3656">
        <f t="shared" ca="1" si="117"/>
        <v>1.0904449166968602</v>
      </c>
      <c r="F3656" t="b">
        <f t="shared" ca="1" si="118"/>
        <v>0</v>
      </c>
    </row>
    <row r="3657" spans="5:6" x14ac:dyDescent="0.2">
      <c r="E3657">
        <f t="shared" ca="1" si="117"/>
        <v>2.3332904052803798</v>
      </c>
      <c r="F3657" t="b">
        <f t="shared" ca="1" si="118"/>
        <v>0</v>
      </c>
    </row>
    <row r="3658" spans="5:6" x14ac:dyDescent="0.2">
      <c r="E3658">
        <f t="shared" ca="1" si="117"/>
        <v>0.90600199623542044</v>
      </c>
      <c r="F3658" t="b">
        <f t="shared" ca="1" si="118"/>
        <v>0</v>
      </c>
    </row>
    <row r="3659" spans="5:6" x14ac:dyDescent="0.2">
      <c r="E3659">
        <f t="shared" ca="1" si="117"/>
        <v>1.3871021460512538</v>
      </c>
      <c r="F3659" t="b">
        <f t="shared" ca="1" si="118"/>
        <v>0</v>
      </c>
    </row>
    <row r="3660" spans="5:6" x14ac:dyDescent="0.2">
      <c r="E3660">
        <f t="shared" ca="1" si="117"/>
        <v>2.7314020871570266</v>
      </c>
      <c r="F3660" t="b">
        <f t="shared" ca="1" si="118"/>
        <v>1</v>
      </c>
    </row>
    <row r="3661" spans="5:6" x14ac:dyDescent="0.2">
      <c r="E3661">
        <f t="shared" ca="1" si="117"/>
        <v>4.425364017299537</v>
      </c>
      <c r="F3661" t="b">
        <f t="shared" ca="1" si="118"/>
        <v>1</v>
      </c>
    </row>
    <row r="3662" spans="5:6" x14ac:dyDescent="0.2">
      <c r="E3662">
        <f t="shared" ca="1" si="117"/>
        <v>0.67272143401539575</v>
      </c>
      <c r="F3662" t="b">
        <f t="shared" ca="1" si="118"/>
        <v>0</v>
      </c>
    </row>
    <row r="3663" spans="5:6" x14ac:dyDescent="0.2">
      <c r="E3663">
        <f t="shared" ca="1" si="117"/>
        <v>1.9687620978343776</v>
      </c>
      <c r="F3663" t="b">
        <f t="shared" ca="1" si="118"/>
        <v>0</v>
      </c>
    </row>
    <row r="3664" spans="5:6" x14ac:dyDescent="0.2">
      <c r="E3664">
        <f t="shared" ca="1" si="117"/>
        <v>2.7430047548610839</v>
      </c>
      <c r="F3664" t="b">
        <f t="shared" ca="1" si="118"/>
        <v>1</v>
      </c>
    </row>
    <row r="3665" spans="5:6" x14ac:dyDescent="0.2">
      <c r="E3665">
        <f t="shared" ca="1" si="117"/>
        <v>2.3762845823762326</v>
      </c>
      <c r="F3665" t="b">
        <f t="shared" ca="1" si="118"/>
        <v>0</v>
      </c>
    </row>
    <row r="3666" spans="5:6" x14ac:dyDescent="0.2">
      <c r="E3666">
        <f t="shared" ca="1" si="117"/>
        <v>1.0045658833332891</v>
      </c>
      <c r="F3666" t="b">
        <f t="shared" ca="1" si="118"/>
        <v>0</v>
      </c>
    </row>
    <row r="3667" spans="5:6" x14ac:dyDescent="0.2">
      <c r="E3667">
        <f t="shared" ca="1" si="117"/>
        <v>1.1997470418461409</v>
      </c>
      <c r="F3667" t="b">
        <f t="shared" ca="1" si="118"/>
        <v>0</v>
      </c>
    </row>
    <row r="3668" spans="5:6" x14ac:dyDescent="0.2">
      <c r="E3668">
        <f t="shared" ca="1" si="117"/>
        <v>1.3362336667665797</v>
      </c>
      <c r="F3668" t="b">
        <f t="shared" ca="1" si="118"/>
        <v>0</v>
      </c>
    </row>
    <row r="3669" spans="5:6" x14ac:dyDescent="0.2">
      <c r="E3669">
        <f t="shared" ca="1" si="117"/>
        <v>3.6092265614581605</v>
      </c>
      <c r="F3669" t="b">
        <f t="shared" ca="1" si="118"/>
        <v>1</v>
      </c>
    </row>
    <row r="3670" spans="5:6" x14ac:dyDescent="0.2">
      <c r="E3670">
        <f t="shared" ca="1" si="117"/>
        <v>2.8425229938703809</v>
      </c>
      <c r="F3670" t="b">
        <f t="shared" ca="1" si="118"/>
        <v>1</v>
      </c>
    </row>
    <row r="3671" spans="5:6" x14ac:dyDescent="0.2">
      <c r="E3671">
        <f t="shared" ca="1" si="117"/>
        <v>5.5954779187772585E-2</v>
      </c>
      <c r="F3671" t="b">
        <f t="shared" ca="1" si="118"/>
        <v>0</v>
      </c>
    </row>
    <row r="3672" spans="5:6" x14ac:dyDescent="0.2">
      <c r="E3672">
        <f t="shared" ca="1" si="117"/>
        <v>1.1027007705575607</v>
      </c>
      <c r="F3672" t="b">
        <f t="shared" ca="1" si="118"/>
        <v>0</v>
      </c>
    </row>
    <row r="3673" spans="5:6" x14ac:dyDescent="0.2">
      <c r="E3673">
        <f t="shared" ca="1" si="117"/>
        <v>1.5907251627918868</v>
      </c>
      <c r="F3673" t="b">
        <f t="shared" ca="1" si="118"/>
        <v>0</v>
      </c>
    </row>
    <row r="3674" spans="5:6" x14ac:dyDescent="0.2">
      <c r="E3674">
        <f t="shared" ca="1" si="117"/>
        <v>1.1535275943060914</v>
      </c>
      <c r="F3674" t="b">
        <f t="shared" ca="1" si="118"/>
        <v>0</v>
      </c>
    </row>
    <row r="3675" spans="5:6" x14ac:dyDescent="0.2">
      <c r="E3675">
        <f t="shared" ca="1" si="117"/>
        <v>2.5921889383889942</v>
      </c>
      <c r="F3675" t="b">
        <f t="shared" ca="1" si="118"/>
        <v>1</v>
      </c>
    </row>
    <row r="3676" spans="5:6" x14ac:dyDescent="0.2">
      <c r="E3676">
        <f t="shared" ca="1" si="117"/>
        <v>4.4279457026676239E-2</v>
      </c>
      <c r="F3676" t="b">
        <f t="shared" ca="1" si="118"/>
        <v>0</v>
      </c>
    </row>
    <row r="3677" spans="5:6" x14ac:dyDescent="0.2">
      <c r="E3677">
        <f t="shared" ca="1" si="117"/>
        <v>0.80951526584047739</v>
      </c>
      <c r="F3677" t="b">
        <f t="shared" ca="1" si="118"/>
        <v>0</v>
      </c>
    </row>
    <row r="3678" spans="5:6" x14ac:dyDescent="0.2">
      <c r="E3678">
        <f t="shared" ca="1" si="117"/>
        <v>2.6345573820003461</v>
      </c>
      <c r="F3678" t="b">
        <f t="shared" ca="1" si="118"/>
        <v>1</v>
      </c>
    </row>
    <row r="3679" spans="5:6" x14ac:dyDescent="0.2">
      <c r="E3679">
        <f t="shared" ca="1" si="117"/>
        <v>1.0098052543459088</v>
      </c>
      <c r="F3679" t="b">
        <f t="shared" ca="1" si="118"/>
        <v>0</v>
      </c>
    </row>
    <row r="3680" spans="5:6" x14ac:dyDescent="0.2">
      <c r="E3680">
        <f t="shared" ca="1" si="117"/>
        <v>2.3671558067595369</v>
      </c>
      <c r="F3680" t="b">
        <f t="shared" ca="1" si="118"/>
        <v>0</v>
      </c>
    </row>
    <row r="3681" spans="5:6" x14ac:dyDescent="0.2">
      <c r="E3681">
        <f t="shared" ca="1" si="117"/>
        <v>1.3010926181416358</v>
      </c>
      <c r="F3681" t="b">
        <f t="shared" ca="1" si="118"/>
        <v>0</v>
      </c>
    </row>
    <row r="3682" spans="5:6" x14ac:dyDescent="0.2">
      <c r="E3682">
        <f t="shared" ca="1" si="117"/>
        <v>1.8157537116785702</v>
      </c>
      <c r="F3682" t="b">
        <f t="shared" ca="1" si="118"/>
        <v>0</v>
      </c>
    </row>
    <row r="3683" spans="5:6" x14ac:dyDescent="0.2">
      <c r="E3683">
        <f t="shared" ca="1" si="117"/>
        <v>2.6731614452221466</v>
      </c>
      <c r="F3683" t="b">
        <f t="shared" ca="1" si="118"/>
        <v>1</v>
      </c>
    </row>
    <row r="3684" spans="5:6" x14ac:dyDescent="0.2">
      <c r="E3684">
        <f t="shared" ca="1" si="117"/>
        <v>1.0583476495033488</v>
      </c>
      <c r="F3684" t="b">
        <f t="shared" ca="1" si="118"/>
        <v>0</v>
      </c>
    </row>
    <row r="3685" spans="5:6" x14ac:dyDescent="0.2">
      <c r="E3685">
        <f t="shared" ca="1" si="117"/>
        <v>4.89470310333824</v>
      </c>
      <c r="F3685" t="b">
        <f t="shared" ca="1" si="118"/>
        <v>1</v>
      </c>
    </row>
    <row r="3686" spans="5:6" x14ac:dyDescent="0.2">
      <c r="E3686">
        <f t="shared" ca="1" si="117"/>
        <v>1.5468147518422874</v>
      </c>
      <c r="F3686" t="b">
        <f t="shared" ca="1" si="118"/>
        <v>0</v>
      </c>
    </row>
    <row r="3687" spans="5:6" x14ac:dyDescent="0.2">
      <c r="E3687">
        <f t="shared" ca="1" si="117"/>
        <v>1.6294236194135259</v>
      </c>
      <c r="F3687" t="b">
        <f t="shared" ca="1" si="118"/>
        <v>0</v>
      </c>
    </row>
    <row r="3688" spans="5:6" x14ac:dyDescent="0.2">
      <c r="E3688">
        <f t="shared" ca="1" si="117"/>
        <v>0.82564376300244557</v>
      </c>
      <c r="F3688" t="b">
        <f t="shared" ca="1" si="118"/>
        <v>0</v>
      </c>
    </row>
    <row r="3689" spans="5:6" x14ac:dyDescent="0.2">
      <c r="E3689">
        <f t="shared" ca="1" si="117"/>
        <v>2.7004924645201358</v>
      </c>
      <c r="F3689" t="b">
        <f t="shared" ca="1" si="118"/>
        <v>1</v>
      </c>
    </row>
    <row r="3690" spans="5:6" x14ac:dyDescent="0.2">
      <c r="E3690">
        <f t="shared" ca="1" si="117"/>
        <v>3.1068899885351442</v>
      </c>
      <c r="F3690" t="b">
        <f t="shared" ca="1" si="118"/>
        <v>1</v>
      </c>
    </row>
    <row r="3691" spans="5:6" x14ac:dyDescent="0.2">
      <c r="E3691">
        <f t="shared" ca="1" si="117"/>
        <v>-1.0623568665056287</v>
      </c>
      <c r="F3691" t="b">
        <f t="shared" ca="1" si="118"/>
        <v>0</v>
      </c>
    </row>
    <row r="3692" spans="5:6" x14ac:dyDescent="0.2">
      <c r="E3692">
        <f t="shared" ca="1" si="117"/>
        <v>0.1366269339636883</v>
      </c>
      <c r="F3692" t="b">
        <f t="shared" ca="1" si="118"/>
        <v>0</v>
      </c>
    </row>
    <row r="3693" spans="5:6" x14ac:dyDescent="0.2">
      <c r="E3693">
        <f t="shared" ca="1" si="117"/>
        <v>3.4504365098974583</v>
      </c>
      <c r="F3693" t="b">
        <f t="shared" ca="1" si="118"/>
        <v>1</v>
      </c>
    </row>
    <row r="3694" spans="5:6" x14ac:dyDescent="0.2">
      <c r="E3694">
        <f t="shared" ca="1" si="117"/>
        <v>2.1360698352640441</v>
      </c>
      <c r="F3694" t="b">
        <f t="shared" ca="1" si="118"/>
        <v>0</v>
      </c>
    </row>
    <row r="3695" spans="5:6" x14ac:dyDescent="0.2">
      <c r="E3695">
        <f t="shared" ca="1" si="117"/>
        <v>1.7556494623020833</v>
      </c>
      <c r="F3695" t="b">
        <f t="shared" ca="1" si="118"/>
        <v>0</v>
      </c>
    </row>
    <row r="3696" spans="5:6" x14ac:dyDescent="0.2">
      <c r="E3696">
        <f t="shared" ca="1" si="117"/>
        <v>1.9931176679580642</v>
      </c>
      <c r="F3696" t="b">
        <f t="shared" ca="1" si="118"/>
        <v>0</v>
      </c>
    </row>
    <row r="3697" spans="5:6" x14ac:dyDescent="0.2">
      <c r="E3697">
        <f t="shared" ca="1" si="117"/>
        <v>6.1174359181298099E-2</v>
      </c>
      <c r="F3697" t="b">
        <f t="shared" ca="1" si="118"/>
        <v>0</v>
      </c>
    </row>
    <row r="3698" spans="5:6" x14ac:dyDescent="0.2">
      <c r="E3698">
        <f t="shared" ca="1" si="117"/>
        <v>2.3648255531807281</v>
      </c>
      <c r="F3698" t="b">
        <f t="shared" ca="1" si="118"/>
        <v>0</v>
      </c>
    </row>
    <row r="3699" spans="5:6" x14ac:dyDescent="0.2">
      <c r="E3699">
        <f t="shared" ca="1" si="117"/>
        <v>2.7808647865909002</v>
      </c>
      <c r="F3699" t="b">
        <f t="shared" ca="1" si="118"/>
        <v>1</v>
      </c>
    </row>
    <row r="3700" spans="5:6" x14ac:dyDescent="0.2">
      <c r="E3700">
        <f t="shared" ca="1" si="117"/>
        <v>1.9514706624544023</v>
      </c>
      <c r="F3700" t="b">
        <f t="shared" ca="1" si="118"/>
        <v>0</v>
      </c>
    </row>
    <row r="3701" spans="5:6" x14ac:dyDescent="0.2">
      <c r="E3701">
        <f t="shared" ca="1" si="117"/>
        <v>1.4753948151138145</v>
      </c>
      <c r="F3701" t="b">
        <f t="shared" ca="1" si="118"/>
        <v>0</v>
      </c>
    </row>
    <row r="3702" spans="5:6" x14ac:dyDescent="0.2">
      <c r="E3702">
        <f t="shared" ca="1" si="117"/>
        <v>2.6078171340917615</v>
      </c>
      <c r="F3702" t="b">
        <f t="shared" ca="1" si="118"/>
        <v>1</v>
      </c>
    </row>
    <row r="3703" spans="5:6" x14ac:dyDescent="0.2">
      <c r="E3703">
        <f t="shared" ca="1" si="117"/>
        <v>3.1089717663689811</v>
      </c>
      <c r="F3703" t="b">
        <f t="shared" ca="1" si="118"/>
        <v>1</v>
      </c>
    </row>
    <row r="3704" spans="5:6" x14ac:dyDescent="0.2">
      <c r="E3704">
        <f t="shared" ca="1" si="117"/>
        <v>0.85417418754542429</v>
      </c>
      <c r="F3704" t="b">
        <f t="shared" ca="1" si="118"/>
        <v>0</v>
      </c>
    </row>
    <row r="3705" spans="5:6" x14ac:dyDescent="0.2">
      <c r="E3705">
        <f t="shared" ca="1" si="117"/>
        <v>1.5120030069247572</v>
      </c>
      <c r="F3705" t="b">
        <f t="shared" ca="1" si="118"/>
        <v>0</v>
      </c>
    </row>
    <row r="3706" spans="5:6" x14ac:dyDescent="0.2">
      <c r="E3706">
        <f t="shared" ca="1" si="117"/>
        <v>0.27994059807056493</v>
      </c>
      <c r="F3706" t="b">
        <f t="shared" ca="1" si="118"/>
        <v>0</v>
      </c>
    </row>
    <row r="3707" spans="5:6" x14ac:dyDescent="0.2">
      <c r="E3707">
        <f t="shared" ca="1" si="117"/>
        <v>3.0601630405969913</v>
      </c>
      <c r="F3707" t="b">
        <f t="shared" ca="1" si="118"/>
        <v>1</v>
      </c>
    </row>
    <row r="3708" spans="5:6" x14ac:dyDescent="0.2">
      <c r="E3708">
        <f t="shared" ca="1" si="117"/>
        <v>-4.2986378918170587E-3</v>
      </c>
      <c r="F3708" t="b">
        <f t="shared" ca="1" si="118"/>
        <v>0</v>
      </c>
    </row>
    <row r="3709" spans="5:6" x14ac:dyDescent="0.2">
      <c r="E3709">
        <f t="shared" ca="1" si="117"/>
        <v>2.7027038223462636</v>
      </c>
      <c r="F3709" t="b">
        <f t="shared" ca="1" si="118"/>
        <v>1</v>
      </c>
    </row>
    <row r="3710" spans="5:6" x14ac:dyDescent="0.2">
      <c r="E3710">
        <f t="shared" ca="1" si="117"/>
        <v>1.3470209095067402</v>
      </c>
      <c r="F3710" t="b">
        <f t="shared" ca="1" si="118"/>
        <v>0</v>
      </c>
    </row>
    <row r="3711" spans="5:6" x14ac:dyDescent="0.2">
      <c r="E3711">
        <f t="shared" ca="1" si="117"/>
        <v>1.8137045632619229</v>
      </c>
      <c r="F3711" t="b">
        <f t="shared" ca="1" si="118"/>
        <v>0</v>
      </c>
    </row>
    <row r="3712" spans="5:6" x14ac:dyDescent="0.2">
      <c r="E3712">
        <f t="shared" ca="1" si="117"/>
        <v>1.5311283131636384</v>
      </c>
      <c r="F3712" t="b">
        <f t="shared" ca="1" si="118"/>
        <v>0</v>
      </c>
    </row>
    <row r="3713" spans="5:6" x14ac:dyDescent="0.2">
      <c r="E3713">
        <f t="shared" ca="1" si="117"/>
        <v>1.3824941366205397</v>
      </c>
      <c r="F3713" t="b">
        <f t="shared" ca="1" si="118"/>
        <v>0</v>
      </c>
    </row>
    <row r="3714" spans="5:6" x14ac:dyDescent="0.2">
      <c r="E3714">
        <f t="shared" ca="1" si="117"/>
        <v>1.8224830627594966</v>
      </c>
      <c r="F3714" t="b">
        <f t="shared" ca="1" si="118"/>
        <v>0</v>
      </c>
    </row>
    <row r="3715" spans="5:6" x14ac:dyDescent="0.2">
      <c r="E3715">
        <f t="shared" ref="E3715:E3778" ca="1" si="119">NORMINV(RAND(),1.889101,1.189723)</f>
        <v>2.1218934624189885</v>
      </c>
      <c r="F3715" t="b">
        <f t="shared" ref="F3715:F3778" ca="1" si="120">IF(E3715&gt;=2.5, TRUE, FALSE)</f>
        <v>0</v>
      </c>
    </row>
    <row r="3716" spans="5:6" x14ac:dyDescent="0.2">
      <c r="E3716">
        <f t="shared" ca="1" si="119"/>
        <v>2.2347266861638833</v>
      </c>
      <c r="F3716" t="b">
        <f t="shared" ca="1" si="120"/>
        <v>0</v>
      </c>
    </row>
    <row r="3717" spans="5:6" x14ac:dyDescent="0.2">
      <c r="E3717">
        <f t="shared" ca="1" si="119"/>
        <v>3.3197024856156387</v>
      </c>
      <c r="F3717" t="b">
        <f t="shared" ca="1" si="120"/>
        <v>1</v>
      </c>
    </row>
    <row r="3718" spans="5:6" x14ac:dyDescent="0.2">
      <c r="E3718">
        <f t="shared" ca="1" si="119"/>
        <v>2.5049491194471694</v>
      </c>
      <c r="F3718" t="b">
        <f t="shared" ca="1" si="120"/>
        <v>1</v>
      </c>
    </row>
    <row r="3719" spans="5:6" x14ac:dyDescent="0.2">
      <c r="E3719">
        <f t="shared" ca="1" si="119"/>
        <v>2.0650203975226331</v>
      </c>
      <c r="F3719" t="b">
        <f t="shared" ca="1" si="120"/>
        <v>0</v>
      </c>
    </row>
    <row r="3720" spans="5:6" x14ac:dyDescent="0.2">
      <c r="E3720">
        <f t="shared" ca="1" si="119"/>
        <v>0.80695215818766308</v>
      </c>
      <c r="F3720" t="b">
        <f t="shared" ca="1" si="120"/>
        <v>0</v>
      </c>
    </row>
    <row r="3721" spans="5:6" x14ac:dyDescent="0.2">
      <c r="E3721">
        <f t="shared" ca="1" si="119"/>
        <v>1.3074891204785453</v>
      </c>
      <c r="F3721" t="b">
        <f t="shared" ca="1" si="120"/>
        <v>0</v>
      </c>
    </row>
    <row r="3722" spans="5:6" x14ac:dyDescent="0.2">
      <c r="E3722">
        <f t="shared" ca="1" si="119"/>
        <v>0.25902751354666775</v>
      </c>
      <c r="F3722" t="b">
        <f t="shared" ca="1" si="120"/>
        <v>0</v>
      </c>
    </row>
    <row r="3723" spans="5:6" x14ac:dyDescent="0.2">
      <c r="E3723">
        <f t="shared" ca="1" si="119"/>
        <v>2.9927485248860077</v>
      </c>
      <c r="F3723" t="b">
        <f t="shared" ca="1" si="120"/>
        <v>1</v>
      </c>
    </row>
    <row r="3724" spans="5:6" x14ac:dyDescent="0.2">
      <c r="E3724">
        <f t="shared" ca="1" si="119"/>
        <v>0.23262211258748056</v>
      </c>
      <c r="F3724" t="b">
        <f t="shared" ca="1" si="120"/>
        <v>0</v>
      </c>
    </row>
    <row r="3725" spans="5:6" x14ac:dyDescent="0.2">
      <c r="E3725">
        <f t="shared" ca="1" si="119"/>
        <v>1.5696964359617329</v>
      </c>
      <c r="F3725" t="b">
        <f t="shared" ca="1" si="120"/>
        <v>0</v>
      </c>
    </row>
    <row r="3726" spans="5:6" x14ac:dyDescent="0.2">
      <c r="E3726">
        <f t="shared" ca="1" si="119"/>
        <v>2.4501663932013633</v>
      </c>
      <c r="F3726" t="b">
        <f t="shared" ca="1" si="120"/>
        <v>0</v>
      </c>
    </row>
    <row r="3727" spans="5:6" x14ac:dyDescent="0.2">
      <c r="E3727">
        <f t="shared" ca="1" si="119"/>
        <v>1.0183966713462631</v>
      </c>
      <c r="F3727" t="b">
        <f t="shared" ca="1" si="120"/>
        <v>0</v>
      </c>
    </row>
    <row r="3728" spans="5:6" x14ac:dyDescent="0.2">
      <c r="E3728">
        <f t="shared" ca="1" si="119"/>
        <v>2.5315661873439854</v>
      </c>
      <c r="F3728" t="b">
        <f t="shared" ca="1" si="120"/>
        <v>1</v>
      </c>
    </row>
    <row r="3729" spans="5:6" x14ac:dyDescent="0.2">
      <c r="E3729">
        <f t="shared" ca="1" si="119"/>
        <v>1.619396668769594</v>
      </c>
      <c r="F3729" t="b">
        <f t="shared" ca="1" si="120"/>
        <v>0</v>
      </c>
    </row>
    <row r="3730" spans="5:6" x14ac:dyDescent="0.2">
      <c r="E3730">
        <f t="shared" ca="1" si="119"/>
        <v>1.1158035168154661</v>
      </c>
      <c r="F3730" t="b">
        <f t="shared" ca="1" si="120"/>
        <v>0</v>
      </c>
    </row>
    <row r="3731" spans="5:6" x14ac:dyDescent="0.2">
      <c r="E3731">
        <f t="shared" ca="1" si="119"/>
        <v>4.4779479576485137</v>
      </c>
      <c r="F3731" t="b">
        <f t="shared" ca="1" si="120"/>
        <v>1</v>
      </c>
    </row>
    <row r="3732" spans="5:6" x14ac:dyDescent="0.2">
      <c r="E3732">
        <f t="shared" ca="1" si="119"/>
        <v>3.0637123134174833</v>
      </c>
      <c r="F3732" t="b">
        <f t="shared" ca="1" si="120"/>
        <v>1</v>
      </c>
    </row>
    <row r="3733" spans="5:6" x14ac:dyDescent="0.2">
      <c r="E3733">
        <f t="shared" ca="1" si="119"/>
        <v>1.3671675666606886</v>
      </c>
      <c r="F3733" t="b">
        <f t="shared" ca="1" si="120"/>
        <v>0</v>
      </c>
    </row>
    <row r="3734" spans="5:6" x14ac:dyDescent="0.2">
      <c r="E3734">
        <f t="shared" ca="1" si="119"/>
        <v>3.2815953342539537</v>
      </c>
      <c r="F3734" t="b">
        <f t="shared" ca="1" si="120"/>
        <v>1</v>
      </c>
    </row>
    <row r="3735" spans="5:6" x14ac:dyDescent="0.2">
      <c r="E3735">
        <f t="shared" ca="1" si="119"/>
        <v>2.7563044437295874</v>
      </c>
      <c r="F3735" t="b">
        <f t="shared" ca="1" si="120"/>
        <v>1</v>
      </c>
    </row>
    <row r="3736" spans="5:6" x14ac:dyDescent="0.2">
      <c r="E3736">
        <f t="shared" ca="1" si="119"/>
        <v>2.5554308872895697</v>
      </c>
      <c r="F3736" t="b">
        <f t="shared" ca="1" si="120"/>
        <v>1</v>
      </c>
    </row>
    <row r="3737" spans="5:6" x14ac:dyDescent="0.2">
      <c r="E3737">
        <f t="shared" ca="1" si="119"/>
        <v>0.59782201201649499</v>
      </c>
      <c r="F3737" t="b">
        <f t="shared" ca="1" si="120"/>
        <v>0</v>
      </c>
    </row>
    <row r="3738" spans="5:6" x14ac:dyDescent="0.2">
      <c r="E3738">
        <f t="shared" ca="1" si="119"/>
        <v>1.7653947389372262</v>
      </c>
      <c r="F3738" t="b">
        <f t="shared" ca="1" si="120"/>
        <v>0</v>
      </c>
    </row>
    <row r="3739" spans="5:6" x14ac:dyDescent="0.2">
      <c r="E3739">
        <f t="shared" ca="1" si="119"/>
        <v>3.0498990545283187</v>
      </c>
      <c r="F3739" t="b">
        <f t="shared" ca="1" si="120"/>
        <v>1</v>
      </c>
    </row>
    <row r="3740" spans="5:6" x14ac:dyDescent="0.2">
      <c r="E3740">
        <f t="shared" ca="1" si="119"/>
        <v>0.51034375249264197</v>
      </c>
      <c r="F3740" t="b">
        <f t="shared" ca="1" si="120"/>
        <v>0</v>
      </c>
    </row>
    <row r="3741" spans="5:6" x14ac:dyDescent="0.2">
      <c r="E3741">
        <f t="shared" ca="1" si="119"/>
        <v>3.2029925928832856</v>
      </c>
      <c r="F3741" t="b">
        <f t="shared" ca="1" si="120"/>
        <v>1</v>
      </c>
    </row>
    <row r="3742" spans="5:6" x14ac:dyDescent="0.2">
      <c r="E3742">
        <f t="shared" ca="1" si="119"/>
        <v>2.6761601314103372</v>
      </c>
      <c r="F3742" t="b">
        <f t="shared" ca="1" si="120"/>
        <v>1</v>
      </c>
    </row>
    <row r="3743" spans="5:6" x14ac:dyDescent="0.2">
      <c r="E3743">
        <f t="shared" ca="1" si="119"/>
        <v>1.4445067670974123</v>
      </c>
      <c r="F3743" t="b">
        <f t="shared" ca="1" si="120"/>
        <v>0</v>
      </c>
    </row>
    <row r="3744" spans="5:6" x14ac:dyDescent="0.2">
      <c r="E3744">
        <f t="shared" ca="1" si="119"/>
        <v>0.78511225232306359</v>
      </c>
      <c r="F3744" t="b">
        <f t="shared" ca="1" si="120"/>
        <v>0</v>
      </c>
    </row>
    <row r="3745" spans="5:6" x14ac:dyDescent="0.2">
      <c r="E3745">
        <f t="shared" ca="1" si="119"/>
        <v>3.0136287807800883</v>
      </c>
      <c r="F3745" t="b">
        <f t="shared" ca="1" si="120"/>
        <v>1</v>
      </c>
    </row>
    <row r="3746" spans="5:6" x14ac:dyDescent="0.2">
      <c r="E3746">
        <f t="shared" ca="1" si="119"/>
        <v>1.5726177159118735</v>
      </c>
      <c r="F3746" t="b">
        <f t="shared" ca="1" si="120"/>
        <v>0</v>
      </c>
    </row>
    <row r="3747" spans="5:6" x14ac:dyDescent="0.2">
      <c r="E3747">
        <f t="shared" ca="1" si="119"/>
        <v>2.8097075989259768</v>
      </c>
      <c r="F3747" t="b">
        <f t="shared" ca="1" si="120"/>
        <v>1</v>
      </c>
    </row>
    <row r="3748" spans="5:6" x14ac:dyDescent="0.2">
      <c r="E3748">
        <f t="shared" ca="1" si="119"/>
        <v>2.0359608509499161</v>
      </c>
      <c r="F3748" t="b">
        <f t="shared" ca="1" si="120"/>
        <v>0</v>
      </c>
    </row>
    <row r="3749" spans="5:6" x14ac:dyDescent="0.2">
      <c r="E3749">
        <f t="shared" ca="1" si="119"/>
        <v>2.8379387296754288</v>
      </c>
      <c r="F3749" t="b">
        <f t="shared" ca="1" si="120"/>
        <v>1</v>
      </c>
    </row>
    <row r="3750" spans="5:6" x14ac:dyDescent="0.2">
      <c r="E3750">
        <f t="shared" ca="1" si="119"/>
        <v>2.1174074556969944</v>
      </c>
      <c r="F3750" t="b">
        <f t="shared" ca="1" si="120"/>
        <v>0</v>
      </c>
    </row>
    <row r="3751" spans="5:6" x14ac:dyDescent="0.2">
      <c r="E3751">
        <f t="shared" ca="1" si="119"/>
        <v>1.7927687086169146</v>
      </c>
      <c r="F3751" t="b">
        <f t="shared" ca="1" si="120"/>
        <v>0</v>
      </c>
    </row>
    <row r="3752" spans="5:6" x14ac:dyDescent="0.2">
      <c r="E3752">
        <f t="shared" ca="1" si="119"/>
        <v>1.0419429366410695</v>
      </c>
      <c r="F3752" t="b">
        <f t="shared" ca="1" si="120"/>
        <v>0</v>
      </c>
    </row>
    <row r="3753" spans="5:6" x14ac:dyDescent="0.2">
      <c r="E3753">
        <f t="shared" ca="1" si="119"/>
        <v>0.85487369965848781</v>
      </c>
      <c r="F3753" t="b">
        <f t="shared" ca="1" si="120"/>
        <v>0</v>
      </c>
    </row>
    <row r="3754" spans="5:6" x14ac:dyDescent="0.2">
      <c r="E3754">
        <f t="shared" ca="1" si="119"/>
        <v>2.3020280491105845</v>
      </c>
      <c r="F3754" t="b">
        <f t="shared" ca="1" si="120"/>
        <v>0</v>
      </c>
    </row>
    <row r="3755" spans="5:6" x14ac:dyDescent="0.2">
      <c r="E3755">
        <f t="shared" ca="1" si="119"/>
        <v>0.90136377566015946</v>
      </c>
      <c r="F3755" t="b">
        <f t="shared" ca="1" si="120"/>
        <v>0</v>
      </c>
    </row>
    <row r="3756" spans="5:6" x14ac:dyDescent="0.2">
      <c r="E3756">
        <f t="shared" ca="1" si="119"/>
        <v>2.3087649787627562</v>
      </c>
      <c r="F3756" t="b">
        <f t="shared" ca="1" si="120"/>
        <v>0</v>
      </c>
    </row>
    <row r="3757" spans="5:6" x14ac:dyDescent="0.2">
      <c r="E3757">
        <f t="shared" ca="1" si="119"/>
        <v>4.0937743341444053</v>
      </c>
      <c r="F3757" t="b">
        <f t="shared" ca="1" si="120"/>
        <v>1</v>
      </c>
    </row>
    <row r="3758" spans="5:6" x14ac:dyDescent="0.2">
      <c r="E3758">
        <f t="shared" ca="1" si="119"/>
        <v>-0.21768718056134673</v>
      </c>
      <c r="F3758" t="b">
        <f t="shared" ca="1" si="120"/>
        <v>0</v>
      </c>
    </row>
    <row r="3759" spans="5:6" x14ac:dyDescent="0.2">
      <c r="E3759">
        <f t="shared" ca="1" si="119"/>
        <v>1.5719530093060119</v>
      </c>
      <c r="F3759" t="b">
        <f t="shared" ca="1" si="120"/>
        <v>0</v>
      </c>
    </row>
    <row r="3760" spans="5:6" x14ac:dyDescent="0.2">
      <c r="E3760">
        <f t="shared" ca="1" si="119"/>
        <v>2.1246547962701516</v>
      </c>
      <c r="F3760" t="b">
        <f t="shared" ca="1" si="120"/>
        <v>0</v>
      </c>
    </row>
    <row r="3761" spans="5:6" x14ac:dyDescent="0.2">
      <c r="E3761">
        <f t="shared" ca="1" si="119"/>
        <v>-0.28394725818071964</v>
      </c>
      <c r="F3761" t="b">
        <f t="shared" ca="1" si="120"/>
        <v>0</v>
      </c>
    </row>
    <row r="3762" spans="5:6" x14ac:dyDescent="0.2">
      <c r="E3762">
        <f t="shared" ca="1" si="119"/>
        <v>0.33623630995993259</v>
      </c>
      <c r="F3762" t="b">
        <f t="shared" ca="1" si="120"/>
        <v>0</v>
      </c>
    </row>
    <row r="3763" spans="5:6" x14ac:dyDescent="0.2">
      <c r="E3763">
        <f t="shared" ca="1" si="119"/>
        <v>2.4218889709549871</v>
      </c>
      <c r="F3763" t="b">
        <f t="shared" ca="1" si="120"/>
        <v>0</v>
      </c>
    </row>
    <row r="3764" spans="5:6" x14ac:dyDescent="0.2">
      <c r="E3764">
        <f t="shared" ca="1" si="119"/>
        <v>0.28183755135117061</v>
      </c>
      <c r="F3764" t="b">
        <f t="shared" ca="1" si="120"/>
        <v>0</v>
      </c>
    </row>
    <row r="3765" spans="5:6" x14ac:dyDescent="0.2">
      <c r="E3765">
        <f t="shared" ca="1" si="119"/>
        <v>2.117782441709581</v>
      </c>
      <c r="F3765" t="b">
        <f t="shared" ca="1" si="120"/>
        <v>0</v>
      </c>
    </row>
    <row r="3766" spans="5:6" x14ac:dyDescent="0.2">
      <c r="E3766">
        <f t="shared" ca="1" si="119"/>
        <v>2.6227564082039549</v>
      </c>
      <c r="F3766" t="b">
        <f t="shared" ca="1" si="120"/>
        <v>1</v>
      </c>
    </row>
    <row r="3767" spans="5:6" x14ac:dyDescent="0.2">
      <c r="E3767">
        <f t="shared" ca="1" si="119"/>
        <v>-2.8303122406556414E-2</v>
      </c>
      <c r="F3767" t="b">
        <f t="shared" ca="1" si="120"/>
        <v>0</v>
      </c>
    </row>
    <row r="3768" spans="5:6" x14ac:dyDescent="0.2">
      <c r="E3768">
        <f t="shared" ca="1" si="119"/>
        <v>1.5525601743671045</v>
      </c>
      <c r="F3768" t="b">
        <f t="shared" ca="1" si="120"/>
        <v>0</v>
      </c>
    </row>
    <row r="3769" spans="5:6" x14ac:dyDescent="0.2">
      <c r="E3769">
        <f t="shared" ca="1" si="119"/>
        <v>3.9045160242407926</v>
      </c>
      <c r="F3769" t="b">
        <f t="shared" ca="1" si="120"/>
        <v>1</v>
      </c>
    </row>
    <row r="3770" spans="5:6" x14ac:dyDescent="0.2">
      <c r="E3770">
        <f t="shared" ca="1" si="119"/>
        <v>-0.32217178472994523</v>
      </c>
      <c r="F3770" t="b">
        <f t="shared" ca="1" si="120"/>
        <v>0</v>
      </c>
    </row>
    <row r="3771" spans="5:6" x14ac:dyDescent="0.2">
      <c r="E3771">
        <f t="shared" ca="1" si="119"/>
        <v>1.5375838685613665</v>
      </c>
      <c r="F3771" t="b">
        <f t="shared" ca="1" si="120"/>
        <v>0</v>
      </c>
    </row>
    <row r="3772" spans="5:6" x14ac:dyDescent="0.2">
      <c r="E3772">
        <f t="shared" ca="1" si="119"/>
        <v>3.3459540831133641</v>
      </c>
      <c r="F3772" t="b">
        <f t="shared" ca="1" si="120"/>
        <v>1</v>
      </c>
    </row>
    <row r="3773" spans="5:6" x14ac:dyDescent="0.2">
      <c r="E3773">
        <f t="shared" ca="1" si="119"/>
        <v>3.1585806862763715</v>
      </c>
      <c r="F3773" t="b">
        <f t="shared" ca="1" si="120"/>
        <v>1</v>
      </c>
    </row>
    <row r="3774" spans="5:6" x14ac:dyDescent="0.2">
      <c r="E3774">
        <f t="shared" ca="1" si="119"/>
        <v>1.9643579119685282</v>
      </c>
      <c r="F3774" t="b">
        <f t="shared" ca="1" si="120"/>
        <v>0</v>
      </c>
    </row>
    <row r="3775" spans="5:6" x14ac:dyDescent="0.2">
      <c r="E3775">
        <f t="shared" ca="1" si="119"/>
        <v>2.0815613396047881</v>
      </c>
      <c r="F3775" t="b">
        <f t="shared" ca="1" si="120"/>
        <v>0</v>
      </c>
    </row>
    <row r="3776" spans="5:6" x14ac:dyDescent="0.2">
      <c r="E3776">
        <f t="shared" ca="1" si="119"/>
        <v>3.3208364589147545</v>
      </c>
      <c r="F3776" t="b">
        <f t="shared" ca="1" si="120"/>
        <v>1</v>
      </c>
    </row>
    <row r="3777" spans="5:6" x14ac:dyDescent="0.2">
      <c r="E3777">
        <f t="shared" ca="1" si="119"/>
        <v>-0.89730155692240099</v>
      </c>
      <c r="F3777" t="b">
        <f t="shared" ca="1" si="120"/>
        <v>0</v>
      </c>
    </row>
    <row r="3778" spans="5:6" x14ac:dyDescent="0.2">
      <c r="E3778">
        <f t="shared" ca="1" si="119"/>
        <v>3.3156634725108596</v>
      </c>
      <c r="F3778" t="b">
        <f t="shared" ca="1" si="120"/>
        <v>1</v>
      </c>
    </row>
    <row r="3779" spans="5:6" x14ac:dyDescent="0.2">
      <c r="E3779">
        <f t="shared" ref="E3779:E3842" ca="1" si="121">NORMINV(RAND(),1.889101,1.189723)</f>
        <v>2.7565926547348916</v>
      </c>
      <c r="F3779" t="b">
        <f t="shared" ref="F3779:F3842" ca="1" si="122">IF(E3779&gt;=2.5, TRUE, FALSE)</f>
        <v>1</v>
      </c>
    </row>
    <row r="3780" spans="5:6" x14ac:dyDescent="0.2">
      <c r="E3780">
        <f t="shared" ca="1" si="121"/>
        <v>2.190839502598549</v>
      </c>
      <c r="F3780" t="b">
        <f t="shared" ca="1" si="122"/>
        <v>0</v>
      </c>
    </row>
    <row r="3781" spans="5:6" x14ac:dyDescent="0.2">
      <c r="E3781">
        <f t="shared" ca="1" si="121"/>
        <v>1.5850686737709632</v>
      </c>
      <c r="F3781" t="b">
        <f t="shared" ca="1" si="122"/>
        <v>0</v>
      </c>
    </row>
    <row r="3782" spans="5:6" x14ac:dyDescent="0.2">
      <c r="E3782">
        <f t="shared" ca="1" si="121"/>
        <v>3.2697290506875829</v>
      </c>
      <c r="F3782" t="b">
        <f t="shared" ca="1" si="122"/>
        <v>1</v>
      </c>
    </row>
    <row r="3783" spans="5:6" x14ac:dyDescent="0.2">
      <c r="E3783">
        <f t="shared" ca="1" si="121"/>
        <v>1.3646471402193185</v>
      </c>
      <c r="F3783" t="b">
        <f t="shared" ca="1" si="122"/>
        <v>0</v>
      </c>
    </row>
    <row r="3784" spans="5:6" x14ac:dyDescent="0.2">
      <c r="E3784">
        <f t="shared" ca="1" si="121"/>
        <v>0.31717957426514287</v>
      </c>
      <c r="F3784" t="b">
        <f t="shared" ca="1" si="122"/>
        <v>0</v>
      </c>
    </row>
    <row r="3785" spans="5:6" x14ac:dyDescent="0.2">
      <c r="E3785">
        <f t="shared" ca="1" si="121"/>
        <v>1.4738140550894006</v>
      </c>
      <c r="F3785" t="b">
        <f t="shared" ca="1" si="122"/>
        <v>0</v>
      </c>
    </row>
    <row r="3786" spans="5:6" x14ac:dyDescent="0.2">
      <c r="E3786">
        <f t="shared" ca="1" si="121"/>
        <v>1.4804772675530977</v>
      </c>
      <c r="F3786" t="b">
        <f t="shared" ca="1" si="122"/>
        <v>0</v>
      </c>
    </row>
    <row r="3787" spans="5:6" x14ac:dyDescent="0.2">
      <c r="E3787">
        <f t="shared" ca="1" si="121"/>
        <v>4.3451554776678964</v>
      </c>
      <c r="F3787" t="b">
        <f t="shared" ca="1" si="122"/>
        <v>1</v>
      </c>
    </row>
    <row r="3788" spans="5:6" x14ac:dyDescent="0.2">
      <c r="E3788">
        <f t="shared" ca="1" si="121"/>
        <v>2.7522997094633062</v>
      </c>
      <c r="F3788" t="b">
        <f t="shared" ca="1" si="122"/>
        <v>1</v>
      </c>
    </row>
    <row r="3789" spans="5:6" x14ac:dyDescent="0.2">
      <c r="E3789">
        <f t="shared" ca="1" si="121"/>
        <v>0.47620546001409036</v>
      </c>
      <c r="F3789" t="b">
        <f t="shared" ca="1" si="122"/>
        <v>0</v>
      </c>
    </row>
    <row r="3790" spans="5:6" x14ac:dyDescent="0.2">
      <c r="E3790">
        <f t="shared" ca="1" si="121"/>
        <v>3.7062826764266585</v>
      </c>
      <c r="F3790" t="b">
        <f t="shared" ca="1" si="122"/>
        <v>1</v>
      </c>
    </row>
    <row r="3791" spans="5:6" x14ac:dyDescent="0.2">
      <c r="E3791">
        <f t="shared" ca="1" si="121"/>
        <v>3.5874527887679255</v>
      </c>
      <c r="F3791" t="b">
        <f t="shared" ca="1" si="122"/>
        <v>1</v>
      </c>
    </row>
    <row r="3792" spans="5:6" x14ac:dyDescent="0.2">
      <c r="E3792">
        <f t="shared" ca="1" si="121"/>
        <v>1.581830892255472</v>
      </c>
      <c r="F3792" t="b">
        <f t="shared" ca="1" si="122"/>
        <v>0</v>
      </c>
    </row>
    <row r="3793" spans="5:6" x14ac:dyDescent="0.2">
      <c r="E3793">
        <f t="shared" ca="1" si="121"/>
        <v>2.059915329554419</v>
      </c>
      <c r="F3793" t="b">
        <f t="shared" ca="1" si="122"/>
        <v>0</v>
      </c>
    </row>
    <row r="3794" spans="5:6" x14ac:dyDescent="0.2">
      <c r="E3794">
        <f t="shared" ca="1" si="121"/>
        <v>4.1573258791084093</v>
      </c>
      <c r="F3794" t="b">
        <f t="shared" ca="1" si="122"/>
        <v>1</v>
      </c>
    </row>
    <row r="3795" spans="5:6" x14ac:dyDescent="0.2">
      <c r="E3795">
        <f t="shared" ca="1" si="121"/>
        <v>1.0854841756488023</v>
      </c>
      <c r="F3795" t="b">
        <f t="shared" ca="1" si="122"/>
        <v>0</v>
      </c>
    </row>
    <row r="3796" spans="5:6" x14ac:dyDescent="0.2">
      <c r="E3796">
        <f t="shared" ca="1" si="121"/>
        <v>1.6636925009937931</v>
      </c>
      <c r="F3796" t="b">
        <f t="shared" ca="1" si="122"/>
        <v>0</v>
      </c>
    </row>
    <row r="3797" spans="5:6" x14ac:dyDescent="0.2">
      <c r="E3797">
        <f t="shared" ca="1" si="121"/>
        <v>0.87888609003061879</v>
      </c>
      <c r="F3797" t="b">
        <f t="shared" ca="1" si="122"/>
        <v>0</v>
      </c>
    </row>
    <row r="3798" spans="5:6" x14ac:dyDescent="0.2">
      <c r="E3798">
        <f t="shared" ca="1" si="121"/>
        <v>0.48217066683289644</v>
      </c>
      <c r="F3798" t="b">
        <f t="shared" ca="1" si="122"/>
        <v>0</v>
      </c>
    </row>
    <row r="3799" spans="5:6" x14ac:dyDescent="0.2">
      <c r="E3799">
        <f t="shared" ca="1" si="121"/>
        <v>3.8561486616288132</v>
      </c>
      <c r="F3799" t="b">
        <f t="shared" ca="1" si="122"/>
        <v>1</v>
      </c>
    </row>
    <row r="3800" spans="5:6" x14ac:dyDescent="0.2">
      <c r="E3800">
        <f t="shared" ca="1" si="121"/>
        <v>2.3425535508765005</v>
      </c>
      <c r="F3800" t="b">
        <f t="shared" ca="1" si="122"/>
        <v>0</v>
      </c>
    </row>
    <row r="3801" spans="5:6" x14ac:dyDescent="0.2">
      <c r="E3801">
        <f t="shared" ca="1" si="121"/>
        <v>2.1068343885744452</v>
      </c>
      <c r="F3801" t="b">
        <f t="shared" ca="1" si="122"/>
        <v>0</v>
      </c>
    </row>
    <row r="3802" spans="5:6" x14ac:dyDescent="0.2">
      <c r="E3802">
        <f t="shared" ca="1" si="121"/>
        <v>-0.91176893537595993</v>
      </c>
      <c r="F3802" t="b">
        <f t="shared" ca="1" si="122"/>
        <v>0</v>
      </c>
    </row>
    <row r="3803" spans="5:6" x14ac:dyDescent="0.2">
      <c r="E3803">
        <f t="shared" ca="1" si="121"/>
        <v>2.4353288763962175</v>
      </c>
      <c r="F3803" t="b">
        <f t="shared" ca="1" si="122"/>
        <v>0</v>
      </c>
    </row>
    <row r="3804" spans="5:6" x14ac:dyDescent="0.2">
      <c r="E3804">
        <f t="shared" ca="1" si="121"/>
        <v>1.4235933074874132</v>
      </c>
      <c r="F3804" t="b">
        <f t="shared" ca="1" si="122"/>
        <v>0</v>
      </c>
    </row>
    <row r="3805" spans="5:6" x14ac:dyDescent="0.2">
      <c r="E3805">
        <f t="shared" ca="1" si="121"/>
        <v>5.0610264496270707E-2</v>
      </c>
      <c r="F3805" t="b">
        <f t="shared" ca="1" si="122"/>
        <v>0</v>
      </c>
    </row>
    <row r="3806" spans="5:6" x14ac:dyDescent="0.2">
      <c r="E3806">
        <f t="shared" ca="1" si="121"/>
        <v>2.4435631881548714</v>
      </c>
      <c r="F3806" t="b">
        <f t="shared" ca="1" si="122"/>
        <v>0</v>
      </c>
    </row>
    <row r="3807" spans="5:6" x14ac:dyDescent="0.2">
      <c r="E3807">
        <f t="shared" ca="1" si="121"/>
        <v>0.51768282947031974</v>
      </c>
      <c r="F3807" t="b">
        <f t="shared" ca="1" si="122"/>
        <v>0</v>
      </c>
    </row>
    <row r="3808" spans="5:6" x14ac:dyDescent="0.2">
      <c r="E3808">
        <f t="shared" ca="1" si="121"/>
        <v>1.2961172801780936</v>
      </c>
      <c r="F3808" t="b">
        <f t="shared" ca="1" si="122"/>
        <v>0</v>
      </c>
    </row>
    <row r="3809" spans="5:6" x14ac:dyDescent="0.2">
      <c r="E3809">
        <f t="shared" ca="1" si="121"/>
        <v>4.4465154298757064</v>
      </c>
      <c r="F3809" t="b">
        <f t="shared" ca="1" si="122"/>
        <v>1</v>
      </c>
    </row>
    <row r="3810" spans="5:6" x14ac:dyDescent="0.2">
      <c r="E3810">
        <f t="shared" ca="1" si="121"/>
        <v>1.9471514158831316</v>
      </c>
      <c r="F3810" t="b">
        <f t="shared" ca="1" si="122"/>
        <v>0</v>
      </c>
    </row>
    <row r="3811" spans="5:6" x14ac:dyDescent="0.2">
      <c r="E3811">
        <f t="shared" ca="1" si="121"/>
        <v>4.0666725173416856</v>
      </c>
      <c r="F3811" t="b">
        <f t="shared" ca="1" si="122"/>
        <v>1</v>
      </c>
    </row>
    <row r="3812" spans="5:6" x14ac:dyDescent="0.2">
      <c r="E3812">
        <f t="shared" ca="1" si="121"/>
        <v>0.24062062745614843</v>
      </c>
      <c r="F3812" t="b">
        <f t="shared" ca="1" si="122"/>
        <v>0</v>
      </c>
    </row>
    <row r="3813" spans="5:6" x14ac:dyDescent="0.2">
      <c r="E3813">
        <f t="shared" ca="1" si="121"/>
        <v>2.5476473678146112</v>
      </c>
      <c r="F3813" t="b">
        <f t="shared" ca="1" si="122"/>
        <v>1</v>
      </c>
    </row>
    <row r="3814" spans="5:6" x14ac:dyDescent="0.2">
      <c r="E3814">
        <f t="shared" ca="1" si="121"/>
        <v>0.97181518496371566</v>
      </c>
      <c r="F3814" t="b">
        <f t="shared" ca="1" si="122"/>
        <v>0</v>
      </c>
    </row>
    <row r="3815" spans="5:6" x14ac:dyDescent="0.2">
      <c r="E3815">
        <f t="shared" ca="1" si="121"/>
        <v>2.7869373918213225</v>
      </c>
      <c r="F3815" t="b">
        <f t="shared" ca="1" si="122"/>
        <v>1</v>
      </c>
    </row>
    <row r="3816" spans="5:6" x14ac:dyDescent="0.2">
      <c r="E3816">
        <f t="shared" ca="1" si="121"/>
        <v>0.9806560483140635</v>
      </c>
      <c r="F3816" t="b">
        <f t="shared" ca="1" si="122"/>
        <v>0</v>
      </c>
    </row>
    <row r="3817" spans="5:6" x14ac:dyDescent="0.2">
      <c r="E3817">
        <f t="shared" ca="1" si="121"/>
        <v>0.20544203264057881</v>
      </c>
      <c r="F3817" t="b">
        <f t="shared" ca="1" si="122"/>
        <v>0</v>
      </c>
    </row>
    <row r="3818" spans="5:6" x14ac:dyDescent="0.2">
      <c r="E3818">
        <f t="shared" ca="1" si="121"/>
        <v>1.6069251800879509</v>
      </c>
      <c r="F3818" t="b">
        <f t="shared" ca="1" si="122"/>
        <v>0</v>
      </c>
    </row>
    <row r="3819" spans="5:6" x14ac:dyDescent="0.2">
      <c r="E3819">
        <f t="shared" ca="1" si="121"/>
        <v>3.7122919758104533</v>
      </c>
      <c r="F3819" t="b">
        <f t="shared" ca="1" si="122"/>
        <v>1</v>
      </c>
    </row>
    <row r="3820" spans="5:6" x14ac:dyDescent="0.2">
      <c r="E3820">
        <f t="shared" ca="1" si="121"/>
        <v>1.8315518619266118</v>
      </c>
      <c r="F3820" t="b">
        <f t="shared" ca="1" si="122"/>
        <v>0</v>
      </c>
    </row>
    <row r="3821" spans="5:6" x14ac:dyDescent="0.2">
      <c r="E3821">
        <f t="shared" ca="1" si="121"/>
        <v>0.52813517827195855</v>
      </c>
      <c r="F3821" t="b">
        <f t="shared" ca="1" si="122"/>
        <v>0</v>
      </c>
    </row>
    <row r="3822" spans="5:6" x14ac:dyDescent="0.2">
      <c r="E3822">
        <f t="shared" ca="1" si="121"/>
        <v>3.0106697117557983</v>
      </c>
      <c r="F3822" t="b">
        <f t="shared" ca="1" si="122"/>
        <v>1</v>
      </c>
    </row>
    <row r="3823" spans="5:6" x14ac:dyDescent="0.2">
      <c r="E3823">
        <f t="shared" ca="1" si="121"/>
        <v>2.4227360695194928</v>
      </c>
      <c r="F3823" t="b">
        <f t="shared" ca="1" si="122"/>
        <v>0</v>
      </c>
    </row>
    <row r="3824" spans="5:6" x14ac:dyDescent="0.2">
      <c r="E3824">
        <f t="shared" ca="1" si="121"/>
        <v>-0.104357249570322</v>
      </c>
      <c r="F3824" t="b">
        <f t="shared" ca="1" si="122"/>
        <v>0</v>
      </c>
    </row>
    <row r="3825" spans="5:6" x14ac:dyDescent="0.2">
      <c r="E3825">
        <f t="shared" ca="1" si="121"/>
        <v>0.18254502345970725</v>
      </c>
      <c r="F3825" t="b">
        <f t="shared" ca="1" si="122"/>
        <v>0</v>
      </c>
    </row>
    <row r="3826" spans="5:6" x14ac:dyDescent="0.2">
      <c r="E3826">
        <f t="shared" ca="1" si="121"/>
        <v>4.0280340774619523</v>
      </c>
      <c r="F3826" t="b">
        <f t="shared" ca="1" si="122"/>
        <v>1</v>
      </c>
    </row>
    <row r="3827" spans="5:6" x14ac:dyDescent="0.2">
      <c r="E3827">
        <f t="shared" ca="1" si="121"/>
        <v>2.6971013958334642</v>
      </c>
      <c r="F3827" t="b">
        <f t="shared" ca="1" si="122"/>
        <v>1</v>
      </c>
    </row>
    <row r="3828" spans="5:6" x14ac:dyDescent="0.2">
      <c r="E3828">
        <f t="shared" ca="1" si="121"/>
        <v>1.3942022315729432</v>
      </c>
      <c r="F3828" t="b">
        <f t="shared" ca="1" si="122"/>
        <v>0</v>
      </c>
    </row>
    <row r="3829" spans="5:6" x14ac:dyDescent="0.2">
      <c r="E3829">
        <f t="shared" ca="1" si="121"/>
        <v>3.2309290361617027</v>
      </c>
      <c r="F3829" t="b">
        <f t="shared" ca="1" si="122"/>
        <v>1</v>
      </c>
    </row>
    <row r="3830" spans="5:6" x14ac:dyDescent="0.2">
      <c r="E3830">
        <f t="shared" ca="1" si="121"/>
        <v>3.1558485935983911</v>
      </c>
      <c r="F3830" t="b">
        <f t="shared" ca="1" si="122"/>
        <v>1</v>
      </c>
    </row>
    <row r="3831" spans="5:6" x14ac:dyDescent="0.2">
      <c r="E3831">
        <f t="shared" ca="1" si="121"/>
        <v>0.48821681500579417</v>
      </c>
      <c r="F3831" t="b">
        <f t="shared" ca="1" si="122"/>
        <v>0</v>
      </c>
    </row>
    <row r="3832" spans="5:6" x14ac:dyDescent="0.2">
      <c r="E3832">
        <f t="shared" ca="1" si="121"/>
        <v>2.7998222841156473</v>
      </c>
      <c r="F3832" t="b">
        <f t="shared" ca="1" si="122"/>
        <v>1</v>
      </c>
    </row>
    <row r="3833" spans="5:6" x14ac:dyDescent="0.2">
      <c r="E3833">
        <f t="shared" ca="1" si="121"/>
        <v>2.2806247661142014</v>
      </c>
      <c r="F3833" t="b">
        <f t="shared" ca="1" si="122"/>
        <v>0</v>
      </c>
    </row>
    <row r="3834" spans="5:6" x14ac:dyDescent="0.2">
      <c r="E3834">
        <f t="shared" ca="1" si="121"/>
        <v>1.209590157479469</v>
      </c>
      <c r="F3834" t="b">
        <f t="shared" ca="1" si="122"/>
        <v>0</v>
      </c>
    </row>
    <row r="3835" spans="5:6" x14ac:dyDescent="0.2">
      <c r="E3835">
        <f t="shared" ca="1" si="121"/>
        <v>1.035738810649657</v>
      </c>
      <c r="F3835" t="b">
        <f t="shared" ca="1" si="122"/>
        <v>0</v>
      </c>
    </row>
    <row r="3836" spans="5:6" x14ac:dyDescent="0.2">
      <c r="E3836">
        <f t="shared" ca="1" si="121"/>
        <v>2.4457571795619288</v>
      </c>
      <c r="F3836" t="b">
        <f t="shared" ca="1" si="122"/>
        <v>0</v>
      </c>
    </row>
    <row r="3837" spans="5:6" x14ac:dyDescent="0.2">
      <c r="E3837">
        <f t="shared" ca="1" si="121"/>
        <v>-0.49421188604153454</v>
      </c>
      <c r="F3837" t="b">
        <f t="shared" ca="1" si="122"/>
        <v>0</v>
      </c>
    </row>
    <row r="3838" spans="5:6" x14ac:dyDescent="0.2">
      <c r="E3838">
        <f t="shared" ca="1" si="121"/>
        <v>3.2324634334705422</v>
      </c>
      <c r="F3838" t="b">
        <f t="shared" ca="1" si="122"/>
        <v>1</v>
      </c>
    </row>
    <row r="3839" spans="5:6" x14ac:dyDescent="0.2">
      <c r="E3839">
        <f t="shared" ca="1" si="121"/>
        <v>1.4946533790747849</v>
      </c>
      <c r="F3839" t="b">
        <f t="shared" ca="1" si="122"/>
        <v>0</v>
      </c>
    </row>
    <row r="3840" spans="5:6" x14ac:dyDescent="0.2">
      <c r="E3840">
        <f t="shared" ca="1" si="121"/>
        <v>1.3850159869891472</v>
      </c>
      <c r="F3840" t="b">
        <f t="shared" ca="1" si="122"/>
        <v>0</v>
      </c>
    </row>
    <row r="3841" spans="5:6" x14ac:dyDescent="0.2">
      <c r="E3841">
        <f t="shared" ca="1" si="121"/>
        <v>0.69374462259491665</v>
      </c>
      <c r="F3841" t="b">
        <f t="shared" ca="1" si="122"/>
        <v>0</v>
      </c>
    </row>
    <row r="3842" spans="5:6" x14ac:dyDescent="0.2">
      <c r="E3842">
        <f t="shared" ca="1" si="121"/>
        <v>0.27432736446361572</v>
      </c>
      <c r="F3842" t="b">
        <f t="shared" ca="1" si="122"/>
        <v>0</v>
      </c>
    </row>
    <row r="3843" spans="5:6" x14ac:dyDescent="0.2">
      <c r="E3843">
        <f t="shared" ref="E3843:E3906" ca="1" si="123">NORMINV(RAND(),1.889101,1.189723)</f>
        <v>2.0875991981838342</v>
      </c>
      <c r="F3843" t="b">
        <f t="shared" ref="F3843:F3906" ca="1" si="124">IF(E3843&gt;=2.5, TRUE, FALSE)</f>
        <v>0</v>
      </c>
    </row>
    <row r="3844" spans="5:6" x14ac:dyDescent="0.2">
      <c r="E3844">
        <f t="shared" ca="1" si="123"/>
        <v>1.9541839311699769</v>
      </c>
      <c r="F3844" t="b">
        <f t="shared" ca="1" si="124"/>
        <v>0</v>
      </c>
    </row>
    <row r="3845" spans="5:6" x14ac:dyDescent="0.2">
      <c r="E3845">
        <f t="shared" ca="1" si="123"/>
        <v>2.6824780138733453</v>
      </c>
      <c r="F3845" t="b">
        <f t="shared" ca="1" si="124"/>
        <v>1</v>
      </c>
    </row>
    <row r="3846" spans="5:6" x14ac:dyDescent="0.2">
      <c r="E3846">
        <f t="shared" ca="1" si="123"/>
        <v>2.5452714586312837</v>
      </c>
      <c r="F3846" t="b">
        <f t="shared" ca="1" si="124"/>
        <v>1</v>
      </c>
    </row>
    <row r="3847" spans="5:6" x14ac:dyDescent="0.2">
      <c r="E3847">
        <f t="shared" ca="1" si="123"/>
        <v>4.1259970326762501</v>
      </c>
      <c r="F3847" t="b">
        <f t="shared" ca="1" si="124"/>
        <v>1</v>
      </c>
    </row>
    <row r="3848" spans="5:6" x14ac:dyDescent="0.2">
      <c r="E3848">
        <f t="shared" ca="1" si="123"/>
        <v>2.8741443653055136</v>
      </c>
      <c r="F3848" t="b">
        <f t="shared" ca="1" si="124"/>
        <v>1</v>
      </c>
    </row>
    <row r="3849" spans="5:6" x14ac:dyDescent="0.2">
      <c r="E3849">
        <f t="shared" ca="1" si="123"/>
        <v>2.6969005996241502</v>
      </c>
      <c r="F3849" t="b">
        <f t="shared" ca="1" si="124"/>
        <v>1</v>
      </c>
    </row>
    <row r="3850" spans="5:6" x14ac:dyDescent="0.2">
      <c r="E3850">
        <f t="shared" ca="1" si="123"/>
        <v>2.1770723986976765</v>
      </c>
      <c r="F3850" t="b">
        <f t="shared" ca="1" si="124"/>
        <v>0</v>
      </c>
    </row>
    <row r="3851" spans="5:6" x14ac:dyDescent="0.2">
      <c r="E3851">
        <f t="shared" ca="1" si="123"/>
        <v>0.70536318455584168</v>
      </c>
      <c r="F3851" t="b">
        <f t="shared" ca="1" si="124"/>
        <v>0</v>
      </c>
    </row>
    <row r="3852" spans="5:6" x14ac:dyDescent="0.2">
      <c r="E3852">
        <f t="shared" ca="1" si="123"/>
        <v>1.8983476732518647</v>
      </c>
      <c r="F3852" t="b">
        <f t="shared" ca="1" si="124"/>
        <v>0</v>
      </c>
    </row>
    <row r="3853" spans="5:6" x14ac:dyDescent="0.2">
      <c r="E3853">
        <f t="shared" ca="1" si="123"/>
        <v>1.4332867238912561</v>
      </c>
      <c r="F3853" t="b">
        <f t="shared" ca="1" si="124"/>
        <v>0</v>
      </c>
    </row>
    <row r="3854" spans="5:6" x14ac:dyDescent="0.2">
      <c r="E3854">
        <f t="shared" ca="1" si="123"/>
        <v>1.1002934722970363</v>
      </c>
      <c r="F3854" t="b">
        <f t="shared" ca="1" si="124"/>
        <v>0</v>
      </c>
    </row>
    <row r="3855" spans="5:6" x14ac:dyDescent="0.2">
      <c r="E3855">
        <f t="shared" ca="1" si="123"/>
        <v>4.3485388330364199</v>
      </c>
      <c r="F3855" t="b">
        <f t="shared" ca="1" si="124"/>
        <v>1</v>
      </c>
    </row>
    <row r="3856" spans="5:6" x14ac:dyDescent="0.2">
      <c r="E3856">
        <f t="shared" ca="1" si="123"/>
        <v>2.511041090707109</v>
      </c>
      <c r="F3856" t="b">
        <f t="shared" ca="1" si="124"/>
        <v>1</v>
      </c>
    </row>
    <row r="3857" spans="5:6" x14ac:dyDescent="0.2">
      <c r="E3857">
        <f t="shared" ca="1" si="123"/>
        <v>1.923350559160899</v>
      </c>
      <c r="F3857" t="b">
        <f t="shared" ca="1" si="124"/>
        <v>0</v>
      </c>
    </row>
    <row r="3858" spans="5:6" x14ac:dyDescent="0.2">
      <c r="E3858">
        <f t="shared" ca="1" si="123"/>
        <v>3.0795832735926996</v>
      </c>
      <c r="F3858" t="b">
        <f t="shared" ca="1" si="124"/>
        <v>1</v>
      </c>
    </row>
    <row r="3859" spans="5:6" x14ac:dyDescent="0.2">
      <c r="E3859">
        <f t="shared" ca="1" si="123"/>
        <v>0.40207114753160678</v>
      </c>
      <c r="F3859" t="b">
        <f t="shared" ca="1" si="124"/>
        <v>0</v>
      </c>
    </row>
    <row r="3860" spans="5:6" x14ac:dyDescent="0.2">
      <c r="E3860">
        <f t="shared" ca="1" si="123"/>
        <v>3.0928093995381323</v>
      </c>
      <c r="F3860" t="b">
        <f t="shared" ca="1" si="124"/>
        <v>1</v>
      </c>
    </row>
    <row r="3861" spans="5:6" x14ac:dyDescent="0.2">
      <c r="E3861">
        <f t="shared" ca="1" si="123"/>
        <v>-1.0242020786054267</v>
      </c>
      <c r="F3861" t="b">
        <f t="shared" ca="1" si="124"/>
        <v>0</v>
      </c>
    </row>
    <row r="3862" spans="5:6" x14ac:dyDescent="0.2">
      <c r="E3862">
        <f t="shared" ca="1" si="123"/>
        <v>2.5798147436315459</v>
      </c>
      <c r="F3862" t="b">
        <f t="shared" ca="1" si="124"/>
        <v>1</v>
      </c>
    </row>
    <row r="3863" spans="5:6" x14ac:dyDescent="0.2">
      <c r="E3863">
        <f t="shared" ca="1" si="123"/>
        <v>2.0966232218473748</v>
      </c>
      <c r="F3863" t="b">
        <f t="shared" ca="1" si="124"/>
        <v>0</v>
      </c>
    </row>
    <row r="3864" spans="5:6" x14ac:dyDescent="0.2">
      <c r="E3864">
        <f t="shared" ca="1" si="123"/>
        <v>3.2473326471894977</v>
      </c>
      <c r="F3864" t="b">
        <f t="shared" ca="1" si="124"/>
        <v>1</v>
      </c>
    </row>
    <row r="3865" spans="5:6" x14ac:dyDescent="0.2">
      <c r="E3865">
        <f t="shared" ca="1" si="123"/>
        <v>2.9940024645871057</v>
      </c>
      <c r="F3865" t="b">
        <f t="shared" ca="1" si="124"/>
        <v>1</v>
      </c>
    </row>
    <row r="3866" spans="5:6" x14ac:dyDescent="0.2">
      <c r="E3866">
        <f t="shared" ca="1" si="123"/>
        <v>2.2775674810775084</v>
      </c>
      <c r="F3866" t="b">
        <f t="shared" ca="1" si="124"/>
        <v>0</v>
      </c>
    </row>
    <row r="3867" spans="5:6" x14ac:dyDescent="0.2">
      <c r="E3867">
        <f t="shared" ca="1" si="123"/>
        <v>1.8907978775681136</v>
      </c>
      <c r="F3867" t="b">
        <f t="shared" ca="1" si="124"/>
        <v>0</v>
      </c>
    </row>
    <row r="3868" spans="5:6" x14ac:dyDescent="0.2">
      <c r="E3868">
        <f t="shared" ca="1" si="123"/>
        <v>1.0565711655465555</v>
      </c>
      <c r="F3868" t="b">
        <f t="shared" ca="1" si="124"/>
        <v>0</v>
      </c>
    </row>
    <row r="3869" spans="5:6" x14ac:dyDescent="0.2">
      <c r="E3869">
        <f t="shared" ca="1" si="123"/>
        <v>1.3071841436301703</v>
      </c>
      <c r="F3869" t="b">
        <f t="shared" ca="1" si="124"/>
        <v>0</v>
      </c>
    </row>
    <row r="3870" spans="5:6" x14ac:dyDescent="0.2">
      <c r="E3870">
        <f t="shared" ca="1" si="123"/>
        <v>1.5259122960563039</v>
      </c>
      <c r="F3870" t="b">
        <f t="shared" ca="1" si="124"/>
        <v>0</v>
      </c>
    </row>
    <row r="3871" spans="5:6" x14ac:dyDescent="0.2">
      <c r="E3871">
        <f t="shared" ca="1" si="123"/>
        <v>0.9000386669292213</v>
      </c>
      <c r="F3871" t="b">
        <f t="shared" ca="1" si="124"/>
        <v>0</v>
      </c>
    </row>
    <row r="3872" spans="5:6" x14ac:dyDescent="0.2">
      <c r="E3872">
        <f t="shared" ca="1" si="123"/>
        <v>-0.40872463985699858</v>
      </c>
      <c r="F3872" t="b">
        <f t="shared" ca="1" si="124"/>
        <v>0</v>
      </c>
    </row>
    <row r="3873" spans="5:6" x14ac:dyDescent="0.2">
      <c r="E3873">
        <f t="shared" ca="1" si="123"/>
        <v>-3.5041568937879575E-2</v>
      </c>
      <c r="F3873" t="b">
        <f t="shared" ca="1" si="124"/>
        <v>0</v>
      </c>
    </row>
    <row r="3874" spans="5:6" x14ac:dyDescent="0.2">
      <c r="E3874">
        <f t="shared" ca="1" si="123"/>
        <v>1.9550719195150474</v>
      </c>
      <c r="F3874" t="b">
        <f t="shared" ca="1" si="124"/>
        <v>0</v>
      </c>
    </row>
    <row r="3875" spans="5:6" x14ac:dyDescent="0.2">
      <c r="E3875">
        <f t="shared" ca="1" si="123"/>
        <v>3.8221618223499787</v>
      </c>
      <c r="F3875" t="b">
        <f t="shared" ca="1" si="124"/>
        <v>1</v>
      </c>
    </row>
    <row r="3876" spans="5:6" x14ac:dyDescent="0.2">
      <c r="E3876">
        <f t="shared" ca="1" si="123"/>
        <v>0.55171242878042603</v>
      </c>
      <c r="F3876" t="b">
        <f t="shared" ca="1" si="124"/>
        <v>0</v>
      </c>
    </row>
    <row r="3877" spans="5:6" x14ac:dyDescent="0.2">
      <c r="E3877">
        <f t="shared" ca="1" si="123"/>
        <v>0.52002068921610811</v>
      </c>
      <c r="F3877" t="b">
        <f t="shared" ca="1" si="124"/>
        <v>0</v>
      </c>
    </row>
    <row r="3878" spans="5:6" x14ac:dyDescent="0.2">
      <c r="E3878">
        <f t="shared" ca="1" si="123"/>
        <v>2.8434701745180968</v>
      </c>
      <c r="F3878" t="b">
        <f t="shared" ca="1" si="124"/>
        <v>1</v>
      </c>
    </row>
    <row r="3879" spans="5:6" x14ac:dyDescent="0.2">
      <c r="E3879">
        <f t="shared" ca="1" si="123"/>
        <v>2.1196533977473773</v>
      </c>
      <c r="F3879" t="b">
        <f t="shared" ca="1" si="124"/>
        <v>0</v>
      </c>
    </row>
    <row r="3880" spans="5:6" x14ac:dyDescent="0.2">
      <c r="E3880">
        <f t="shared" ca="1" si="123"/>
        <v>2.3634942601300013</v>
      </c>
      <c r="F3880" t="b">
        <f t="shared" ca="1" si="124"/>
        <v>0</v>
      </c>
    </row>
    <row r="3881" spans="5:6" x14ac:dyDescent="0.2">
      <c r="E3881">
        <f t="shared" ca="1" si="123"/>
        <v>2.4030042288537787</v>
      </c>
      <c r="F3881" t="b">
        <f t="shared" ca="1" si="124"/>
        <v>0</v>
      </c>
    </row>
    <row r="3882" spans="5:6" x14ac:dyDescent="0.2">
      <c r="E3882">
        <f t="shared" ca="1" si="123"/>
        <v>3.5561398176021637</v>
      </c>
      <c r="F3882" t="b">
        <f t="shared" ca="1" si="124"/>
        <v>1</v>
      </c>
    </row>
    <row r="3883" spans="5:6" x14ac:dyDescent="0.2">
      <c r="E3883">
        <f t="shared" ca="1" si="123"/>
        <v>-1.0215900242376288</v>
      </c>
      <c r="F3883" t="b">
        <f t="shared" ca="1" si="124"/>
        <v>0</v>
      </c>
    </row>
    <row r="3884" spans="5:6" x14ac:dyDescent="0.2">
      <c r="E3884">
        <f t="shared" ca="1" si="123"/>
        <v>1.1695868678240056</v>
      </c>
      <c r="F3884" t="b">
        <f t="shared" ca="1" si="124"/>
        <v>0</v>
      </c>
    </row>
    <row r="3885" spans="5:6" x14ac:dyDescent="0.2">
      <c r="E3885">
        <f t="shared" ca="1" si="123"/>
        <v>-0.58443373925492037</v>
      </c>
      <c r="F3885" t="b">
        <f t="shared" ca="1" si="124"/>
        <v>0</v>
      </c>
    </row>
    <row r="3886" spans="5:6" x14ac:dyDescent="0.2">
      <c r="E3886">
        <f t="shared" ca="1" si="123"/>
        <v>-1.0714378289847513</v>
      </c>
      <c r="F3886" t="b">
        <f t="shared" ca="1" si="124"/>
        <v>0</v>
      </c>
    </row>
    <row r="3887" spans="5:6" x14ac:dyDescent="0.2">
      <c r="E3887">
        <f t="shared" ca="1" si="123"/>
        <v>3.1384207901935639</v>
      </c>
      <c r="F3887" t="b">
        <f t="shared" ca="1" si="124"/>
        <v>1</v>
      </c>
    </row>
    <row r="3888" spans="5:6" x14ac:dyDescent="0.2">
      <c r="E3888">
        <f t="shared" ca="1" si="123"/>
        <v>1.2889135957781668</v>
      </c>
      <c r="F3888" t="b">
        <f t="shared" ca="1" si="124"/>
        <v>0</v>
      </c>
    </row>
    <row r="3889" spans="5:6" x14ac:dyDescent="0.2">
      <c r="E3889">
        <f t="shared" ca="1" si="123"/>
        <v>1.180729653230135</v>
      </c>
      <c r="F3889" t="b">
        <f t="shared" ca="1" si="124"/>
        <v>0</v>
      </c>
    </row>
    <row r="3890" spans="5:6" x14ac:dyDescent="0.2">
      <c r="E3890">
        <f t="shared" ca="1" si="123"/>
        <v>3.4564717220022656</v>
      </c>
      <c r="F3890" t="b">
        <f t="shared" ca="1" si="124"/>
        <v>1</v>
      </c>
    </row>
    <row r="3891" spans="5:6" x14ac:dyDescent="0.2">
      <c r="E3891">
        <f t="shared" ca="1" si="123"/>
        <v>1.9242374218734277</v>
      </c>
      <c r="F3891" t="b">
        <f t="shared" ca="1" si="124"/>
        <v>0</v>
      </c>
    </row>
    <row r="3892" spans="5:6" x14ac:dyDescent="0.2">
      <c r="E3892">
        <f t="shared" ca="1" si="123"/>
        <v>1.9527887751622761</v>
      </c>
      <c r="F3892" t="b">
        <f t="shared" ca="1" si="124"/>
        <v>0</v>
      </c>
    </row>
    <row r="3893" spans="5:6" x14ac:dyDescent="0.2">
      <c r="E3893">
        <f t="shared" ca="1" si="123"/>
        <v>1.6710539795253154</v>
      </c>
      <c r="F3893" t="b">
        <f t="shared" ca="1" si="124"/>
        <v>0</v>
      </c>
    </row>
    <row r="3894" spans="5:6" x14ac:dyDescent="0.2">
      <c r="E3894">
        <f t="shared" ca="1" si="123"/>
        <v>2.342605124316671</v>
      </c>
      <c r="F3894" t="b">
        <f t="shared" ca="1" si="124"/>
        <v>0</v>
      </c>
    </row>
    <row r="3895" spans="5:6" x14ac:dyDescent="0.2">
      <c r="E3895">
        <f t="shared" ca="1" si="123"/>
        <v>0.3843724605709351</v>
      </c>
      <c r="F3895" t="b">
        <f t="shared" ca="1" si="124"/>
        <v>0</v>
      </c>
    </row>
    <row r="3896" spans="5:6" x14ac:dyDescent="0.2">
      <c r="E3896">
        <f t="shared" ca="1" si="123"/>
        <v>2.6109746768994104</v>
      </c>
      <c r="F3896" t="b">
        <f t="shared" ca="1" si="124"/>
        <v>1</v>
      </c>
    </row>
    <row r="3897" spans="5:6" x14ac:dyDescent="0.2">
      <c r="E3897">
        <f t="shared" ca="1" si="123"/>
        <v>1.4628218085181366</v>
      </c>
      <c r="F3897" t="b">
        <f t="shared" ca="1" si="124"/>
        <v>0</v>
      </c>
    </row>
    <row r="3898" spans="5:6" x14ac:dyDescent="0.2">
      <c r="E3898">
        <f t="shared" ca="1" si="123"/>
        <v>2.7687713110695764</v>
      </c>
      <c r="F3898" t="b">
        <f t="shared" ca="1" si="124"/>
        <v>1</v>
      </c>
    </row>
    <row r="3899" spans="5:6" x14ac:dyDescent="0.2">
      <c r="E3899">
        <f t="shared" ca="1" si="123"/>
        <v>2.2724408871019115</v>
      </c>
      <c r="F3899" t="b">
        <f t="shared" ca="1" si="124"/>
        <v>0</v>
      </c>
    </row>
    <row r="3900" spans="5:6" x14ac:dyDescent="0.2">
      <c r="E3900">
        <f t="shared" ca="1" si="123"/>
        <v>-0.3611753838102898</v>
      </c>
      <c r="F3900" t="b">
        <f t="shared" ca="1" si="124"/>
        <v>0</v>
      </c>
    </row>
    <row r="3901" spans="5:6" x14ac:dyDescent="0.2">
      <c r="E3901">
        <f t="shared" ca="1" si="123"/>
        <v>2.6431365620922045</v>
      </c>
      <c r="F3901" t="b">
        <f t="shared" ca="1" si="124"/>
        <v>1</v>
      </c>
    </row>
    <row r="3902" spans="5:6" x14ac:dyDescent="0.2">
      <c r="E3902">
        <f t="shared" ca="1" si="123"/>
        <v>-1.8519389701202897</v>
      </c>
      <c r="F3902" t="b">
        <f t="shared" ca="1" si="124"/>
        <v>0</v>
      </c>
    </row>
    <row r="3903" spans="5:6" x14ac:dyDescent="0.2">
      <c r="E3903">
        <f t="shared" ca="1" si="123"/>
        <v>3.2346989068388723</v>
      </c>
      <c r="F3903" t="b">
        <f t="shared" ca="1" si="124"/>
        <v>1</v>
      </c>
    </row>
    <row r="3904" spans="5:6" x14ac:dyDescent="0.2">
      <c r="E3904">
        <f t="shared" ca="1" si="123"/>
        <v>2.6108905694713287</v>
      </c>
      <c r="F3904" t="b">
        <f t="shared" ca="1" si="124"/>
        <v>1</v>
      </c>
    </row>
    <row r="3905" spans="5:6" x14ac:dyDescent="0.2">
      <c r="E3905">
        <f t="shared" ca="1" si="123"/>
        <v>2.9967998127548201</v>
      </c>
      <c r="F3905" t="b">
        <f t="shared" ca="1" si="124"/>
        <v>1</v>
      </c>
    </row>
    <row r="3906" spans="5:6" x14ac:dyDescent="0.2">
      <c r="E3906">
        <f t="shared" ca="1" si="123"/>
        <v>2.0082764836662976</v>
      </c>
      <c r="F3906" t="b">
        <f t="shared" ca="1" si="124"/>
        <v>0</v>
      </c>
    </row>
    <row r="3907" spans="5:6" x14ac:dyDescent="0.2">
      <c r="E3907">
        <f t="shared" ref="E3907:E3970" ca="1" si="125">NORMINV(RAND(),1.889101,1.189723)</f>
        <v>3.3939278050696293</v>
      </c>
      <c r="F3907" t="b">
        <f t="shared" ref="F3907:F3970" ca="1" si="126">IF(E3907&gt;=2.5, TRUE, FALSE)</f>
        <v>1</v>
      </c>
    </row>
    <row r="3908" spans="5:6" x14ac:dyDescent="0.2">
      <c r="E3908">
        <f t="shared" ca="1" si="125"/>
        <v>1.9483685424567088</v>
      </c>
      <c r="F3908" t="b">
        <f t="shared" ca="1" si="126"/>
        <v>0</v>
      </c>
    </row>
    <row r="3909" spans="5:6" x14ac:dyDescent="0.2">
      <c r="E3909">
        <f t="shared" ca="1" si="125"/>
        <v>1.5520450131088932</v>
      </c>
      <c r="F3909" t="b">
        <f t="shared" ca="1" si="126"/>
        <v>0</v>
      </c>
    </row>
    <row r="3910" spans="5:6" x14ac:dyDescent="0.2">
      <c r="E3910">
        <f t="shared" ca="1" si="125"/>
        <v>1.4073086129136649</v>
      </c>
      <c r="F3910" t="b">
        <f t="shared" ca="1" si="126"/>
        <v>0</v>
      </c>
    </row>
    <row r="3911" spans="5:6" x14ac:dyDescent="0.2">
      <c r="E3911">
        <f t="shared" ca="1" si="125"/>
        <v>2.1810889235227968</v>
      </c>
      <c r="F3911" t="b">
        <f t="shared" ca="1" si="126"/>
        <v>0</v>
      </c>
    </row>
    <row r="3912" spans="5:6" x14ac:dyDescent="0.2">
      <c r="E3912">
        <f t="shared" ca="1" si="125"/>
        <v>2.1059501033848562</v>
      </c>
      <c r="F3912" t="b">
        <f t="shared" ca="1" si="126"/>
        <v>0</v>
      </c>
    </row>
    <row r="3913" spans="5:6" x14ac:dyDescent="0.2">
      <c r="E3913">
        <f t="shared" ca="1" si="125"/>
        <v>0.61157327028490038</v>
      </c>
      <c r="F3913" t="b">
        <f t="shared" ca="1" si="126"/>
        <v>0</v>
      </c>
    </row>
    <row r="3914" spans="5:6" x14ac:dyDescent="0.2">
      <c r="E3914">
        <f t="shared" ca="1" si="125"/>
        <v>0.14809859146325</v>
      </c>
      <c r="F3914" t="b">
        <f t="shared" ca="1" si="126"/>
        <v>0</v>
      </c>
    </row>
    <row r="3915" spans="5:6" x14ac:dyDescent="0.2">
      <c r="E3915">
        <f t="shared" ca="1" si="125"/>
        <v>2.0727024448245022</v>
      </c>
      <c r="F3915" t="b">
        <f t="shared" ca="1" si="126"/>
        <v>0</v>
      </c>
    </row>
    <row r="3916" spans="5:6" x14ac:dyDescent="0.2">
      <c r="E3916">
        <f t="shared" ca="1" si="125"/>
        <v>2.5260935234907049</v>
      </c>
      <c r="F3916" t="b">
        <f t="shared" ca="1" si="126"/>
        <v>1</v>
      </c>
    </row>
    <row r="3917" spans="5:6" x14ac:dyDescent="0.2">
      <c r="E3917">
        <f t="shared" ca="1" si="125"/>
        <v>2.2805544205999588</v>
      </c>
      <c r="F3917" t="b">
        <f t="shared" ca="1" si="126"/>
        <v>0</v>
      </c>
    </row>
    <row r="3918" spans="5:6" x14ac:dyDescent="0.2">
      <c r="E3918">
        <f t="shared" ca="1" si="125"/>
        <v>1.010347634472613</v>
      </c>
      <c r="F3918" t="b">
        <f t="shared" ca="1" si="126"/>
        <v>0</v>
      </c>
    </row>
    <row r="3919" spans="5:6" x14ac:dyDescent="0.2">
      <c r="E3919">
        <f t="shared" ca="1" si="125"/>
        <v>3.5229650273352271</v>
      </c>
      <c r="F3919" t="b">
        <f t="shared" ca="1" si="126"/>
        <v>1</v>
      </c>
    </row>
    <row r="3920" spans="5:6" x14ac:dyDescent="0.2">
      <c r="E3920">
        <f t="shared" ca="1" si="125"/>
        <v>1.0345621966065757</v>
      </c>
      <c r="F3920" t="b">
        <f t="shared" ca="1" si="126"/>
        <v>0</v>
      </c>
    </row>
    <row r="3921" spans="5:6" x14ac:dyDescent="0.2">
      <c r="E3921">
        <f t="shared" ca="1" si="125"/>
        <v>3.1367824268851789</v>
      </c>
      <c r="F3921" t="b">
        <f t="shared" ca="1" si="126"/>
        <v>1</v>
      </c>
    </row>
    <row r="3922" spans="5:6" x14ac:dyDescent="0.2">
      <c r="E3922">
        <f t="shared" ca="1" si="125"/>
        <v>3.387692704769055</v>
      </c>
      <c r="F3922" t="b">
        <f t="shared" ca="1" si="126"/>
        <v>1</v>
      </c>
    </row>
    <row r="3923" spans="5:6" x14ac:dyDescent="0.2">
      <c r="E3923">
        <f t="shared" ca="1" si="125"/>
        <v>0.66029209167732517</v>
      </c>
      <c r="F3923" t="b">
        <f t="shared" ca="1" si="126"/>
        <v>0</v>
      </c>
    </row>
    <row r="3924" spans="5:6" x14ac:dyDescent="0.2">
      <c r="E3924">
        <f t="shared" ca="1" si="125"/>
        <v>1.0412754674887124</v>
      </c>
      <c r="F3924" t="b">
        <f t="shared" ca="1" si="126"/>
        <v>0</v>
      </c>
    </row>
    <row r="3925" spans="5:6" x14ac:dyDescent="0.2">
      <c r="E3925">
        <f t="shared" ca="1" si="125"/>
        <v>3.2990629587429918</v>
      </c>
      <c r="F3925" t="b">
        <f t="shared" ca="1" si="126"/>
        <v>1</v>
      </c>
    </row>
    <row r="3926" spans="5:6" x14ac:dyDescent="0.2">
      <c r="E3926">
        <f t="shared" ca="1" si="125"/>
        <v>0.21244174303395691</v>
      </c>
      <c r="F3926" t="b">
        <f t="shared" ca="1" si="126"/>
        <v>0</v>
      </c>
    </row>
    <row r="3927" spans="5:6" x14ac:dyDescent="0.2">
      <c r="E3927">
        <f t="shared" ca="1" si="125"/>
        <v>3.6490340128403691</v>
      </c>
      <c r="F3927" t="b">
        <f t="shared" ca="1" si="126"/>
        <v>1</v>
      </c>
    </row>
    <row r="3928" spans="5:6" x14ac:dyDescent="0.2">
      <c r="E3928">
        <f t="shared" ca="1" si="125"/>
        <v>1.1023870076789208</v>
      </c>
      <c r="F3928" t="b">
        <f t="shared" ca="1" si="126"/>
        <v>0</v>
      </c>
    </row>
    <row r="3929" spans="5:6" x14ac:dyDescent="0.2">
      <c r="E3929">
        <f t="shared" ca="1" si="125"/>
        <v>2.8090250124650487</v>
      </c>
      <c r="F3929" t="b">
        <f t="shared" ca="1" si="126"/>
        <v>1</v>
      </c>
    </row>
    <row r="3930" spans="5:6" x14ac:dyDescent="0.2">
      <c r="E3930">
        <f t="shared" ca="1" si="125"/>
        <v>1.9575262832451321</v>
      </c>
      <c r="F3930" t="b">
        <f t="shared" ca="1" si="126"/>
        <v>0</v>
      </c>
    </row>
    <row r="3931" spans="5:6" x14ac:dyDescent="0.2">
      <c r="E3931">
        <f t="shared" ca="1" si="125"/>
        <v>0.90751224401409258</v>
      </c>
      <c r="F3931" t="b">
        <f t="shared" ca="1" si="126"/>
        <v>0</v>
      </c>
    </row>
    <row r="3932" spans="5:6" x14ac:dyDescent="0.2">
      <c r="E3932">
        <f t="shared" ca="1" si="125"/>
        <v>0.21792365404834424</v>
      </c>
      <c r="F3932" t="b">
        <f t="shared" ca="1" si="126"/>
        <v>0</v>
      </c>
    </row>
    <row r="3933" spans="5:6" x14ac:dyDescent="0.2">
      <c r="E3933">
        <f t="shared" ca="1" si="125"/>
        <v>2.5002050761191326</v>
      </c>
      <c r="F3933" t="b">
        <f t="shared" ca="1" si="126"/>
        <v>1</v>
      </c>
    </row>
    <row r="3934" spans="5:6" x14ac:dyDescent="0.2">
      <c r="E3934">
        <f t="shared" ca="1" si="125"/>
        <v>2.2944512746093046</v>
      </c>
      <c r="F3934" t="b">
        <f t="shared" ca="1" si="126"/>
        <v>0</v>
      </c>
    </row>
    <row r="3935" spans="5:6" x14ac:dyDescent="0.2">
      <c r="E3935">
        <f t="shared" ca="1" si="125"/>
        <v>3.0784016994020416</v>
      </c>
      <c r="F3935" t="b">
        <f t="shared" ca="1" si="126"/>
        <v>1</v>
      </c>
    </row>
    <row r="3936" spans="5:6" x14ac:dyDescent="0.2">
      <c r="E3936">
        <f t="shared" ca="1" si="125"/>
        <v>1.2448107620189677</v>
      </c>
      <c r="F3936" t="b">
        <f t="shared" ca="1" si="126"/>
        <v>0</v>
      </c>
    </row>
    <row r="3937" spans="5:6" x14ac:dyDescent="0.2">
      <c r="E3937">
        <f t="shared" ca="1" si="125"/>
        <v>4.8304281635866513</v>
      </c>
      <c r="F3937" t="b">
        <f t="shared" ca="1" si="126"/>
        <v>1</v>
      </c>
    </row>
    <row r="3938" spans="5:6" x14ac:dyDescent="0.2">
      <c r="E3938">
        <f t="shared" ca="1" si="125"/>
        <v>2.2258049442334249</v>
      </c>
      <c r="F3938" t="b">
        <f t="shared" ca="1" si="126"/>
        <v>0</v>
      </c>
    </row>
    <row r="3939" spans="5:6" x14ac:dyDescent="0.2">
      <c r="E3939">
        <f t="shared" ca="1" si="125"/>
        <v>2.6005370229987546</v>
      </c>
      <c r="F3939" t="b">
        <f t="shared" ca="1" si="126"/>
        <v>1</v>
      </c>
    </row>
    <row r="3940" spans="5:6" x14ac:dyDescent="0.2">
      <c r="E3940">
        <f t="shared" ca="1" si="125"/>
        <v>-0.42653363139458533</v>
      </c>
      <c r="F3940" t="b">
        <f t="shared" ca="1" si="126"/>
        <v>0</v>
      </c>
    </row>
    <row r="3941" spans="5:6" x14ac:dyDescent="0.2">
      <c r="E3941">
        <f t="shared" ca="1" si="125"/>
        <v>4.3630006023290884</v>
      </c>
      <c r="F3941" t="b">
        <f t="shared" ca="1" si="126"/>
        <v>1</v>
      </c>
    </row>
    <row r="3942" spans="5:6" x14ac:dyDescent="0.2">
      <c r="E3942">
        <f t="shared" ca="1" si="125"/>
        <v>1.832097587170024</v>
      </c>
      <c r="F3942" t="b">
        <f t="shared" ca="1" si="126"/>
        <v>0</v>
      </c>
    </row>
    <row r="3943" spans="5:6" x14ac:dyDescent="0.2">
      <c r="E3943">
        <f t="shared" ca="1" si="125"/>
        <v>0.22359888885161228</v>
      </c>
      <c r="F3943" t="b">
        <f t="shared" ca="1" si="126"/>
        <v>0</v>
      </c>
    </row>
    <row r="3944" spans="5:6" x14ac:dyDescent="0.2">
      <c r="E3944">
        <f t="shared" ca="1" si="125"/>
        <v>2.7290386769534032</v>
      </c>
      <c r="F3944" t="b">
        <f t="shared" ca="1" si="126"/>
        <v>1</v>
      </c>
    </row>
    <row r="3945" spans="5:6" x14ac:dyDescent="0.2">
      <c r="E3945">
        <f t="shared" ca="1" si="125"/>
        <v>3.1350601909680993</v>
      </c>
      <c r="F3945" t="b">
        <f t="shared" ca="1" si="126"/>
        <v>1</v>
      </c>
    </row>
    <row r="3946" spans="5:6" x14ac:dyDescent="0.2">
      <c r="E3946">
        <f t="shared" ca="1" si="125"/>
        <v>3.5310061801775126</v>
      </c>
      <c r="F3946" t="b">
        <f t="shared" ca="1" si="126"/>
        <v>1</v>
      </c>
    </row>
    <row r="3947" spans="5:6" x14ac:dyDescent="0.2">
      <c r="E3947">
        <f t="shared" ca="1" si="125"/>
        <v>2.7061598204853956</v>
      </c>
      <c r="F3947" t="b">
        <f t="shared" ca="1" si="126"/>
        <v>1</v>
      </c>
    </row>
    <row r="3948" spans="5:6" x14ac:dyDescent="0.2">
      <c r="E3948">
        <f t="shared" ca="1" si="125"/>
        <v>3.191593189351523</v>
      </c>
      <c r="F3948" t="b">
        <f t="shared" ca="1" si="126"/>
        <v>1</v>
      </c>
    </row>
    <row r="3949" spans="5:6" x14ac:dyDescent="0.2">
      <c r="E3949">
        <f t="shared" ca="1" si="125"/>
        <v>0.58257128615349152</v>
      </c>
      <c r="F3949" t="b">
        <f t="shared" ca="1" si="126"/>
        <v>0</v>
      </c>
    </row>
    <row r="3950" spans="5:6" x14ac:dyDescent="0.2">
      <c r="E3950">
        <f t="shared" ca="1" si="125"/>
        <v>1.0781146013181468</v>
      </c>
      <c r="F3950" t="b">
        <f t="shared" ca="1" si="126"/>
        <v>0</v>
      </c>
    </row>
    <row r="3951" spans="5:6" x14ac:dyDescent="0.2">
      <c r="E3951">
        <f t="shared" ca="1" si="125"/>
        <v>2.6901360374249257</v>
      </c>
      <c r="F3951" t="b">
        <f t="shared" ca="1" si="126"/>
        <v>1</v>
      </c>
    </row>
    <row r="3952" spans="5:6" x14ac:dyDescent="0.2">
      <c r="E3952">
        <f t="shared" ca="1" si="125"/>
        <v>2.7237290157332779</v>
      </c>
      <c r="F3952" t="b">
        <f t="shared" ca="1" si="126"/>
        <v>1</v>
      </c>
    </row>
    <row r="3953" spans="5:6" x14ac:dyDescent="0.2">
      <c r="E3953">
        <f t="shared" ca="1" si="125"/>
        <v>3.0635829404044617</v>
      </c>
      <c r="F3953" t="b">
        <f t="shared" ca="1" si="126"/>
        <v>1</v>
      </c>
    </row>
    <row r="3954" spans="5:6" x14ac:dyDescent="0.2">
      <c r="E3954">
        <f t="shared" ca="1" si="125"/>
        <v>2.2722494032945444</v>
      </c>
      <c r="F3954" t="b">
        <f t="shared" ca="1" si="126"/>
        <v>0</v>
      </c>
    </row>
    <row r="3955" spans="5:6" x14ac:dyDescent="0.2">
      <c r="E3955">
        <f t="shared" ca="1" si="125"/>
        <v>4.6187010517947868</v>
      </c>
      <c r="F3955" t="b">
        <f t="shared" ca="1" si="126"/>
        <v>1</v>
      </c>
    </row>
    <row r="3956" spans="5:6" x14ac:dyDescent="0.2">
      <c r="E3956">
        <f t="shared" ca="1" si="125"/>
        <v>1.2655269367415649</v>
      </c>
      <c r="F3956" t="b">
        <f t="shared" ca="1" si="126"/>
        <v>0</v>
      </c>
    </row>
    <row r="3957" spans="5:6" x14ac:dyDescent="0.2">
      <c r="E3957">
        <f t="shared" ca="1" si="125"/>
        <v>0.55132158627718564</v>
      </c>
      <c r="F3957" t="b">
        <f t="shared" ca="1" si="126"/>
        <v>0</v>
      </c>
    </row>
    <row r="3958" spans="5:6" x14ac:dyDescent="0.2">
      <c r="E3958">
        <f t="shared" ca="1" si="125"/>
        <v>-0.18877231138653827</v>
      </c>
      <c r="F3958" t="b">
        <f t="shared" ca="1" si="126"/>
        <v>0</v>
      </c>
    </row>
    <row r="3959" spans="5:6" x14ac:dyDescent="0.2">
      <c r="E3959">
        <f t="shared" ca="1" si="125"/>
        <v>0.29562631115016003</v>
      </c>
      <c r="F3959" t="b">
        <f t="shared" ca="1" si="126"/>
        <v>0</v>
      </c>
    </row>
    <row r="3960" spans="5:6" x14ac:dyDescent="0.2">
      <c r="E3960">
        <f t="shared" ca="1" si="125"/>
        <v>2.1206163753431828</v>
      </c>
      <c r="F3960" t="b">
        <f t="shared" ca="1" si="126"/>
        <v>0</v>
      </c>
    </row>
    <row r="3961" spans="5:6" x14ac:dyDescent="0.2">
      <c r="E3961">
        <f t="shared" ca="1" si="125"/>
        <v>0.19288245521134462</v>
      </c>
      <c r="F3961" t="b">
        <f t="shared" ca="1" si="126"/>
        <v>0</v>
      </c>
    </row>
    <row r="3962" spans="5:6" x14ac:dyDescent="0.2">
      <c r="E3962">
        <f t="shared" ca="1" si="125"/>
        <v>2.2022562125258598</v>
      </c>
      <c r="F3962" t="b">
        <f t="shared" ca="1" si="126"/>
        <v>0</v>
      </c>
    </row>
    <row r="3963" spans="5:6" x14ac:dyDescent="0.2">
      <c r="E3963">
        <f t="shared" ca="1" si="125"/>
        <v>1.7239956500677103</v>
      </c>
      <c r="F3963" t="b">
        <f t="shared" ca="1" si="126"/>
        <v>0</v>
      </c>
    </row>
    <row r="3964" spans="5:6" x14ac:dyDescent="0.2">
      <c r="E3964">
        <f t="shared" ca="1" si="125"/>
        <v>0.34542836882021088</v>
      </c>
      <c r="F3964" t="b">
        <f t="shared" ca="1" si="126"/>
        <v>0</v>
      </c>
    </row>
    <row r="3965" spans="5:6" x14ac:dyDescent="0.2">
      <c r="E3965">
        <f t="shared" ca="1" si="125"/>
        <v>2.5890124280421052</v>
      </c>
      <c r="F3965" t="b">
        <f t="shared" ca="1" si="126"/>
        <v>1</v>
      </c>
    </row>
    <row r="3966" spans="5:6" x14ac:dyDescent="0.2">
      <c r="E3966">
        <f t="shared" ca="1" si="125"/>
        <v>2.7014302957094638</v>
      </c>
      <c r="F3966" t="b">
        <f t="shared" ca="1" si="126"/>
        <v>1</v>
      </c>
    </row>
    <row r="3967" spans="5:6" x14ac:dyDescent="0.2">
      <c r="E3967">
        <f t="shared" ca="1" si="125"/>
        <v>1.329966442310563</v>
      </c>
      <c r="F3967" t="b">
        <f t="shared" ca="1" si="126"/>
        <v>0</v>
      </c>
    </row>
    <row r="3968" spans="5:6" x14ac:dyDescent="0.2">
      <c r="E3968">
        <f t="shared" ca="1" si="125"/>
        <v>1.9016626835466857</v>
      </c>
      <c r="F3968" t="b">
        <f t="shared" ca="1" si="126"/>
        <v>0</v>
      </c>
    </row>
    <row r="3969" spans="5:6" x14ac:dyDescent="0.2">
      <c r="E3969">
        <f t="shared" ca="1" si="125"/>
        <v>3.0150006940859884</v>
      </c>
      <c r="F3969" t="b">
        <f t="shared" ca="1" si="126"/>
        <v>1</v>
      </c>
    </row>
    <row r="3970" spans="5:6" x14ac:dyDescent="0.2">
      <c r="E3970">
        <f t="shared" ca="1" si="125"/>
        <v>0.9489611812265738</v>
      </c>
      <c r="F3970" t="b">
        <f t="shared" ca="1" si="126"/>
        <v>0</v>
      </c>
    </row>
    <row r="3971" spans="5:6" x14ac:dyDescent="0.2">
      <c r="E3971">
        <f t="shared" ref="E3971:E4034" ca="1" si="127">NORMINV(RAND(),1.889101,1.189723)</f>
        <v>3.5428294734742005</v>
      </c>
      <c r="F3971" t="b">
        <f t="shared" ref="F3971:F4034" ca="1" si="128">IF(E3971&gt;=2.5, TRUE, FALSE)</f>
        <v>1</v>
      </c>
    </row>
    <row r="3972" spans="5:6" x14ac:dyDescent="0.2">
      <c r="E3972">
        <f t="shared" ca="1" si="127"/>
        <v>0.65157609986625209</v>
      </c>
      <c r="F3972" t="b">
        <f t="shared" ca="1" si="128"/>
        <v>0</v>
      </c>
    </row>
    <row r="3973" spans="5:6" x14ac:dyDescent="0.2">
      <c r="E3973">
        <f t="shared" ca="1" si="127"/>
        <v>0.95051920187466432</v>
      </c>
      <c r="F3973" t="b">
        <f t="shared" ca="1" si="128"/>
        <v>0</v>
      </c>
    </row>
    <row r="3974" spans="5:6" x14ac:dyDescent="0.2">
      <c r="E3974">
        <f t="shared" ca="1" si="127"/>
        <v>-0.83264618733457652</v>
      </c>
      <c r="F3974" t="b">
        <f t="shared" ca="1" si="128"/>
        <v>0</v>
      </c>
    </row>
    <row r="3975" spans="5:6" x14ac:dyDescent="0.2">
      <c r="E3975">
        <f t="shared" ca="1" si="127"/>
        <v>7.4455224558906297E-2</v>
      </c>
      <c r="F3975" t="b">
        <f t="shared" ca="1" si="128"/>
        <v>0</v>
      </c>
    </row>
    <row r="3976" spans="5:6" x14ac:dyDescent="0.2">
      <c r="E3976">
        <f t="shared" ca="1" si="127"/>
        <v>1.3168420548532469</v>
      </c>
      <c r="F3976" t="b">
        <f t="shared" ca="1" si="128"/>
        <v>0</v>
      </c>
    </row>
    <row r="3977" spans="5:6" x14ac:dyDescent="0.2">
      <c r="E3977">
        <f t="shared" ca="1" si="127"/>
        <v>4.2693517257796492</v>
      </c>
      <c r="F3977" t="b">
        <f t="shared" ca="1" si="128"/>
        <v>1</v>
      </c>
    </row>
    <row r="3978" spans="5:6" x14ac:dyDescent="0.2">
      <c r="E3978">
        <f t="shared" ca="1" si="127"/>
        <v>0.77770311267412429</v>
      </c>
      <c r="F3978" t="b">
        <f t="shared" ca="1" si="128"/>
        <v>0</v>
      </c>
    </row>
    <row r="3979" spans="5:6" x14ac:dyDescent="0.2">
      <c r="E3979">
        <f t="shared" ca="1" si="127"/>
        <v>3.1185072997233352</v>
      </c>
      <c r="F3979" t="b">
        <f t="shared" ca="1" si="128"/>
        <v>1</v>
      </c>
    </row>
    <row r="3980" spans="5:6" x14ac:dyDescent="0.2">
      <c r="E3980">
        <f t="shared" ca="1" si="127"/>
        <v>2.3645004283499893</v>
      </c>
      <c r="F3980" t="b">
        <f t="shared" ca="1" si="128"/>
        <v>0</v>
      </c>
    </row>
    <row r="3981" spans="5:6" x14ac:dyDescent="0.2">
      <c r="E3981">
        <f t="shared" ca="1" si="127"/>
        <v>2.6737958146877645</v>
      </c>
      <c r="F3981" t="b">
        <f t="shared" ca="1" si="128"/>
        <v>1</v>
      </c>
    </row>
    <row r="3982" spans="5:6" x14ac:dyDescent="0.2">
      <c r="E3982">
        <f t="shared" ca="1" si="127"/>
        <v>3.5597775934323099</v>
      </c>
      <c r="F3982" t="b">
        <f t="shared" ca="1" si="128"/>
        <v>1</v>
      </c>
    </row>
    <row r="3983" spans="5:6" x14ac:dyDescent="0.2">
      <c r="E3983">
        <f t="shared" ca="1" si="127"/>
        <v>2.9875706517217768</v>
      </c>
      <c r="F3983" t="b">
        <f t="shared" ca="1" si="128"/>
        <v>1</v>
      </c>
    </row>
    <row r="3984" spans="5:6" x14ac:dyDescent="0.2">
      <c r="E3984">
        <f t="shared" ca="1" si="127"/>
        <v>2.2230161455744417</v>
      </c>
      <c r="F3984" t="b">
        <f t="shared" ca="1" si="128"/>
        <v>0</v>
      </c>
    </row>
    <row r="3985" spans="5:6" x14ac:dyDescent="0.2">
      <c r="E3985">
        <f t="shared" ca="1" si="127"/>
        <v>2.8982391821125213</v>
      </c>
      <c r="F3985" t="b">
        <f t="shared" ca="1" si="128"/>
        <v>1</v>
      </c>
    </row>
    <row r="3986" spans="5:6" x14ac:dyDescent="0.2">
      <c r="E3986">
        <f t="shared" ca="1" si="127"/>
        <v>2.9719695851902146</v>
      </c>
      <c r="F3986" t="b">
        <f t="shared" ca="1" si="128"/>
        <v>1</v>
      </c>
    </row>
    <row r="3987" spans="5:6" x14ac:dyDescent="0.2">
      <c r="E3987">
        <f t="shared" ca="1" si="127"/>
        <v>1.9769573000102547</v>
      </c>
      <c r="F3987" t="b">
        <f t="shared" ca="1" si="128"/>
        <v>0</v>
      </c>
    </row>
    <row r="3988" spans="5:6" x14ac:dyDescent="0.2">
      <c r="E3988">
        <f t="shared" ca="1" si="127"/>
        <v>-0.86703796362889718</v>
      </c>
      <c r="F3988" t="b">
        <f t="shared" ca="1" si="128"/>
        <v>0</v>
      </c>
    </row>
    <row r="3989" spans="5:6" x14ac:dyDescent="0.2">
      <c r="E3989">
        <f t="shared" ca="1" si="127"/>
        <v>3.6322132987730358</v>
      </c>
      <c r="F3989" t="b">
        <f t="shared" ca="1" si="128"/>
        <v>1</v>
      </c>
    </row>
    <row r="3990" spans="5:6" x14ac:dyDescent="0.2">
      <c r="E3990">
        <f t="shared" ca="1" si="127"/>
        <v>1.1072547004118163</v>
      </c>
      <c r="F3990" t="b">
        <f t="shared" ca="1" si="128"/>
        <v>0</v>
      </c>
    </row>
    <row r="3991" spans="5:6" x14ac:dyDescent="0.2">
      <c r="E3991">
        <f t="shared" ca="1" si="127"/>
        <v>2.1846316358100077</v>
      </c>
      <c r="F3991" t="b">
        <f t="shared" ca="1" si="128"/>
        <v>0</v>
      </c>
    </row>
    <row r="3992" spans="5:6" x14ac:dyDescent="0.2">
      <c r="E3992">
        <f t="shared" ca="1" si="127"/>
        <v>0.18280285716626787</v>
      </c>
      <c r="F3992" t="b">
        <f t="shared" ca="1" si="128"/>
        <v>0</v>
      </c>
    </row>
    <row r="3993" spans="5:6" x14ac:dyDescent="0.2">
      <c r="E3993">
        <f t="shared" ca="1" si="127"/>
        <v>2.5753414922086333</v>
      </c>
      <c r="F3993" t="b">
        <f t="shared" ca="1" si="128"/>
        <v>1</v>
      </c>
    </row>
    <row r="3994" spans="5:6" x14ac:dyDescent="0.2">
      <c r="E3994">
        <f t="shared" ca="1" si="127"/>
        <v>2.8153864282519185</v>
      </c>
      <c r="F3994" t="b">
        <f t="shared" ca="1" si="128"/>
        <v>1</v>
      </c>
    </row>
    <row r="3995" spans="5:6" x14ac:dyDescent="0.2">
      <c r="E3995">
        <f t="shared" ca="1" si="127"/>
        <v>0.72052313833450077</v>
      </c>
      <c r="F3995" t="b">
        <f t="shared" ca="1" si="128"/>
        <v>0</v>
      </c>
    </row>
    <row r="3996" spans="5:6" x14ac:dyDescent="0.2">
      <c r="E3996">
        <f t="shared" ca="1" si="127"/>
        <v>3.4461365425172144</v>
      </c>
      <c r="F3996" t="b">
        <f t="shared" ca="1" si="128"/>
        <v>1</v>
      </c>
    </row>
    <row r="3997" spans="5:6" x14ac:dyDescent="0.2">
      <c r="E3997">
        <f t="shared" ca="1" si="127"/>
        <v>2.9454358458403043</v>
      </c>
      <c r="F3997" t="b">
        <f t="shared" ca="1" si="128"/>
        <v>1</v>
      </c>
    </row>
    <row r="3998" spans="5:6" x14ac:dyDescent="0.2">
      <c r="E3998">
        <f t="shared" ca="1" si="127"/>
        <v>2.5370386869928745</v>
      </c>
      <c r="F3998" t="b">
        <f t="shared" ca="1" si="128"/>
        <v>1</v>
      </c>
    </row>
    <row r="3999" spans="5:6" x14ac:dyDescent="0.2">
      <c r="E3999">
        <f t="shared" ca="1" si="127"/>
        <v>2.1543007627863995</v>
      </c>
      <c r="F3999" t="b">
        <f t="shared" ca="1" si="128"/>
        <v>0</v>
      </c>
    </row>
    <row r="4000" spans="5:6" x14ac:dyDescent="0.2">
      <c r="E4000">
        <f t="shared" ca="1" si="127"/>
        <v>4.6750028328446618</v>
      </c>
      <c r="F4000" t="b">
        <f t="shared" ca="1" si="128"/>
        <v>1</v>
      </c>
    </row>
    <row r="4001" spans="5:6" x14ac:dyDescent="0.2">
      <c r="E4001">
        <f t="shared" ca="1" si="127"/>
        <v>4.2174897380866812</v>
      </c>
      <c r="F4001" t="b">
        <f t="shared" ca="1" si="128"/>
        <v>1</v>
      </c>
    </row>
    <row r="4002" spans="5:6" x14ac:dyDescent="0.2">
      <c r="E4002">
        <f t="shared" ca="1" si="127"/>
        <v>1.9814703880537525</v>
      </c>
      <c r="F4002" t="b">
        <f t="shared" ca="1" si="128"/>
        <v>0</v>
      </c>
    </row>
    <row r="4003" spans="5:6" x14ac:dyDescent="0.2">
      <c r="E4003">
        <f t="shared" ca="1" si="127"/>
        <v>1.2652263018102745</v>
      </c>
      <c r="F4003" t="b">
        <f t="shared" ca="1" si="128"/>
        <v>0</v>
      </c>
    </row>
    <row r="4004" spans="5:6" x14ac:dyDescent="0.2">
      <c r="E4004">
        <f t="shared" ca="1" si="127"/>
        <v>2.0413610678541216</v>
      </c>
      <c r="F4004" t="b">
        <f t="shared" ca="1" si="128"/>
        <v>0</v>
      </c>
    </row>
    <row r="4005" spans="5:6" x14ac:dyDescent="0.2">
      <c r="E4005">
        <f t="shared" ca="1" si="127"/>
        <v>0.64642561538677534</v>
      </c>
      <c r="F4005" t="b">
        <f t="shared" ca="1" si="128"/>
        <v>0</v>
      </c>
    </row>
    <row r="4006" spans="5:6" x14ac:dyDescent="0.2">
      <c r="E4006">
        <f t="shared" ca="1" si="127"/>
        <v>2.6044419350148686</v>
      </c>
      <c r="F4006" t="b">
        <f t="shared" ca="1" si="128"/>
        <v>1</v>
      </c>
    </row>
    <row r="4007" spans="5:6" x14ac:dyDescent="0.2">
      <c r="E4007">
        <f t="shared" ca="1" si="127"/>
        <v>3.4016664862239088</v>
      </c>
      <c r="F4007" t="b">
        <f t="shared" ca="1" si="128"/>
        <v>1</v>
      </c>
    </row>
    <row r="4008" spans="5:6" x14ac:dyDescent="0.2">
      <c r="E4008">
        <f t="shared" ca="1" si="127"/>
        <v>-0.43606844467794059</v>
      </c>
      <c r="F4008" t="b">
        <f t="shared" ca="1" si="128"/>
        <v>0</v>
      </c>
    </row>
    <row r="4009" spans="5:6" x14ac:dyDescent="0.2">
      <c r="E4009">
        <f t="shared" ca="1" si="127"/>
        <v>2.1545345134325879</v>
      </c>
      <c r="F4009" t="b">
        <f t="shared" ca="1" si="128"/>
        <v>0</v>
      </c>
    </row>
    <row r="4010" spans="5:6" x14ac:dyDescent="0.2">
      <c r="E4010">
        <f t="shared" ca="1" si="127"/>
        <v>0.92541292476636439</v>
      </c>
      <c r="F4010" t="b">
        <f t="shared" ca="1" si="128"/>
        <v>0</v>
      </c>
    </row>
    <row r="4011" spans="5:6" x14ac:dyDescent="0.2">
      <c r="E4011">
        <f t="shared" ca="1" si="127"/>
        <v>2.1642608655014386</v>
      </c>
      <c r="F4011" t="b">
        <f t="shared" ca="1" si="128"/>
        <v>0</v>
      </c>
    </row>
    <row r="4012" spans="5:6" x14ac:dyDescent="0.2">
      <c r="E4012">
        <f t="shared" ca="1" si="127"/>
        <v>3.3102291003043165</v>
      </c>
      <c r="F4012" t="b">
        <f t="shared" ca="1" si="128"/>
        <v>1</v>
      </c>
    </row>
    <row r="4013" spans="5:6" x14ac:dyDescent="0.2">
      <c r="E4013">
        <f t="shared" ca="1" si="127"/>
        <v>-0.77758764071502973</v>
      </c>
      <c r="F4013" t="b">
        <f t="shared" ca="1" si="128"/>
        <v>0</v>
      </c>
    </row>
    <row r="4014" spans="5:6" x14ac:dyDescent="0.2">
      <c r="E4014">
        <f t="shared" ca="1" si="127"/>
        <v>2.6139956230050574</v>
      </c>
      <c r="F4014" t="b">
        <f t="shared" ca="1" si="128"/>
        <v>1</v>
      </c>
    </row>
    <row r="4015" spans="5:6" x14ac:dyDescent="0.2">
      <c r="E4015">
        <f t="shared" ca="1" si="127"/>
        <v>3.2084552449754948</v>
      </c>
      <c r="F4015" t="b">
        <f t="shared" ca="1" si="128"/>
        <v>1</v>
      </c>
    </row>
    <row r="4016" spans="5:6" x14ac:dyDescent="0.2">
      <c r="E4016">
        <f t="shared" ca="1" si="127"/>
        <v>0.84421818832741957</v>
      </c>
      <c r="F4016" t="b">
        <f t="shared" ca="1" si="128"/>
        <v>0</v>
      </c>
    </row>
    <row r="4017" spans="5:6" x14ac:dyDescent="0.2">
      <c r="E4017">
        <f t="shared" ca="1" si="127"/>
        <v>-0.77089833677680253</v>
      </c>
      <c r="F4017" t="b">
        <f t="shared" ca="1" si="128"/>
        <v>0</v>
      </c>
    </row>
    <row r="4018" spans="5:6" x14ac:dyDescent="0.2">
      <c r="E4018">
        <f t="shared" ca="1" si="127"/>
        <v>0.52475354460910495</v>
      </c>
      <c r="F4018" t="b">
        <f t="shared" ca="1" si="128"/>
        <v>0</v>
      </c>
    </row>
    <row r="4019" spans="5:6" x14ac:dyDescent="0.2">
      <c r="E4019">
        <f t="shared" ca="1" si="127"/>
        <v>-0.32453792167816453</v>
      </c>
      <c r="F4019" t="b">
        <f t="shared" ca="1" si="128"/>
        <v>0</v>
      </c>
    </row>
    <row r="4020" spans="5:6" x14ac:dyDescent="0.2">
      <c r="E4020">
        <f t="shared" ca="1" si="127"/>
        <v>3.5214347354709394</v>
      </c>
      <c r="F4020" t="b">
        <f t="shared" ca="1" si="128"/>
        <v>1</v>
      </c>
    </row>
    <row r="4021" spans="5:6" x14ac:dyDescent="0.2">
      <c r="E4021">
        <f t="shared" ca="1" si="127"/>
        <v>2.2530909248914099</v>
      </c>
      <c r="F4021" t="b">
        <f t="shared" ca="1" si="128"/>
        <v>0</v>
      </c>
    </row>
    <row r="4022" spans="5:6" x14ac:dyDescent="0.2">
      <c r="E4022">
        <f t="shared" ca="1" si="127"/>
        <v>1.219506097675541</v>
      </c>
      <c r="F4022" t="b">
        <f t="shared" ca="1" si="128"/>
        <v>0</v>
      </c>
    </row>
    <row r="4023" spans="5:6" x14ac:dyDescent="0.2">
      <c r="E4023">
        <f t="shared" ca="1" si="127"/>
        <v>1.7023896139223824</v>
      </c>
      <c r="F4023" t="b">
        <f t="shared" ca="1" si="128"/>
        <v>0</v>
      </c>
    </row>
    <row r="4024" spans="5:6" x14ac:dyDescent="0.2">
      <c r="E4024">
        <f t="shared" ca="1" si="127"/>
        <v>2.1583615636364284</v>
      </c>
      <c r="F4024" t="b">
        <f t="shared" ca="1" si="128"/>
        <v>0</v>
      </c>
    </row>
    <row r="4025" spans="5:6" x14ac:dyDescent="0.2">
      <c r="E4025">
        <f t="shared" ca="1" si="127"/>
        <v>-1.2573924011142434E-2</v>
      </c>
      <c r="F4025" t="b">
        <f t="shared" ca="1" si="128"/>
        <v>0</v>
      </c>
    </row>
    <row r="4026" spans="5:6" x14ac:dyDescent="0.2">
      <c r="E4026">
        <f t="shared" ca="1" si="127"/>
        <v>0.87751953555932705</v>
      </c>
      <c r="F4026" t="b">
        <f t="shared" ca="1" si="128"/>
        <v>0</v>
      </c>
    </row>
    <row r="4027" spans="5:6" x14ac:dyDescent="0.2">
      <c r="E4027">
        <f t="shared" ca="1" si="127"/>
        <v>-0.71125819662385115</v>
      </c>
      <c r="F4027" t="b">
        <f t="shared" ca="1" si="128"/>
        <v>0</v>
      </c>
    </row>
    <row r="4028" spans="5:6" x14ac:dyDescent="0.2">
      <c r="E4028">
        <f t="shared" ca="1" si="127"/>
        <v>1.4066586345278154</v>
      </c>
      <c r="F4028" t="b">
        <f t="shared" ca="1" si="128"/>
        <v>0</v>
      </c>
    </row>
    <row r="4029" spans="5:6" x14ac:dyDescent="0.2">
      <c r="E4029">
        <f t="shared" ca="1" si="127"/>
        <v>-0.66107793276866178</v>
      </c>
      <c r="F4029" t="b">
        <f t="shared" ca="1" si="128"/>
        <v>0</v>
      </c>
    </row>
    <row r="4030" spans="5:6" x14ac:dyDescent="0.2">
      <c r="E4030">
        <f t="shared" ca="1" si="127"/>
        <v>3.3272625238936486</v>
      </c>
      <c r="F4030" t="b">
        <f t="shared" ca="1" si="128"/>
        <v>1</v>
      </c>
    </row>
    <row r="4031" spans="5:6" x14ac:dyDescent="0.2">
      <c r="E4031">
        <f t="shared" ca="1" si="127"/>
        <v>0.34397202774166136</v>
      </c>
      <c r="F4031" t="b">
        <f t="shared" ca="1" si="128"/>
        <v>0</v>
      </c>
    </row>
    <row r="4032" spans="5:6" x14ac:dyDescent="0.2">
      <c r="E4032">
        <f t="shared" ca="1" si="127"/>
        <v>1.2752245726578493</v>
      </c>
      <c r="F4032" t="b">
        <f t="shared" ca="1" si="128"/>
        <v>0</v>
      </c>
    </row>
    <row r="4033" spans="5:6" x14ac:dyDescent="0.2">
      <c r="E4033">
        <f t="shared" ca="1" si="127"/>
        <v>2.4885919339853539</v>
      </c>
      <c r="F4033" t="b">
        <f t="shared" ca="1" si="128"/>
        <v>0</v>
      </c>
    </row>
    <row r="4034" spans="5:6" x14ac:dyDescent="0.2">
      <c r="E4034">
        <f t="shared" ca="1" si="127"/>
        <v>1.8468761687057553</v>
      </c>
      <c r="F4034" t="b">
        <f t="shared" ca="1" si="128"/>
        <v>0</v>
      </c>
    </row>
    <row r="4035" spans="5:6" x14ac:dyDescent="0.2">
      <c r="E4035">
        <f t="shared" ref="E4035:E4098" ca="1" si="129">NORMINV(RAND(),1.889101,1.189723)</f>
        <v>1.861646316314103</v>
      </c>
      <c r="F4035" t="b">
        <f t="shared" ref="F4035:F4098" ca="1" si="130">IF(E4035&gt;=2.5, TRUE, FALSE)</f>
        <v>0</v>
      </c>
    </row>
    <row r="4036" spans="5:6" x14ac:dyDescent="0.2">
      <c r="E4036">
        <f t="shared" ca="1" si="129"/>
        <v>1.5378905368590585</v>
      </c>
      <c r="F4036" t="b">
        <f t="shared" ca="1" si="130"/>
        <v>0</v>
      </c>
    </row>
    <row r="4037" spans="5:6" x14ac:dyDescent="0.2">
      <c r="E4037">
        <f t="shared" ca="1" si="129"/>
        <v>3.3902702243681757</v>
      </c>
      <c r="F4037" t="b">
        <f t="shared" ca="1" si="130"/>
        <v>1</v>
      </c>
    </row>
    <row r="4038" spans="5:6" x14ac:dyDescent="0.2">
      <c r="E4038">
        <f t="shared" ca="1" si="129"/>
        <v>1.3683517247838901</v>
      </c>
      <c r="F4038" t="b">
        <f t="shared" ca="1" si="130"/>
        <v>0</v>
      </c>
    </row>
    <row r="4039" spans="5:6" x14ac:dyDescent="0.2">
      <c r="E4039">
        <f t="shared" ca="1" si="129"/>
        <v>-3.2624139177016787E-2</v>
      </c>
      <c r="F4039" t="b">
        <f t="shared" ca="1" si="130"/>
        <v>0</v>
      </c>
    </row>
    <row r="4040" spans="5:6" x14ac:dyDescent="0.2">
      <c r="E4040">
        <f t="shared" ca="1" si="129"/>
        <v>1.2298542281797298</v>
      </c>
      <c r="F4040" t="b">
        <f t="shared" ca="1" si="130"/>
        <v>0</v>
      </c>
    </row>
    <row r="4041" spans="5:6" x14ac:dyDescent="0.2">
      <c r="E4041">
        <f t="shared" ca="1" si="129"/>
        <v>1.3573805138661377</v>
      </c>
      <c r="F4041" t="b">
        <f t="shared" ca="1" si="130"/>
        <v>0</v>
      </c>
    </row>
    <row r="4042" spans="5:6" x14ac:dyDescent="0.2">
      <c r="E4042">
        <f t="shared" ca="1" si="129"/>
        <v>3.5304115016730542</v>
      </c>
      <c r="F4042" t="b">
        <f t="shared" ca="1" si="130"/>
        <v>1</v>
      </c>
    </row>
    <row r="4043" spans="5:6" x14ac:dyDescent="0.2">
      <c r="E4043">
        <f t="shared" ca="1" si="129"/>
        <v>2.6637308032984142</v>
      </c>
      <c r="F4043" t="b">
        <f t="shared" ca="1" si="130"/>
        <v>1</v>
      </c>
    </row>
    <row r="4044" spans="5:6" x14ac:dyDescent="0.2">
      <c r="E4044">
        <f t="shared" ca="1" si="129"/>
        <v>2.2078955720904734</v>
      </c>
      <c r="F4044" t="b">
        <f t="shared" ca="1" si="130"/>
        <v>0</v>
      </c>
    </row>
    <row r="4045" spans="5:6" x14ac:dyDescent="0.2">
      <c r="E4045">
        <f t="shared" ca="1" si="129"/>
        <v>3.2055698771200358</v>
      </c>
      <c r="F4045" t="b">
        <f t="shared" ca="1" si="130"/>
        <v>1</v>
      </c>
    </row>
    <row r="4046" spans="5:6" x14ac:dyDescent="0.2">
      <c r="E4046">
        <f t="shared" ca="1" si="129"/>
        <v>1.1701802086701387</v>
      </c>
      <c r="F4046" t="b">
        <f t="shared" ca="1" si="130"/>
        <v>0</v>
      </c>
    </row>
    <row r="4047" spans="5:6" x14ac:dyDescent="0.2">
      <c r="E4047">
        <f t="shared" ca="1" si="129"/>
        <v>2.4066290609416603</v>
      </c>
      <c r="F4047" t="b">
        <f t="shared" ca="1" si="130"/>
        <v>0</v>
      </c>
    </row>
    <row r="4048" spans="5:6" x14ac:dyDescent="0.2">
      <c r="E4048">
        <f t="shared" ca="1" si="129"/>
        <v>0.91707856770190055</v>
      </c>
      <c r="F4048" t="b">
        <f t="shared" ca="1" si="130"/>
        <v>0</v>
      </c>
    </row>
    <row r="4049" spans="5:6" x14ac:dyDescent="0.2">
      <c r="E4049">
        <f t="shared" ca="1" si="129"/>
        <v>1.8076971969303914</v>
      </c>
      <c r="F4049" t="b">
        <f t="shared" ca="1" si="130"/>
        <v>0</v>
      </c>
    </row>
    <row r="4050" spans="5:6" x14ac:dyDescent="0.2">
      <c r="E4050">
        <f t="shared" ca="1" si="129"/>
        <v>-7.4119887450381894E-2</v>
      </c>
      <c r="F4050" t="b">
        <f t="shared" ca="1" si="130"/>
        <v>0</v>
      </c>
    </row>
    <row r="4051" spans="5:6" x14ac:dyDescent="0.2">
      <c r="E4051">
        <f t="shared" ca="1" si="129"/>
        <v>1.3472374516809384</v>
      </c>
      <c r="F4051" t="b">
        <f t="shared" ca="1" si="130"/>
        <v>0</v>
      </c>
    </row>
    <row r="4052" spans="5:6" x14ac:dyDescent="0.2">
      <c r="E4052">
        <f t="shared" ca="1" si="129"/>
        <v>2.5073168305980431</v>
      </c>
      <c r="F4052" t="b">
        <f t="shared" ca="1" si="130"/>
        <v>1</v>
      </c>
    </row>
    <row r="4053" spans="5:6" x14ac:dyDescent="0.2">
      <c r="E4053">
        <f t="shared" ca="1" si="129"/>
        <v>1.4820090739828404</v>
      </c>
      <c r="F4053" t="b">
        <f t="shared" ca="1" si="130"/>
        <v>0</v>
      </c>
    </row>
    <row r="4054" spans="5:6" x14ac:dyDescent="0.2">
      <c r="E4054">
        <f t="shared" ca="1" si="129"/>
        <v>1.9002415161205686</v>
      </c>
      <c r="F4054" t="b">
        <f t="shared" ca="1" si="130"/>
        <v>0</v>
      </c>
    </row>
    <row r="4055" spans="5:6" x14ac:dyDescent="0.2">
      <c r="E4055">
        <f t="shared" ca="1" si="129"/>
        <v>3.4536757289954862</v>
      </c>
      <c r="F4055" t="b">
        <f t="shared" ca="1" si="130"/>
        <v>1</v>
      </c>
    </row>
    <row r="4056" spans="5:6" x14ac:dyDescent="0.2">
      <c r="E4056">
        <f t="shared" ca="1" si="129"/>
        <v>1.3853626394541281</v>
      </c>
      <c r="F4056" t="b">
        <f t="shared" ca="1" si="130"/>
        <v>0</v>
      </c>
    </row>
    <row r="4057" spans="5:6" x14ac:dyDescent="0.2">
      <c r="E4057">
        <f t="shared" ca="1" si="129"/>
        <v>0.25168873709394646</v>
      </c>
      <c r="F4057" t="b">
        <f t="shared" ca="1" si="130"/>
        <v>0</v>
      </c>
    </row>
    <row r="4058" spans="5:6" x14ac:dyDescent="0.2">
      <c r="E4058">
        <f t="shared" ca="1" si="129"/>
        <v>1.0889972016938319</v>
      </c>
      <c r="F4058" t="b">
        <f t="shared" ca="1" si="130"/>
        <v>0</v>
      </c>
    </row>
    <row r="4059" spans="5:6" x14ac:dyDescent="0.2">
      <c r="E4059">
        <f t="shared" ca="1" si="129"/>
        <v>1.0328272472975661</v>
      </c>
      <c r="F4059" t="b">
        <f t="shared" ca="1" si="130"/>
        <v>0</v>
      </c>
    </row>
    <row r="4060" spans="5:6" x14ac:dyDescent="0.2">
      <c r="E4060">
        <f t="shared" ca="1" si="129"/>
        <v>0.59166425847818149</v>
      </c>
      <c r="F4060" t="b">
        <f t="shared" ca="1" si="130"/>
        <v>0</v>
      </c>
    </row>
    <row r="4061" spans="5:6" x14ac:dyDescent="0.2">
      <c r="E4061">
        <f t="shared" ca="1" si="129"/>
        <v>1.1253114269227922</v>
      </c>
      <c r="F4061" t="b">
        <f t="shared" ca="1" si="130"/>
        <v>0</v>
      </c>
    </row>
    <row r="4062" spans="5:6" x14ac:dyDescent="0.2">
      <c r="E4062">
        <f t="shared" ca="1" si="129"/>
        <v>1.6413622097687386</v>
      </c>
      <c r="F4062" t="b">
        <f t="shared" ca="1" si="130"/>
        <v>0</v>
      </c>
    </row>
    <row r="4063" spans="5:6" x14ac:dyDescent="0.2">
      <c r="E4063">
        <f t="shared" ca="1" si="129"/>
        <v>2.0812852020666157</v>
      </c>
      <c r="F4063" t="b">
        <f t="shared" ca="1" si="130"/>
        <v>0</v>
      </c>
    </row>
    <row r="4064" spans="5:6" x14ac:dyDescent="0.2">
      <c r="E4064">
        <f t="shared" ca="1" si="129"/>
        <v>4.0693462030839127</v>
      </c>
      <c r="F4064" t="b">
        <f t="shared" ca="1" si="130"/>
        <v>1</v>
      </c>
    </row>
    <row r="4065" spans="5:6" x14ac:dyDescent="0.2">
      <c r="E4065">
        <f t="shared" ca="1" si="129"/>
        <v>0.43609591714671381</v>
      </c>
      <c r="F4065" t="b">
        <f t="shared" ca="1" si="130"/>
        <v>0</v>
      </c>
    </row>
    <row r="4066" spans="5:6" x14ac:dyDescent="0.2">
      <c r="E4066">
        <f t="shared" ca="1" si="129"/>
        <v>3.5240196390642327</v>
      </c>
      <c r="F4066" t="b">
        <f t="shared" ca="1" si="130"/>
        <v>1</v>
      </c>
    </row>
    <row r="4067" spans="5:6" x14ac:dyDescent="0.2">
      <c r="E4067">
        <f t="shared" ca="1" si="129"/>
        <v>2.8605963769056739</v>
      </c>
      <c r="F4067" t="b">
        <f t="shared" ca="1" si="130"/>
        <v>1</v>
      </c>
    </row>
    <row r="4068" spans="5:6" x14ac:dyDescent="0.2">
      <c r="E4068">
        <f t="shared" ca="1" si="129"/>
        <v>2.1881964514402141</v>
      </c>
      <c r="F4068" t="b">
        <f t="shared" ca="1" si="130"/>
        <v>0</v>
      </c>
    </row>
    <row r="4069" spans="5:6" x14ac:dyDescent="0.2">
      <c r="E4069">
        <f t="shared" ca="1" si="129"/>
        <v>0.61773285231386432</v>
      </c>
      <c r="F4069" t="b">
        <f t="shared" ca="1" si="130"/>
        <v>0</v>
      </c>
    </row>
    <row r="4070" spans="5:6" x14ac:dyDescent="0.2">
      <c r="E4070">
        <f t="shared" ca="1" si="129"/>
        <v>2.4596310602142815</v>
      </c>
      <c r="F4070" t="b">
        <f t="shared" ca="1" si="130"/>
        <v>0</v>
      </c>
    </row>
    <row r="4071" spans="5:6" x14ac:dyDescent="0.2">
      <c r="E4071">
        <f t="shared" ca="1" si="129"/>
        <v>1.9556776716436988</v>
      </c>
      <c r="F4071" t="b">
        <f t="shared" ca="1" si="130"/>
        <v>0</v>
      </c>
    </row>
    <row r="4072" spans="5:6" x14ac:dyDescent="0.2">
      <c r="E4072">
        <f t="shared" ca="1" si="129"/>
        <v>2.6492546317547063</v>
      </c>
      <c r="F4072" t="b">
        <f t="shared" ca="1" si="130"/>
        <v>1</v>
      </c>
    </row>
    <row r="4073" spans="5:6" x14ac:dyDescent="0.2">
      <c r="E4073">
        <f t="shared" ca="1" si="129"/>
        <v>3.2152371384805329</v>
      </c>
      <c r="F4073" t="b">
        <f t="shared" ca="1" si="130"/>
        <v>1</v>
      </c>
    </row>
    <row r="4074" spans="5:6" x14ac:dyDescent="0.2">
      <c r="E4074">
        <f t="shared" ca="1" si="129"/>
        <v>3.5811423852665456</v>
      </c>
      <c r="F4074" t="b">
        <f t="shared" ca="1" si="130"/>
        <v>1</v>
      </c>
    </row>
    <row r="4075" spans="5:6" x14ac:dyDescent="0.2">
      <c r="E4075">
        <f t="shared" ca="1" si="129"/>
        <v>1.1725121769584037</v>
      </c>
      <c r="F4075" t="b">
        <f t="shared" ca="1" si="130"/>
        <v>0</v>
      </c>
    </row>
    <row r="4076" spans="5:6" x14ac:dyDescent="0.2">
      <c r="E4076">
        <f t="shared" ca="1" si="129"/>
        <v>1.6803963999334433</v>
      </c>
      <c r="F4076" t="b">
        <f t="shared" ca="1" si="130"/>
        <v>0</v>
      </c>
    </row>
    <row r="4077" spans="5:6" x14ac:dyDescent="0.2">
      <c r="E4077">
        <f t="shared" ca="1" si="129"/>
        <v>4.0223028658622644</v>
      </c>
      <c r="F4077" t="b">
        <f t="shared" ca="1" si="130"/>
        <v>1</v>
      </c>
    </row>
    <row r="4078" spans="5:6" x14ac:dyDescent="0.2">
      <c r="E4078">
        <f t="shared" ca="1" si="129"/>
        <v>2.8642097021061552</v>
      </c>
      <c r="F4078" t="b">
        <f t="shared" ca="1" si="130"/>
        <v>1</v>
      </c>
    </row>
    <row r="4079" spans="5:6" x14ac:dyDescent="0.2">
      <c r="E4079">
        <f t="shared" ca="1" si="129"/>
        <v>4.0203637229993001</v>
      </c>
      <c r="F4079" t="b">
        <f t="shared" ca="1" si="130"/>
        <v>1</v>
      </c>
    </row>
    <row r="4080" spans="5:6" x14ac:dyDescent="0.2">
      <c r="E4080">
        <f t="shared" ca="1" si="129"/>
        <v>2.5077373831401872</v>
      </c>
      <c r="F4080" t="b">
        <f t="shared" ca="1" si="130"/>
        <v>1</v>
      </c>
    </row>
    <row r="4081" spans="5:6" x14ac:dyDescent="0.2">
      <c r="E4081">
        <f t="shared" ca="1" si="129"/>
        <v>1.3889622911852348</v>
      </c>
      <c r="F4081" t="b">
        <f t="shared" ca="1" si="130"/>
        <v>0</v>
      </c>
    </row>
    <row r="4082" spans="5:6" x14ac:dyDescent="0.2">
      <c r="E4082">
        <f t="shared" ca="1" si="129"/>
        <v>1.7384237562547487</v>
      </c>
      <c r="F4082" t="b">
        <f t="shared" ca="1" si="130"/>
        <v>0</v>
      </c>
    </row>
    <row r="4083" spans="5:6" x14ac:dyDescent="0.2">
      <c r="E4083">
        <f t="shared" ca="1" si="129"/>
        <v>2.3381812564374993</v>
      </c>
      <c r="F4083" t="b">
        <f t="shared" ca="1" si="130"/>
        <v>0</v>
      </c>
    </row>
    <row r="4084" spans="5:6" x14ac:dyDescent="0.2">
      <c r="E4084">
        <f t="shared" ca="1" si="129"/>
        <v>0.6515104582076876</v>
      </c>
      <c r="F4084" t="b">
        <f t="shared" ca="1" si="130"/>
        <v>0</v>
      </c>
    </row>
    <row r="4085" spans="5:6" x14ac:dyDescent="0.2">
      <c r="E4085">
        <f t="shared" ca="1" si="129"/>
        <v>3.2297434995867413</v>
      </c>
      <c r="F4085" t="b">
        <f t="shared" ca="1" si="130"/>
        <v>1</v>
      </c>
    </row>
    <row r="4086" spans="5:6" x14ac:dyDescent="0.2">
      <c r="E4086">
        <f t="shared" ca="1" si="129"/>
        <v>0.5827619984443706</v>
      </c>
      <c r="F4086" t="b">
        <f t="shared" ca="1" si="130"/>
        <v>0</v>
      </c>
    </row>
    <row r="4087" spans="5:6" x14ac:dyDescent="0.2">
      <c r="E4087">
        <f t="shared" ca="1" si="129"/>
        <v>0.29998979006509341</v>
      </c>
      <c r="F4087" t="b">
        <f t="shared" ca="1" si="130"/>
        <v>0</v>
      </c>
    </row>
    <row r="4088" spans="5:6" x14ac:dyDescent="0.2">
      <c r="E4088">
        <f t="shared" ca="1" si="129"/>
        <v>1.3343466444453456</v>
      </c>
      <c r="F4088" t="b">
        <f t="shared" ca="1" si="130"/>
        <v>0</v>
      </c>
    </row>
    <row r="4089" spans="5:6" x14ac:dyDescent="0.2">
      <c r="E4089">
        <f t="shared" ca="1" si="129"/>
        <v>2.5193523609918382</v>
      </c>
      <c r="F4089" t="b">
        <f t="shared" ca="1" si="130"/>
        <v>1</v>
      </c>
    </row>
    <row r="4090" spans="5:6" x14ac:dyDescent="0.2">
      <c r="E4090">
        <f t="shared" ca="1" si="129"/>
        <v>4.5970035628540291</v>
      </c>
      <c r="F4090" t="b">
        <f t="shared" ca="1" si="130"/>
        <v>1</v>
      </c>
    </row>
    <row r="4091" spans="5:6" x14ac:dyDescent="0.2">
      <c r="E4091">
        <f t="shared" ca="1" si="129"/>
        <v>0.50069161171101162</v>
      </c>
      <c r="F4091" t="b">
        <f t="shared" ca="1" si="130"/>
        <v>0</v>
      </c>
    </row>
    <row r="4092" spans="5:6" x14ac:dyDescent="0.2">
      <c r="E4092">
        <f t="shared" ca="1" si="129"/>
        <v>3.4444969069953575</v>
      </c>
      <c r="F4092" t="b">
        <f t="shared" ca="1" si="130"/>
        <v>1</v>
      </c>
    </row>
    <row r="4093" spans="5:6" x14ac:dyDescent="0.2">
      <c r="E4093">
        <f t="shared" ca="1" si="129"/>
        <v>1.404272956606067</v>
      </c>
      <c r="F4093" t="b">
        <f t="shared" ca="1" si="130"/>
        <v>0</v>
      </c>
    </row>
    <row r="4094" spans="5:6" x14ac:dyDescent="0.2">
      <c r="E4094">
        <f t="shared" ca="1" si="129"/>
        <v>1.2131935609181466</v>
      </c>
      <c r="F4094" t="b">
        <f t="shared" ca="1" si="130"/>
        <v>0</v>
      </c>
    </row>
    <row r="4095" spans="5:6" x14ac:dyDescent="0.2">
      <c r="E4095">
        <f t="shared" ca="1" si="129"/>
        <v>1.2577990511835342</v>
      </c>
      <c r="F4095" t="b">
        <f t="shared" ca="1" si="130"/>
        <v>0</v>
      </c>
    </row>
    <row r="4096" spans="5:6" x14ac:dyDescent="0.2">
      <c r="E4096">
        <f t="shared" ca="1" si="129"/>
        <v>1.4977350559687963</v>
      </c>
      <c r="F4096" t="b">
        <f t="shared" ca="1" si="130"/>
        <v>0</v>
      </c>
    </row>
    <row r="4097" spans="5:6" x14ac:dyDescent="0.2">
      <c r="E4097">
        <f t="shared" ca="1" si="129"/>
        <v>0.95479257972853748</v>
      </c>
      <c r="F4097" t="b">
        <f t="shared" ca="1" si="130"/>
        <v>0</v>
      </c>
    </row>
    <row r="4098" spans="5:6" x14ac:dyDescent="0.2">
      <c r="E4098">
        <f t="shared" ca="1" si="129"/>
        <v>4.1909519184901338</v>
      </c>
      <c r="F4098" t="b">
        <f t="shared" ca="1" si="130"/>
        <v>1</v>
      </c>
    </row>
    <row r="4099" spans="5:6" x14ac:dyDescent="0.2">
      <c r="E4099">
        <f t="shared" ref="E4099:E4162" ca="1" si="131">NORMINV(RAND(),1.889101,1.189723)</f>
        <v>3.4682478742009595</v>
      </c>
      <c r="F4099" t="b">
        <f t="shared" ref="F4099:F4162" ca="1" si="132">IF(E4099&gt;=2.5, TRUE, FALSE)</f>
        <v>1</v>
      </c>
    </row>
    <row r="4100" spans="5:6" x14ac:dyDescent="0.2">
      <c r="E4100">
        <f t="shared" ca="1" si="131"/>
        <v>-1.9953304599674213</v>
      </c>
      <c r="F4100" t="b">
        <f t="shared" ca="1" si="132"/>
        <v>0</v>
      </c>
    </row>
    <row r="4101" spans="5:6" x14ac:dyDescent="0.2">
      <c r="E4101">
        <f t="shared" ca="1" si="131"/>
        <v>0.5871227970355426</v>
      </c>
      <c r="F4101" t="b">
        <f t="shared" ca="1" si="132"/>
        <v>0</v>
      </c>
    </row>
    <row r="4102" spans="5:6" x14ac:dyDescent="0.2">
      <c r="E4102">
        <f t="shared" ca="1" si="131"/>
        <v>2.2167047425259865</v>
      </c>
      <c r="F4102" t="b">
        <f t="shared" ca="1" si="132"/>
        <v>0</v>
      </c>
    </row>
    <row r="4103" spans="5:6" x14ac:dyDescent="0.2">
      <c r="E4103">
        <f t="shared" ca="1" si="131"/>
        <v>-8.7070056801925144E-2</v>
      </c>
      <c r="F4103" t="b">
        <f t="shared" ca="1" si="132"/>
        <v>0</v>
      </c>
    </row>
    <row r="4104" spans="5:6" x14ac:dyDescent="0.2">
      <c r="E4104">
        <f t="shared" ca="1" si="131"/>
        <v>-1.2545058772786806</v>
      </c>
      <c r="F4104" t="b">
        <f t="shared" ca="1" si="132"/>
        <v>0</v>
      </c>
    </row>
    <row r="4105" spans="5:6" x14ac:dyDescent="0.2">
      <c r="E4105">
        <f t="shared" ca="1" si="131"/>
        <v>1.7859106317271098</v>
      </c>
      <c r="F4105" t="b">
        <f t="shared" ca="1" si="132"/>
        <v>0</v>
      </c>
    </row>
    <row r="4106" spans="5:6" x14ac:dyDescent="0.2">
      <c r="E4106">
        <f t="shared" ca="1" si="131"/>
        <v>2.7739263824008251</v>
      </c>
      <c r="F4106" t="b">
        <f t="shared" ca="1" si="132"/>
        <v>1</v>
      </c>
    </row>
    <row r="4107" spans="5:6" x14ac:dyDescent="0.2">
      <c r="E4107">
        <f t="shared" ca="1" si="131"/>
        <v>1.0413049591035155</v>
      </c>
      <c r="F4107" t="b">
        <f t="shared" ca="1" si="132"/>
        <v>0</v>
      </c>
    </row>
    <row r="4108" spans="5:6" x14ac:dyDescent="0.2">
      <c r="E4108">
        <f t="shared" ca="1" si="131"/>
        <v>3.0476136270062906</v>
      </c>
      <c r="F4108" t="b">
        <f t="shared" ca="1" si="132"/>
        <v>1</v>
      </c>
    </row>
    <row r="4109" spans="5:6" x14ac:dyDescent="0.2">
      <c r="E4109">
        <f t="shared" ca="1" si="131"/>
        <v>-8.492583914084606E-2</v>
      </c>
      <c r="F4109" t="b">
        <f t="shared" ca="1" si="132"/>
        <v>0</v>
      </c>
    </row>
    <row r="4110" spans="5:6" x14ac:dyDescent="0.2">
      <c r="E4110">
        <f t="shared" ca="1" si="131"/>
        <v>1.6524332285896619</v>
      </c>
      <c r="F4110" t="b">
        <f t="shared" ca="1" si="132"/>
        <v>0</v>
      </c>
    </row>
    <row r="4111" spans="5:6" x14ac:dyDescent="0.2">
      <c r="E4111">
        <f t="shared" ca="1" si="131"/>
        <v>0.52648231845414561</v>
      </c>
      <c r="F4111" t="b">
        <f t="shared" ca="1" si="132"/>
        <v>0</v>
      </c>
    </row>
    <row r="4112" spans="5:6" x14ac:dyDescent="0.2">
      <c r="E4112">
        <f t="shared" ca="1" si="131"/>
        <v>0.70826543713375689</v>
      </c>
      <c r="F4112" t="b">
        <f t="shared" ca="1" si="132"/>
        <v>0</v>
      </c>
    </row>
    <row r="4113" spans="5:6" x14ac:dyDescent="0.2">
      <c r="E4113">
        <f t="shared" ca="1" si="131"/>
        <v>0.97631644949954455</v>
      </c>
      <c r="F4113" t="b">
        <f t="shared" ca="1" si="132"/>
        <v>0</v>
      </c>
    </row>
    <row r="4114" spans="5:6" x14ac:dyDescent="0.2">
      <c r="E4114">
        <f t="shared" ca="1" si="131"/>
        <v>3.3830479452538667</v>
      </c>
      <c r="F4114" t="b">
        <f t="shared" ca="1" si="132"/>
        <v>1</v>
      </c>
    </row>
    <row r="4115" spans="5:6" x14ac:dyDescent="0.2">
      <c r="E4115">
        <f t="shared" ca="1" si="131"/>
        <v>0.8281409112527669</v>
      </c>
      <c r="F4115" t="b">
        <f t="shared" ca="1" si="132"/>
        <v>0</v>
      </c>
    </row>
    <row r="4116" spans="5:6" x14ac:dyDescent="0.2">
      <c r="E4116">
        <f t="shared" ca="1" si="131"/>
        <v>1.0813799815158442</v>
      </c>
      <c r="F4116" t="b">
        <f t="shared" ca="1" si="132"/>
        <v>0</v>
      </c>
    </row>
    <row r="4117" spans="5:6" x14ac:dyDescent="0.2">
      <c r="E4117">
        <f t="shared" ca="1" si="131"/>
        <v>2.3263361135805898</v>
      </c>
      <c r="F4117" t="b">
        <f t="shared" ca="1" si="132"/>
        <v>0</v>
      </c>
    </row>
    <row r="4118" spans="5:6" x14ac:dyDescent="0.2">
      <c r="E4118">
        <f t="shared" ca="1" si="131"/>
        <v>2.6913228991135809</v>
      </c>
      <c r="F4118" t="b">
        <f t="shared" ca="1" si="132"/>
        <v>1</v>
      </c>
    </row>
    <row r="4119" spans="5:6" x14ac:dyDescent="0.2">
      <c r="E4119">
        <f t="shared" ca="1" si="131"/>
        <v>1.7096522801484939</v>
      </c>
      <c r="F4119" t="b">
        <f t="shared" ca="1" si="132"/>
        <v>0</v>
      </c>
    </row>
    <row r="4120" spans="5:6" x14ac:dyDescent="0.2">
      <c r="E4120">
        <f t="shared" ca="1" si="131"/>
        <v>2.3634238854797092</v>
      </c>
      <c r="F4120" t="b">
        <f t="shared" ca="1" si="132"/>
        <v>0</v>
      </c>
    </row>
    <row r="4121" spans="5:6" x14ac:dyDescent="0.2">
      <c r="E4121">
        <f t="shared" ca="1" si="131"/>
        <v>1.1767091395951208</v>
      </c>
      <c r="F4121" t="b">
        <f t="shared" ca="1" si="132"/>
        <v>0</v>
      </c>
    </row>
    <row r="4122" spans="5:6" x14ac:dyDescent="0.2">
      <c r="E4122">
        <f t="shared" ca="1" si="131"/>
        <v>2.9155720072138411</v>
      </c>
      <c r="F4122" t="b">
        <f t="shared" ca="1" si="132"/>
        <v>1</v>
      </c>
    </row>
    <row r="4123" spans="5:6" x14ac:dyDescent="0.2">
      <c r="E4123">
        <f t="shared" ca="1" si="131"/>
        <v>1.5158802969975196</v>
      </c>
      <c r="F4123" t="b">
        <f t="shared" ca="1" si="132"/>
        <v>0</v>
      </c>
    </row>
    <row r="4124" spans="5:6" x14ac:dyDescent="0.2">
      <c r="E4124">
        <f t="shared" ca="1" si="131"/>
        <v>1.0936403468465299</v>
      </c>
      <c r="F4124" t="b">
        <f t="shared" ca="1" si="132"/>
        <v>0</v>
      </c>
    </row>
    <row r="4125" spans="5:6" x14ac:dyDescent="0.2">
      <c r="E4125">
        <f t="shared" ca="1" si="131"/>
        <v>1.4225256839628044</v>
      </c>
      <c r="F4125" t="b">
        <f t="shared" ca="1" si="132"/>
        <v>0</v>
      </c>
    </row>
    <row r="4126" spans="5:6" x14ac:dyDescent="0.2">
      <c r="E4126">
        <f t="shared" ca="1" si="131"/>
        <v>3.3097122432659383</v>
      </c>
      <c r="F4126" t="b">
        <f t="shared" ca="1" si="132"/>
        <v>1</v>
      </c>
    </row>
    <row r="4127" spans="5:6" x14ac:dyDescent="0.2">
      <c r="E4127">
        <f t="shared" ca="1" si="131"/>
        <v>4.2639994038475848</v>
      </c>
      <c r="F4127" t="b">
        <f t="shared" ca="1" si="132"/>
        <v>1</v>
      </c>
    </row>
    <row r="4128" spans="5:6" x14ac:dyDescent="0.2">
      <c r="E4128">
        <f t="shared" ca="1" si="131"/>
        <v>2.103563024306462</v>
      </c>
      <c r="F4128" t="b">
        <f t="shared" ca="1" si="132"/>
        <v>0</v>
      </c>
    </row>
    <row r="4129" spans="5:6" x14ac:dyDescent="0.2">
      <c r="E4129">
        <f t="shared" ca="1" si="131"/>
        <v>-1.1297147327614152</v>
      </c>
      <c r="F4129" t="b">
        <f t="shared" ca="1" si="132"/>
        <v>0</v>
      </c>
    </row>
    <row r="4130" spans="5:6" x14ac:dyDescent="0.2">
      <c r="E4130">
        <f t="shared" ca="1" si="131"/>
        <v>1.0641457451178216</v>
      </c>
      <c r="F4130" t="b">
        <f t="shared" ca="1" si="132"/>
        <v>0</v>
      </c>
    </row>
    <row r="4131" spans="5:6" x14ac:dyDescent="0.2">
      <c r="E4131">
        <f t="shared" ca="1" si="131"/>
        <v>1.9312273267536655</v>
      </c>
      <c r="F4131" t="b">
        <f t="shared" ca="1" si="132"/>
        <v>0</v>
      </c>
    </row>
    <row r="4132" spans="5:6" x14ac:dyDescent="0.2">
      <c r="E4132">
        <f t="shared" ca="1" si="131"/>
        <v>4.9988752559192662E-2</v>
      </c>
      <c r="F4132" t="b">
        <f t="shared" ca="1" si="132"/>
        <v>0</v>
      </c>
    </row>
    <row r="4133" spans="5:6" x14ac:dyDescent="0.2">
      <c r="E4133">
        <f t="shared" ca="1" si="131"/>
        <v>1.2375789419695677</v>
      </c>
      <c r="F4133" t="b">
        <f t="shared" ca="1" si="132"/>
        <v>0</v>
      </c>
    </row>
    <row r="4134" spans="5:6" x14ac:dyDescent="0.2">
      <c r="E4134">
        <f t="shared" ca="1" si="131"/>
        <v>2.149420893635575</v>
      </c>
      <c r="F4134" t="b">
        <f t="shared" ca="1" si="132"/>
        <v>0</v>
      </c>
    </row>
    <row r="4135" spans="5:6" x14ac:dyDescent="0.2">
      <c r="E4135">
        <f t="shared" ca="1" si="131"/>
        <v>1.000521832290092</v>
      </c>
      <c r="F4135" t="b">
        <f t="shared" ca="1" si="132"/>
        <v>0</v>
      </c>
    </row>
    <row r="4136" spans="5:6" x14ac:dyDescent="0.2">
      <c r="E4136">
        <f t="shared" ca="1" si="131"/>
        <v>3.2892080992172117</v>
      </c>
      <c r="F4136" t="b">
        <f t="shared" ca="1" si="132"/>
        <v>1</v>
      </c>
    </row>
    <row r="4137" spans="5:6" x14ac:dyDescent="0.2">
      <c r="E4137">
        <f t="shared" ca="1" si="131"/>
        <v>1.9936774131828541</v>
      </c>
      <c r="F4137" t="b">
        <f t="shared" ca="1" si="132"/>
        <v>0</v>
      </c>
    </row>
    <row r="4138" spans="5:6" x14ac:dyDescent="0.2">
      <c r="E4138">
        <f t="shared" ca="1" si="131"/>
        <v>2.162978142784997</v>
      </c>
      <c r="F4138" t="b">
        <f t="shared" ca="1" si="132"/>
        <v>0</v>
      </c>
    </row>
    <row r="4139" spans="5:6" x14ac:dyDescent="0.2">
      <c r="E4139">
        <f t="shared" ca="1" si="131"/>
        <v>0.78404021313987871</v>
      </c>
      <c r="F4139" t="b">
        <f t="shared" ca="1" si="132"/>
        <v>0</v>
      </c>
    </row>
    <row r="4140" spans="5:6" x14ac:dyDescent="0.2">
      <c r="E4140">
        <f t="shared" ca="1" si="131"/>
        <v>3.4551804971847204</v>
      </c>
      <c r="F4140" t="b">
        <f t="shared" ca="1" si="132"/>
        <v>1</v>
      </c>
    </row>
    <row r="4141" spans="5:6" x14ac:dyDescent="0.2">
      <c r="E4141">
        <f t="shared" ca="1" si="131"/>
        <v>3.3610097965154013</v>
      </c>
      <c r="F4141" t="b">
        <f t="shared" ca="1" si="132"/>
        <v>1</v>
      </c>
    </row>
    <row r="4142" spans="5:6" x14ac:dyDescent="0.2">
      <c r="E4142">
        <f t="shared" ca="1" si="131"/>
        <v>4.4821865663474609</v>
      </c>
      <c r="F4142" t="b">
        <f t="shared" ca="1" si="132"/>
        <v>1</v>
      </c>
    </row>
    <row r="4143" spans="5:6" x14ac:dyDescent="0.2">
      <c r="E4143">
        <f t="shared" ca="1" si="131"/>
        <v>2.2998737062832602</v>
      </c>
      <c r="F4143" t="b">
        <f t="shared" ca="1" si="132"/>
        <v>0</v>
      </c>
    </row>
    <row r="4144" spans="5:6" x14ac:dyDescent="0.2">
      <c r="E4144">
        <f t="shared" ca="1" si="131"/>
        <v>1.2935802402907732</v>
      </c>
      <c r="F4144" t="b">
        <f t="shared" ca="1" si="132"/>
        <v>0</v>
      </c>
    </row>
    <row r="4145" spans="5:6" x14ac:dyDescent="0.2">
      <c r="E4145">
        <f t="shared" ca="1" si="131"/>
        <v>1.4647873909519047</v>
      </c>
      <c r="F4145" t="b">
        <f t="shared" ca="1" si="132"/>
        <v>0</v>
      </c>
    </row>
    <row r="4146" spans="5:6" x14ac:dyDescent="0.2">
      <c r="E4146">
        <f t="shared" ca="1" si="131"/>
        <v>3.9031761885210168</v>
      </c>
      <c r="F4146" t="b">
        <f t="shared" ca="1" si="132"/>
        <v>1</v>
      </c>
    </row>
    <row r="4147" spans="5:6" x14ac:dyDescent="0.2">
      <c r="E4147">
        <f t="shared" ca="1" si="131"/>
        <v>2.3433280303585664</v>
      </c>
      <c r="F4147" t="b">
        <f t="shared" ca="1" si="132"/>
        <v>0</v>
      </c>
    </row>
    <row r="4148" spans="5:6" x14ac:dyDescent="0.2">
      <c r="E4148">
        <f t="shared" ca="1" si="131"/>
        <v>3.4139005722292284</v>
      </c>
      <c r="F4148" t="b">
        <f t="shared" ca="1" si="132"/>
        <v>1</v>
      </c>
    </row>
    <row r="4149" spans="5:6" x14ac:dyDescent="0.2">
      <c r="E4149">
        <f t="shared" ca="1" si="131"/>
        <v>1.3496583432888234</v>
      </c>
      <c r="F4149" t="b">
        <f t="shared" ca="1" si="132"/>
        <v>0</v>
      </c>
    </row>
    <row r="4150" spans="5:6" x14ac:dyDescent="0.2">
      <c r="E4150">
        <f t="shared" ca="1" si="131"/>
        <v>2.4902116671651289</v>
      </c>
      <c r="F4150" t="b">
        <f t="shared" ca="1" si="132"/>
        <v>0</v>
      </c>
    </row>
    <row r="4151" spans="5:6" x14ac:dyDescent="0.2">
      <c r="E4151">
        <f t="shared" ca="1" si="131"/>
        <v>2.2743915253490061</v>
      </c>
      <c r="F4151" t="b">
        <f t="shared" ca="1" si="132"/>
        <v>0</v>
      </c>
    </row>
    <row r="4152" spans="5:6" x14ac:dyDescent="0.2">
      <c r="E4152">
        <f t="shared" ca="1" si="131"/>
        <v>1.7391230674919809</v>
      </c>
      <c r="F4152" t="b">
        <f t="shared" ca="1" si="132"/>
        <v>0</v>
      </c>
    </row>
    <row r="4153" spans="5:6" x14ac:dyDescent="0.2">
      <c r="E4153">
        <f t="shared" ca="1" si="131"/>
        <v>1.7840103604964721</v>
      </c>
      <c r="F4153" t="b">
        <f t="shared" ca="1" si="132"/>
        <v>0</v>
      </c>
    </row>
    <row r="4154" spans="5:6" x14ac:dyDescent="0.2">
      <c r="E4154">
        <f t="shared" ca="1" si="131"/>
        <v>3.3819863817386668</v>
      </c>
      <c r="F4154" t="b">
        <f t="shared" ca="1" si="132"/>
        <v>1</v>
      </c>
    </row>
    <row r="4155" spans="5:6" x14ac:dyDescent="0.2">
      <c r="E4155">
        <f t="shared" ca="1" si="131"/>
        <v>2.0416762403354198</v>
      </c>
      <c r="F4155" t="b">
        <f t="shared" ca="1" si="132"/>
        <v>0</v>
      </c>
    </row>
    <row r="4156" spans="5:6" x14ac:dyDescent="0.2">
      <c r="E4156">
        <f t="shared" ca="1" si="131"/>
        <v>1.4098508190943559</v>
      </c>
      <c r="F4156" t="b">
        <f t="shared" ca="1" si="132"/>
        <v>0</v>
      </c>
    </row>
    <row r="4157" spans="5:6" x14ac:dyDescent="0.2">
      <c r="E4157">
        <f t="shared" ca="1" si="131"/>
        <v>0.81837690630542403</v>
      </c>
      <c r="F4157" t="b">
        <f t="shared" ca="1" si="132"/>
        <v>0</v>
      </c>
    </row>
    <row r="4158" spans="5:6" x14ac:dyDescent="0.2">
      <c r="E4158">
        <f t="shared" ca="1" si="131"/>
        <v>1.2828802613039982</v>
      </c>
      <c r="F4158" t="b">
        <f t="shared" ca="1" si="132"/>
        <v>0</v>
      </c>
    </row>
    <row r="4159" spans="5:6" x14ac:dyDescent="0.2">
      <c r="E4159">
        <f t="shared" ca="1" si="131"/>
        <v>1.3326974855938079</v>
      </c>
      <c r="F4159" t="b">
        <f t="shared" ca="1" si="132"/>
        <v>0</v>
      </c>
    </row>
    <row r="4160" spans="5:6" x14ac:dyDescent="0.2">
      <c r="E4160">
        <f t="shared" ca="1" si="131"/>
        <v>2.7667653062960529</v>
      </c>
      <c r="F4160" t="b">
        <f t="shared" ca="1" si="132"/>
        <v>1</v>
      </c>
    </row>
    <row r="4161" spans="5:6" x14ac:dyDescent="0.2">
      <c r="E4161">
        <f t="shared" ca="1" si="131"/>
        <v>3.2786556118369292</v>
      </c>
      <c r="F4161" t="b">
        <f t="shared" ca="1" si="132"/>
        <v>1</v>
      </c>
    </row>
    <row r="4162" spans="5:6" x14ac:dyDescent="0.2">
      <c r="E4162">
        <f t="shared" ca="1" si="131"/>
        <v>4.9827305459933067</v>
      </c>
      <c r="F4162" t="b">
        <f t="shared" ca="1" si="132"/>
        <v>1</v>
      </c>
    </row>
    <row r="4163" spans="5:6" x14ac:dyDescent="0.2">
      <c r="E4163">
        <f t="shared" ref="E4163:E4226" ca="1" si="133">NORMINV(RAND(),1.889101,1.189723)</f>
        <v>2.3698269622968287</v>
      </c>
      <c r="F4163" t="b">
        <f t="shared" ref="F4163:F4226" ca="1" si="134">IF(E4163&gt;=2.5, TRUE, FALSE)</f>
        <v>0</v>
      </c>
    </row>
    <row r="4164" spans="5:6" x14ac:dyDescent="0.2">
      <c r="E4164">
        <f t="shared" ca="1" si="133"/>
        <v>2.7503917952828623</v>
      </c>
      <c r="F4164" t="b">
        <f t="shared" ca="1" si="134"/>
        <v>1</v>
      </c>
    </row>
    <row r="4165" spans="5:6" x14ac:dyDescent="0.2">
      <c r="E4165">
        <f t="shared" ca="1" si="133"/>
        <v>2.1194074014255064</v>
      </c>
      <c r="F4165" t="b">
        <f t="shared" ca="1" si="134"/>
        <v>0</v>
      </c>
    </row>
    <row r="4166" spans="5:6" x14ac:dyDescent="0.2">
      <c r="E4166">
        <f t="shared" ca="1" si="133"/>
        <v>2.7756973018225759</v>
      </c>
      <c r="F4166" t="b">
        <f t="shared" ca="1" si="134"/>
        <v>1</v>
      </c>
    </row>
    <row r="4167" spans="5:6" x14ac:dyDescent="0.2">
      <c r="E4167">
        <f t="shared" ca="1" si="133"/>
        <v>2.9057144741304484</v>
      </c>
      <c r="F4167" t="b">
        <f t="shared" ca="1" si="134"/>
        <v>1</v>
      </c>
    </row>
    <row r="4168" spans="5:6" x14ac:dyDescent="0.2">
      <c r="E4168">
        <f t="shared" ca="1" si="133"/>
        <v>3.9804263243091214</v>
      </c>
      <c r="F4168" t="b">
        <f t="shared" ca="1" si="134"/>
        <v>1</v>
      </c>
    </row>
    <row r="4169" spans="5:6" x14ac:dyDescent="0.2">
      <c r="E4169">
        <f t="shared" ca="1" si="133"/>
        <v>0.8239368462292096</v>
      </c>
      <c r="F4169" t="b">
        <f t="shared" ca="1" si="134"/>
        <v>0</v>
      </c>
    </row>
    <row r="4170" spans="5:6" x14ac:dyDescent="0.2">
      <c r="E4170">
        <f t="shared" ca="1" si="133"/>
        <v>1.2925358770525219</v>
      </c>
      <c r="F4170" t="b">
        <f t="shared" ca="1" si="134"/>
        <v>0</v>
      </c>
    </row>
    <row r="4171" spans="5:6" x14ac:dyDescent="0.2">
      <c r="E4171">
        <f t="shared" ca="1" si="133"/>
        <v>0.53096853529756571</v>
      </c>
      <c r="F4171" t="b">
        <f t="shared" ca="1" si="134"/>
        <v>0</v>
      </c>
    </row>
    <row r="4172" spans="5:6" x14ac:dyDescent="0.2">
      <c r="E4172">
        <f t="shared" ca="1" si="133"/>
        <v>2.7770090655727508</v>
      </c>
      <c r="F4172" t="b">
        <f t="shared" ca="1" si="134"/>
        <v>1</v>
      </c>
    </row>
    <row r="4173" spans="5:6" x14ac:dyDescent="0.2">
      <c r="E4173">
        <f t="shared" ca="1" si="133"/>
        <v>2.396818938178078</v>
      </c>
      <c r="F4173" t="b">
        <f t="shared" ca="1" si="134"/>
        <v>0</v>
      </c>
    </row>
    <row r="4174" spans="5:6" x14ac:dyDescent="0.2">
      <c r="E4174">
        <f t="shared" ca="1" si="133"/>
        <v>2.7547940938253563</v>
      </c>
      <c r="F4174" t="b">
        <f t="shared" ca="1" si="134"/>
        <v>1</v>
      </c>
    </row>
    <row r="4175" spans="5:6" x14ac:dyDescent="0.2">
      <c r="E4175">
        <f t="shared" ca="1" si="133"/>
        <v>1.1279438603526144</v>
      </c>
      <c r="F4175" t="b">
        <f t="shared" ca="1" si="134"/>
        <v>0</v>
      </c>
    </row>
    <row r="4176" spans="5:6" x14ac:dyDescent="0.2">
      <c r="E4176">
        <f t="shared" ca="1" si="133"/>
        <v>2.6958302711850695</v>
      </c>
      <c r="F4176" t="b">
        <f t="shared" ca="1" si="134"/>
        <v>1</v>
      </c>
    </row>
    <row r="4177" spans="5:6" x14ac:dyDescent="0.2">
      <c r="E4177">
        <f t="shared" ca="1" si="133"/>
        <v>2.0789254215500304</v>
      </c>
      <c r="F4177" t="b">
        <f t="shared" ca="1" si="134"/>
        <v>0</v>
      </c>
    </row>
    <row r="4178" spans="5:6" x14ac:dyDescent="0.2">
      <c r="E4178">
        <f t="shared" ca="1" si="133"/>
        <v>-0.77939735375327168</v>
      </c>
      <c r="F4178" t="b">
        <f t="shared" ca="1" si="134"/>
        <v>0</v>
      </c>
    </row>
    <row r="4179" spans="5:6" x14ac:dyDescent="0.2">
      <c r="E4179">
        <f t="shared" ca="1" si="133"/>
        <v>4.1601940556436068</v>
      </c>
      <c r="F4179" t="b">
        <f t="shared" ca="1" si="134"/>
        <v>1</v>
      </c>
    </row>
    <row r="4180" spans="5:6" x14ac:dyDescent="0.2">
      <c r="E4180">
        <f t="shared" ca="1" si="133"/>
        <v>1.7749767659568669</v>
      </c>
      <c r="F4180" t="b">
        <f t="shared" ca="1" si="134"/>
        <v>0</v>
      </c>
    </row>
    <row r="4181" spans="5:6" x14ac:dyDescent="0.2">
      <c r="E4181">
        <f t="shared" ca="1" si="133"/>
        <v>2.4029267502919036</v>
      </c>
      <c r="F4181" t="b">
        <f t="shared" ca="1" si="134"/>
        <v>0</v>
      </c>
    </row>
    <row r="4182" spans="5:6" x14ac:dyDescent="0.2">
      <c r="E4182">
        <f t="shared" ca="1" si="133"/>
        <v>3.1142851599102794</v>
      </c>
      <c r="F4182" t="b">
        <f t="shared" ca="1" si="134"/>
        <v>1</v>
      </c>
    </row>
    <row r="4183" spans="5:6" x14ac:dyDescent="0.2">
      <c r="E4183">
        <f t="shared" ca="1" si="133"/>
        <v>1.324541099891984</v>
      </c>
      <c r="F4183" t="b">
        <f t="shared" ca="1" si="134"/>
        <v>0</v>
      </c>
    </row>
    <row r="4184" spans="5:6" x14ac:dyDescent="0.2">
      <c r="E4184">
        <f t="shared" ca="1" si="133"/>
        <v>-0.59574687345301425</v>
      </c>
      <c r="F4184" t="b">
        <f t="shared" ca="1" si="134"/>
        <v>0</v>
      </c>
    </row>
    <row r="4185" spans="5:6" x14ac:dyDescent="0.2">
      <c r="E4185">
        <f t="shared" ca="1" si="133"/>
        <v>2.6018065026422783</v>
      </c>
      <c r="F4185" t="b">
        <f t="shared" ca="1" si="134"/>
        <v>1</v>
      </c>
    </row>
    <row r="4186" spans="5:6" x14ac:dyDescent="0.2">
      <c r="E4186">
        <f t="shared" ca="1" si="133"/>
        <v>5.3252156501679266</v>
      </c>
      <c r="F4186" t="b">
        <f t="shared" ca="1" si="134"/>
        <v>1</v>
      </c>
    </row>
    <row r="4187" spans="5:6" x14ac:dyDescent="0.2">
      <c r="E4187">
        <f t="shared" ca="1" si="133"/>
        <v>5.856458121179295</v>
      </c>
      <c r="F4187" t="b">
        <f t="shared" ca="1" si="134"/>
        <v>1</v>
      </c>
    </row>
    <row r="4188" spans="5:6" x14ac:dyDescent="0.2">
      <c r="E4188">
        <f t="shared" ca="1" si="133"/>
        <v>5.2372513529887748</v>
      </c>
      <c r="F4188" t="b">
        <f t="shared" ca="1" si="134"/>
        <v>1</v>
      </c>
    </row>
    <row r="4189" spans="5:6" x14ac:dyDescent="0.2">
      <c r="E4189">
        <f t="shared" ca="1" si="133"/>
        <v>1.1282041757582031</v>
      </c>
      <c r="F4189" t="b">
        <f t="shared" ca="1" si="134"/>
        <v>0</v>
      </c>
    </row>
    <row r="4190" spans="5:6" x14ac:dyDescent="0.2">
      <c r="E4190">
        <f t="shared" ca="1" si="133"/>
        <v>2.2389218283665633</v>
      </c>
      <c r="F4190" t="b">
        <f t="shared" ca="1" si="134"/>
        <v>0</v>
      </c>
    </row>
    <row r="4191" spans="5:6" x14ac:dyDescent="0.2">
      <c r="E4191">
        <f t="shared" ca="1" si="133"/>
        <v>2.3543002241174129</v>
      </c>
      <c r="F4191" t="b">
        <f t="shared" ca="1" si="134"/>
        <v>0</v>
      </c>
    </row>
    <row r="4192" spans="5:6" x14ac:dyDescent="0.2">
      <c r="E4192">
        <f t="shared" ca="1" si="133"/>
        <v>1.9112816304733053</v>
      </c>
      <c r="F4192" t="b">
        <f t="shared" ca="1" si="134"/>
        <v>0</v>
      </c>
    </row>
    <row r="4193" spans="5:6" x14ac:dyDescent="0.2">
      <c r="E4193">
        <f t="shared" ca="1" si="133"/>
        <v>2.0392039906246193</v>
      </c>
      <c r="F4193" t="b">
        <f t="shared" ca="1" si="134"/>
        <v>0</v>
      </c>
    </row>
    <row r="4194" spans="5:6" x14ac:dyDescent="0.2">
      <c r="E4194">
        <f t="shared" ca="1" si="133"/>
        <v>1.5153665390977877</v>
      </c>
      <c r="F4194" t="b">
        <f t="shared" ca="1" si="134"/>
        <v>0</v>
      </c>
    </row>
    <row r="4195" spans="5:6" x14ac:dyDescent="0.2">
      <c r="E4195">
        <f t="shared" ca="1" si="133"/>
        <v>1.3500860092428755</v>
      </c>
      <c r="F4195" t="b">
        <f t="shared" ca="1" si="134"/>
        <v>0</v>
      </c>
    </row>
    <row r="4196" spans="5:6" x14ac:dyDescent="0.2">
      <c r="E4196">
        <f t="shared" ca="1" si="133"/>
        <v>0.8571420922025863</v>
      </c>
      <c r="F4196" t="b">
        <f t="shared" ca="1" si="134"/>
        <v>0</v>
      </c>
    </row>
    <row r="4197" spans="5:6" x14ac:dyDescent="0.2">
      <c r="E4197">
        <f t="shared" ca="1" si="133"/>
        <v>2.5108109552334952</v>
      </c>
      <c r="F4197" t="b">
        <f t="shared" ca="1" si="134"/>
        <v>1</v>
      </c>
    </row>
    <row r="4198" spans="5:6" x14ac:dyDescent="0.2">
      <c r="E4198">
        <f t="shared" ca="1" si="133"/>
        <v>3.4871828761325494</v>
      </c>
      <c r="F4198" t="b">
        <f t="shared" ca="1" si="134"/>
        <v>1</v>
      </c>
    </row>
    <row r="4199" spans="5:6" x14ac:dyDescent="0.2">
      <c r="E4199">
        <f t="shared" ca="1" si="133"/>
        <v>2.8778583021749289</v>
      </c>
      <c r="F4199" t="b">
        <f t="shared" ca="1" si="134"/>
        <v>1</v>
      </c>
    </row>
    <row r="4200" spans="5:6" x14ac:dyDescent="0.2">
      <c r="E4200">
        <f t="shared" ca="1" si="133"/>
        <v>2.032377515611512</v>
      </c>
      <c r="F4200" t="b">
        <f t="shared" ca="1" si="134"/>
        <v>0</v>
      </c>
    </row>
    <row r="4201" spans="5:6" x14ac:dyDescent="0.2">
      <c r="E4201">
        <f t="shared" ca="1" si="133"/>
        <v>1.7915029557190452</v>
      </c>
      <c r="F4201" t="b">
        <f t="shared" ca="1" si="134"/>
        <v>0</v>
      </c>
    </row>
    <row r="4202" spans="5:6" x14ac:dyDescent="0.2">
      <c r="E4202">
        <f t="shared" ca="1" si="133"/>
        <v>1.1983070005574683</v>
      </c>
      <c r="F4202" t="b">
        <f t="shared" ca="1" si="134"/>
        <v>0</v>
      </c>
    </row>
    <row r="4203" spans="5:6" x14ac:dyDescent="0.2">
      <c r="E4203">
        <f t="shared" ca="1" si="133"/>
        <v>2.3216343470263161</v>
      </c>
      <c r="F4203" t="b">
        <f t="shared" ca="1" si="134"/>
        <v>0</v>
      </c>
    </row>
    <row r="4204" spans="5:6" x14ac:dyDescent="0.2">
      <c r="E4204">
        <f t="shared" ca="1" si="133"/>
        <v>-0.11549931373050737</v>
      </c>
      <c r="F4204" t="b">
        <f t="shared" ca="1" si="134"/>
        <v>0</v>
      </c>
    </row>
    <row r="4205" spans="5:6" x14ac:dyDescent="0.2">
      <c r="E4205">
        <f t="shared" ca="1" si="133"/>
        <v>1.8512277792718481</v>
      </c>
      <c r="F4205" t="b">
        <f t="shared" ca="1" si="134"/>
        <v>0</v>
      </c>
    </row>
    <row r="4206" spans="5:6" x14ac:dyDescent="0.2">
      <c r="E4206">
        <f t="shared" ca="1" si="133"/>
        <v>0.4335263652589747</v>
      </c>
      <c r="F4206" t="b">
        <f t="shared" ca="1" si="134"/>
        <v>0</v>
      </c>
    </row>
    <row r="4207" spans="5:6" x14ac:dyDescent="0.2">
      <c r="E4207">
        <f t="shared" ca="1" si="133"/>
        <v>3.2289941355623695</v>
      </c>
      <c r="F4207" t="b">
        <f t="shared" ca="1" si="134"/>
        <v>1</v>
      </c>
    </row>
    <row r="4208" spans="5:6" x14ac:dyDescent="0.2">
      <c r="E4208">
        <f t="shared" ca="1" si="133"/>
        <v>3.0546397989120013</v>
      </c>
      <c r="F4208" t="b">
        <f t="shared" ca="1" si="134"/>
        <v>1</v>
      </c>
    </row>
    <row r="4209" spans="5:6" x14ac:dyDescent="0.2">
      <c r="E4209">
        <f t="shared" ca="1" si="133"/>
        <v>0.6435692830761417</v>
      </c>
      <c r="F4209" t="b">
        <f t="shared" ca="1" si="134"/>
        <v>0</v>
      </c>
    </row>
    <row r="4210" spans="5:6" x14ac:dyDescent="0.2">
      <c r="E4210">
        <f t="shared" ca="1" si="133"/>
        <v>1.1279416201872787</v>
      </c>
      <c r="F4210" t="b">
        <f t="shared" ca="1" si="134"/>
        <v>0</v>
      </c>
    </row>
    <row r="4211" spans="5:6" x14ac:dyDescent="0.2">
      <c r="E4211">
        <f t="shared" ca="1" si="133"/>
        <v>2.1738846515719086</v>
      </c>
      <c r="F4211" t="b">
        <f t="shared" ca="1" si="134"/>
        <v>0</v>
      </c>
    </row>
    <row r="4212" spans="5:6" x14ac:dyDescent="0.2">
      <c r="E4212">
        <f t="shared" ca="1" si="133"/>
        <v>2.9335527118822569</v>
      </c>
      <c r="F4212" t="b">
        <f t="shared" ca="1" si="134"/>
        <v>1</v>
      </c>
    </row>
    <row r="4213" spans="5:6" x14ac:dyDescent="0.2">
      <c r="E4213">
        <f t="shared" ca="1" si="133"/>
        <v>2.7708112592717189</v>
      </c>
      <c r="F4213" t="b">
        <f t="shared" ca="1" si="134"/>
        <v>1</v>
      </c>
    </row>
    <row r="4214" spans="5:6" x14ac:dyDescent="0.2">
      <c r="E4214">
        <f t="shared" ca="1" si="133"/>
        <v>0.10794616179318162</v>
      </c>
      <c r="F4214" t="b">
        <f t="shared" ca="1" si="134"/>
        <v>0</v>
      </c>
    </row>
    <row r="4215" spans="5:6" x14ac:dyDescent="0.2">
      <c r="E4215">
        <f t="shared" ca="1" si="133"/>
        <v>5.9895573478820925</v>
      </c>
      <c r="F4215" t="b">
        <f t="shared" ca="1" si="134"/>
        <v>1</v>
      </c>
    </row>
    <row r="4216" spans="5:6" x14ac:dyDescent="0.2">
      <c r="E4216">
        <f t="shared" ca="1" si="133"/>
        <v>3.0600197715686401</v>
      </c>
      <c r="F4216" t="b">
        <f t="shared" ca="1" si="134"/>
        <v>1</v>
      </c>
    </row>
    <row r="4217" spans="5:6" x14ac:dyDescent="0.2">
      <c r="E4217">
        <f t="shared" ca="1" si="133"/>
        <v>2.7897541616178114</v>
      </c>
      <c r="F4217" t="b">
        <f t="shared" ca="1" si="134"/>
        <v>1</v>
      </c>
    </row>
    <row r="4218" spans="5:6" x14ac:dyDescent="0.2">
      <c r="E4218">
        <f t="shared" ca="1" si="133"/>
        <v>1.8817710055369337</v>
      </c>
      <c r="F4218" t="b">
        <f t="shared" ca="1" si="134"/>
        <v>0</v>
      </c>
    </row>
    <row r="4219" spans="5:6" x14ac:dyDescent="0.2">
      <c r="E4219">
        <f t="shared" ca="1" si="133"/>
        <v>4.5960826480275507</v>
      </c>
      <c r="F4219" t="b">
        <f t="shared" ca="1" si="134"/>
        <v>1</v>
      </c>
    </row>
    <row r="4220" spans="5:6" x14ac:dyDescent="0.2">
      <c r="E4220">
        <f t="shared" ca="1" si="133"/>
        <v>2.4461128534732852</v>
      </c>
      <c r="F4220" t="b">
        <f t="shared" ca="1" si="134"/>
        <v>0</v>
      </c>
    </row>
    <row r="4221" spans="5:6" x14ac:dyDescent="0.2">
      <c r="E4221">
        <f t="shared" ca="1" si="133"/>
        <v>1.7385608114611077</v>
      </c>
      <c r="F4221" t="b">
        <f t="shared" ca="1" si="134"/>
        <v>0</v>
      </c>
    </row>
    <row r="4222" spans="5:6" x14ac:dyDescent="0.2">
      <c r="E4222">
        <f t="shared" ca="1" si="133"/>
        <v>0.24761964034638506</v>
      </c>
      <c r="F4222" t="b">
        <f t="shared" ca="1" si="134"/>
        <v>0</v>
      </c>
    </row>
    <row r="4223" spans="5:6" x14ac:dyDescent="0.2">
      <c r="E4223">
        <f t="shared" ca="1" si="133"/>
        <v>0.29479274973441605</v>
      </c>
      <c r="F4223" t="b">
        <f t="shared" ca="1" si="134"/>
        <v>0</v>
      </c>
    </row>
    <row r="4224" spans="5:6" x14ac:dyDescent="0.2">
      <c r="E4224">
        <f t="shared" ca="1" si="133"/>
        <v>1.9798204540343607</v>
      </c>
      <c r="F4224" t="b">
        <f t="shared" ca="1" si="134"/>
        <v>0</v>
      </c>
    </row>
    <row r="4225" spans="5:6" x14ac:dyDescent="0.2">
      <c r="E4225">
        <f t="shared" ca="1" si="133"/>
        <v>1.3720227517671917</v>
      </c>
      <c r="F4225" t="b">
        <f t="shared" ca="1" si="134"/>
        <v>0</v>
      </c>
    </row>
    <row r="4226" spans="5:6" x14ac:dyDescent="0.2">
      <c r="E4226">
        <f t="shared" ca="1" si="133"/>
        <v>2.0368698283655013</v>
      </c>
      <c r="F4226" t="b">
        <f t="shared" ca="1" si="134"/>
        <v>0</v>
      </c>
    </row>
    <row r="4227" spans="5:6" x14ac:dyDescent="0.2">
      <c r="E4227">
        <f t="shared" ref="E4227:E4290" ca="1" si="135">NORMINV(RAND(),1.889101,1.189723)</f>
        <v>2.2572622232401178</v>
      </c>
      <c r="F4227" t="b">
        <f t="shared" ref="F4227:F4290" ca="1" si="136">IF(E4227&gt;=2.5, TRUE, FALSE)</f>
        <v>0</v>
      </c>
    </row>
    <row r="4228" spans="5:6" x14ac:dyDescent="0.2">
      <c r="E4228">
        <f t="shared" ca="1" si="135"/>
        <v>1.0080292394781853</v>
      </c>
      <c r="F4228" t="b">
        <f t="shared" ca="1" si="136"/>
        <v>0</v>
      </c>
    </row>
    <row r="4229" spans="5:6" x14ac:dyDescent="0.2">
      <c r="E4229">
        <f t="shared" ca="1" si="135"/>
        <v>1.5599366509669825</v>
      </c>
      <c r="F4229" t="b">
        <f t="shared" ca="1" si="136"/>
        <v>0</v>
      </c>
    </row>
    <row r="4230" spans="5:6" x14ac:dyDescent="0.2">
      <c r="E4230">
        <f t="shared" ca="1" si="135"/>
        <v>3.1289384033750602</v>
      </c>
      <c r="F4230" t="b">
        <f t="shared" ca="1" si="136"/>
        <v>1</v>
      </c>
    </row>
    <row r="4231" spans="5:6" x14ac:dyDescent="0.2">
      <c r="E4231">
        <f t="shared" ca="1" si="135"/>
        <v>2.0232176184808068</v>
      </c>
      <c r="F4231" t="b">
        <f t="shared" ca="1" si="136"/>
        <v>0</v>
      </c>
    </row>
    <row r="4232" spans="5:6" x14ac:dyDescent="0.2">
      <c r="E4232">
        <f t="shared" ca="1" si="135"/>
        <v>0.28037897552082147</v>
      </c>
      <c r="F4232" t="b">
        <f t="shared" ca="1" si="136"/>
        <v>0</v>
      </c>
    </row>
    <row r="4233" spans="5:6" x14ac:dyDescent="0.2">
      <c r="E4233">
        <f t="shared" ca="1" si="135"/>
        <v>1.8066513856929465</v>
      </c>
      <c r="F4233" t="b">
        <f t="shared" ca="1" si="136"/>
        <v>0</v>
      </c>
    </row>
    <row r="4234" spans="5:6" x14ac:dyDescent="0.2">
      <c r="E4234">
        <f t="shared" ca="1" si="135"/>
        <v>-0.51469308500989208</v>
      </c>
      <c r="F4234" t="b">
        <f t="shared" ca="1" si="136"/>
        <v>0</v>
      </c>
    </row>
    <row r="4235" spans="5:6" x14ac:dyDescent="0.2">
      <c r="E4235">
        <f t="shared" ca="1" si="135"/>
        <v>3.0783496161896462</v>
      </c>
      <c r="F4235" t="b">
        <f t="shared" ca="1" si="136"/>
        <v>1</v>
      </c>
    </row>
    <row r="4236" spans="5:6" x14ac:dyDescent="0.2">
      <c r="E4236">
        <f t="shared" ca="1" si="135"/>
        <v>0.96776962829018687</v>
      </c>
      <c r="F4236" t="b">
        <f t="shared" ca="1" si="136"/>
        <v>0</v>
      </c>
    </row>
    <row r="4237" spans="5:6" x14ac:dyDescent="0.2">
      <c r="E4237">
        <f t="shared" ca="1" si="135"/>
        <v>2.4165604501561524</v>
      </c>
      <c r="F4237" t="b">
        <f t="shared" ca="1" si="136"/>
        <v>0</v>
      </c>
    </row>
    <row r="4238" spans="5:6" x14ac:dyDescent="0.2">
      <c r="E4238">
        <f t="shared" ca="1" si="135"/>
        <v>3.5559230542213855</v>
      </c>
      <c r="F4238" t="b">
        <f t="shared" ca="1" si="136"/>
        <v>1</v>
      </c>
    </row>
    <row r="4239" spans="5:6" x14ac:dyDescent="0.2">
      <c r="E4239">
        <f t="shared" ca="1" si="135"/>
        <v>0.74202905005841879</v>
      </c>
      <c r="F4239" t="b">
        <f t="shared" ca="1" si="136"/>
        <v>0</v>
      </c>
    </row>
    <row r="4240" spans="5:6" x14ac:dyDescent="0.2">
      <c r="E4240">
        <f t="shared" ca="1" si="135"/>
        <v>2.6576982695404205</v>
      </c>
      <c r="F4240" t="b">
        <f t="shared" ca="1" si="136"/>
        <v>1</v>
      </c>
    </row>
    <row r="4241" spans="5:6" x14ac:dyDescent="0.2">
      <c r="E4241">
        <f t="shared" ca="1" si="135"/>
        <v>1.0531729073353484</v>
      </c>
      <c r="F4241" t="b">
        <f t="shared" ca="1" si="136"/>
        <v>0</v>
      </c>
    </row>
    <row r="4242" spans="5:6" x14ac:dyDescent="0.2">
      <c r="E4242">
        <f t="shared" ca="1" si="135"/>
        <v>2.2410576602382677</v>
      </c>
      <c r="F4242" t="b">
        <f t="shared" ca="1" si="136"/>
        <v>0</v>
      </c>
    </row>
    <row r="4243" spans="5:6" x14ac:dyDescent="0.2">
      <c r="E4243">
        <f t="shared" ca="1" si="135"/>
        <v>2.1206260134086103</v>
      </c>
      <c r="F4243" t="b">
        <f t="shared" ca="1" si="136"/>
        <v>0</v>
      </c>
    </row>
    <row r="4244" spans="5:6" x14ac:dyDescent="0.2">
      <c r="E4244">
        <f t="shared" ca="1" si="135"/>
        <v>0.2860498361109054</v>
      </c>
      <c r="F4244" t="b">
        <f t="shared" ca="1" si="136"/>
        <v>0</v>
      </c>
    </row>
    <row r="4245" spans="5:6" x14ac:dyDescent="0.2">
      <c r="E4245">
        <f t="shared" ca="1" si="135"/>
        <v>-0.43310032238191254</v>
      </c>
      <c r="F4245" t="b">
        <f t="shared" ca="1" si="136"/>
        <v>0</v>
      </c>
    </row>
    <row r="4246" spans="5:6" x14ac:dyDescent="0.2">
      <c r="E4246">
        <f t="shared" ca="1" si="135"/>
        <v>1.4903036934965728</v>
      </c>
      <c r="F4246" t="b">
        <f t="shared" ca="1" si="136"/>
        <v>0</v>
      </c>
    </row>
    <row r="4247" spans="5:6" x14ac:dyDescent="0.2">
      <c r="E4247">
        <f t="shared" ca="1" si="135"/>
        <v>2.2866991760539666</v>
      </c>
      <c r="F4247" t="b">
        <f t="shared" ca="1" si="136"/>
        <v>0</v>
      </c>
    </row>
    <row r="4248" spans="5:6" x14ac:dyDescent="0.2">
      <c r="E4248">
        <f t="shared" ca="1" si="135"/>
        <v>4.2146447200539772</v>
      </c>
      <c r="F4248" t="b">
        <f t="shared" ca="1" si="136"/>
        <v>1</v>
      </c>
    </row>
    <row r="4249" spans="5:6" x14ac:dyDescent="0.2">
      <c r="E4249">
        <f t="shared" ca="1" si="135"/>
        <v>1.9924351241140035</v>
      </c>
      <c r="F4249" t="b">
        <f t="shared" ca="1" si="136"/>
        <v>0</v>
      </c>
    </row>
    <row r="4250" spans="5:6" x14ac:dyDescent="0.2">
      <c r="E4250">
        <f t="shared" ca="1" si="135"/>
        <v>1.3442990116605227</v>
      </c>
      <c r="F4250" t="b">
        <f t="shared" ca="1" si="136"/>
        <v>0</v>
      </c>
    </row>
    <row r="4251" spans="5:6" x14ac:dyDescent="0.2">
      <c r="E4251">
        <f t="shared" ca="1" si="135"/>
        <v>2.6602794757470747</v>
      </c>
      <c r="F4251" t="b">
        <f t="shared" ca="1" si="136"/>
        <v>1</v>
      </c>
    </row>
    <row r="4252" spans="5:6" x14ac:dyDescent="0.2">
      <c r="E4252">
        <f t="shared" ca="1" si="135"/>
        <v>2.8438741123022613</v>
      </c>
      <c r="F4252" t="b">
        <f t="shared" ca="1" si="136"/>
        <v>1</v>
      </c>
    </row>
    <row r="4253" spans="5:6" x14ac:dyDescent="0.2">
      <c r="E4253">
        <f t="shared" ca="1" si="135"/>
        <v>1.8916957464812341</v>
      </c>
      <c r="F4253" t="b">
        <f t="shared" ca="1" si="136"/>
        <v>0</v>
      </c>
    </row>
    <row r="4254" spans="5:6" x14ac:dyDescent="0.2">
      <c r="E4254">
        <f t="shared" ca="1" si="135"/>
        <v>2.6646966928324662</v>
      </c>
      <c r="F4254" t="b">
        <f t="shared" ca="1" si="136"/>
        <v>1</v>
      </c>
    </row>
    <row r="4255" spans="5:6" x14ac:dyDescent="0.2">
      <c r="E4255">
        <f t="shared" ca="1" si="135"/>
        <v>1.9508975633656664</v>
      </c>
      <c r="F4255" t="b">
        <f t="shared" ca="1" si="136"/>
        <v>0</v>
      </c>
    </row>
    <row r="4256" spans="5:6" x14ac:dyDescent="0.2">
      <c r="E4256">
        <f t="shared" ca="1" si="135"/>
        <v>-0.30608716124942004</v>
      </c>
      <c r="F4256" t="b">
        <f t="shared" ca="1" si="136"/>
        <v>0</v>
      </c>
    </row>
    <row r="4257" spans="5:6" x14ac:dyDescent="0.2">
      <c r="E4257">
        <f t="shared" ca="1" si="135"/>
        <v>2.1807359857278343</v>
      </c>
      <c r="F4257" t="b">
        <f t="shared" ca="1" si="136"/>
        <v>0</v>
      </c>
    </row>
    <row r="4258" spans="5:6" x14ac:dyDescent="0.2">
      <c r="E4258">
        <f t="shared" ca="1" si="135"/>
        <v>2.2837625669611086</v>
      </c>
      <c r="F4258" t="b">
        <f t="shared" ca="1" si="136"/>
        <v>0</v>
      </c>
    </row>
    <row r="4259" spans="5:6" x14ac:dyDescent="0.2">
      <c r="E4259">
        <f t="shared" ca="1" si="135"/>
        <v>2.0662898554218136</v>
      </c>
      <c r="F4259" t="b">
        <f t="shared" ca="1" si="136"/>
        <v>0</v>
      </c>
    </row>
    <row r="4260" spans="5:6" x14ac:dyDescent="0.2">
      <c r="E4260">
        <f t="shared" ca="1" si="135"/>
        <v>3.6039477712708505</v>
      </c>
      <c r="F4260" t="b">
        <f t="shared" ca="1" si="136"/>
        <v>1</v>
      </c>
    </row>
    <row r="4261" spans="5:6" x14ac:dyDescent="0.2">
      <c r="E4261">
        <f t="shared" ca="1" si="135"/>
        <v>1.6903621366423573</v>
      </c>
      <c r="F4261" t="b">
        <f t="shared" ca="1" si="136"/>
        <v>0</v>
      </c>
    </row>
    <row r="4262" spans="5:6" x14ac:dyDescent="0.2">
      <c r="E4262">
        <f t="shared" ca="1" si="135"/>
        <v>2.5056180733294227</v>
      </c>
      <c r="F4262" t="b">
        <f t="shared" ca="1" si="136"/>
        <v>1</v>
      </c>
    </row>
    <row r="4263" spans="5:6" x14ac:dyDescent="0.2">
      <c r="E4263">
        <f t="shared" ca="1" si="135"/>
        <v>1.2008932644645438</v>
      </c>
      <c r="F4263" t="b">
        <f t="shared" ca="1" si="136"/>
        <v>0</v>
      </c>
    </row>
    <row r="4264" spans="5:6" x14ac:dyDescent="0.2">
      <c r="E4264">
        <f t="shared" ca="1" si="135"/>
        <v>2.5076154097057222</v>
      </c>
      <c r="F4264" t="b">
        <f t="shared" ca="1" si="136"/>
        <v>1</v>
      </c>
    </row>
    <row r="4265" spans="5:6" x14ac:dyDescent="0.2">
      <c r="E4265">
        <f t="shared" ca="1" si="135"/>
        <v>3.4958463424386559</v>
      </c>
      <c r="F4265" t="b">
        <f t="shared" ca="1" si="136"/>
        <v>1</v>
      </c>
    </row>
    <row r="4266" spans="5:6" x14ac:dyDescent="0.2">
      <c r="E4266">
        <f t="shared" ca="1" si="135"/>
        <v>1.7926407000587448</v>
      </c>
      <c r="F4266" t="b">
        <f t="shared" ca="1" si="136"/>
        <v>0</v>
      </c>
    </row>
    <row r="4267" spans="5:6" x14ac:dyDescent="0.2">
      <c r="E4267">
        <f t="shared" ca="1" si="135"/>
        <v>1.8697707147089799</v>
      </c>
      <c r="F4267" t="b">
        <f t="shared" ca="1" si="136"/>
        <v>0</v>
      </c>
    </row>
    <row r="4268" spans="5:6" x14ac:dyDescent="0.2">
      <c r="E4268">
        <f t="shared" ca="1" si="135"/>
        <v>2.3852293039209043</v>
      </c>
      <c r="F4268" t="b">
        <f t="shared" ca="1" si="136"/>
        <v>0</v>
      </c>
    </row>
    <row r="4269" spans="5:6" x14ac:dyDescent="0.2">
      <c r="E4269">
        <f t="shared" ca="1" si="135"/>
        <v>1.8412865784216923</v>
      </c>
      <c r="F4269" t="b">
        <f t="shared" ca="1" si="136"/>
        <v>0</v>
      </c>
    </row>
    <row r="4270" spans="5:6" x14ac:dyDescent="0.2">
      <c r="E4270">
        <f t="shared" ca="1" si="135"/>
        <v>2.1902083586757692</v>
      </c>
      <c r="F4270" t="b">
        <f t="shared" ca="1" si="136"/>
        <v>0</v>
      </c>
    </row>
    <row r="4271" spans="5:6" x14ac:dyDescent="0.2">
      <c r="E4271">
        <f t="shared" ca="1" si="135"/>
        <v>1.9009921646789081</v>
      </c>
      <c r="F4271" t="b">
        <f t="shared" ca="1" si="136"/>
        <v>0</v>
      </c>
    </row>
    <row r="4272" spans="5:6" x14ac:dyDescent="0.2">
      <c r="E4272">
        <f t="shared" ca="1" si="135"/>
        <v>2.1716808536501575</v>
      </c>
      <c r="F4272" t="b">
        <f t="shared" ca="1" si="136"/>
        <v>0</v>
      </c>
    </row>
    <row r="4273" spans="5:6" x14ac:dyDescent="0.2">
      <c r="E4273">
        <f t="shared" ca="1" si="135"/>
        <v>2.1502742821729761</v>
      </c>
      <c r="F4273" t="b">
        <f t="shared" ca="1" si="136"/>
        <v>0</v>
      </c>
    </row>
    <row r="4274" spans="5:6" x14ac:dyDescent="0.2">
      <c r="E4274">
        <f t="shared" ca="1" si="135"/>
        <v>2.0076781340548617</v>
      </c>
      <c r="F4274" t="b">
        <f t="shared" ca="1" si="136"/>
        <v>0</v>
      </c>
    </row>
    <row r="4275" spans="5:6" x14ac:dyDescent="0.2">
      <c r="E4275">
        <f t="shared" ca="1" si="135"/>
        <v>0.75345736078679493</v>
      </c>
      <c r="F4275" t="b">
        <f t="shared" ca="1" si="136"/>
        <v>0</v>
      </c>
    </row>
    <row r="4276" spans="5:6" x14ac:dyDescent="0.2">
      <c r="E4276">
        <f t="shared" ca="1" si="135"/>
        <v>1.9531169641301567</v>
      </c>
      <c r="F4276" t="b">
        <f t="shared" ca="1" si="136"/>
        <v>0</v>
      </c>
    </row>
    <row r="4277" spans="5:6" x14ac:dyDescent="0.2">
      <c r="E4277">
        <f t="shared" ca="1" si="135"/>
        <v>5.8723528999418315</v>
      </c>
      <c r="F4277" t="b">
        <f t="shared" ca="1" si="136"/>
        <v>1</v>
      </c>
    </row>
    <row r="4278" spans="5:6" x14ac:dyDescent="0.2">
      <c r="E4278">
        <f t="shared" ca="1" si="135"/>
        <v>2.9493103667854204</v>
      </c>
      <c r="F4278" t="b">
        <f t="shared" ca="1" si="136"/>
        <v>1</v>
      </c>
    </row>
    <row r="4279" spans="5:6" x14ac:dyDescent="0.2">
      <c r="E4279">
        <f t="shared" ca="1" si="135"/>
        <v>2.8733444254425065</v>
      </c>
      <c r="F4279" t="b">
        <f t="shared" ca="1" si="136"/>
        <v>1</v>
      </c>
    </row>
    <row r="4280" spans="5:6" x14ac:dyDescent="0.2">
      <c r="E4280">
        <f t="shared" ca="1" si="135"/>
        <v>0.95416872868743763</v>
      </c>
      <c r="F4280" t="b">
        <f t="shared" ca="1" si="136"/>
        <v>0</v>
      </c>
    </row>
    <row r="4281" spans="5:6" x14ac:dyDescent="0.2">
      <c r="E4281">
        <f t="shared" ca="1" si="135"/>
        <v>5.0463784553019799</v>
      </c>
      <c r="F4281" t="b">
        <f t="shared" ca="1" si="136"/>
        <v>1</v>
      </c>
    </row>
    <row r="4282" spans="5:6" x14ac:dyDescent="0.2">
      <c r="E4282">
        <f t="shared" ca="1" si="135"/>
        <v>2.8915923331286866</v>
      </c>
      <c r="F4282" t="b">
        <f t="shared" ca="1" si="136"/>
        <v>1</v>
      </c>
    </row>
    <row r="4283" spans="5:6" x14ac:dyDescent="0.2">
      <c r="E4283">
        <f t="shared" ca="1" si="135"/>
        <v>-0.9182232773503658</v>
      </c>
      <c r="F4283" t="b">
        <f t="shared" ca="1" si="136"/>
        <v>0</v>
      </c>
    </row>
    <row r="4284" spans="5:6" x14ac:dyDescent="0.2">
      <c r="E4284">
        <f t="shared" ca="1" si="135"/>
        <v>1.5619022051507749</v>
      </c>
      <c r="F4284" t="b">
        <f t="shared" ca="1" si="136"/>
        <v>0</v>
      </c>
    </row>
    <row r="4285" spans="5:6" x14ac:dyDescent="0.2">
      <c r="E4285">
        <f t="shared" ca="1" si="135"/>
        <v>0.71732654348239056</v>
      </c>
      <c r="F4285" t="b">
        <f t="shared" ca="1" si="136"/>
        <v>0</v>
      </c>
    </row>
    <row r="4286" spans="5:6" x14ac:dyDescent="0.2">
      <c r="E4286">
        <f t="shared" ca="1" si="135"/>
        <v>2.4859267584265874</v>
      </c>
      <c r="F4286" t="b">
        <f t="shared" ca="1" si="136"/>
        <v>0</v>
      </c>
    </row>
    <row r="4287" spans="5:6" x14ac:dyDescent="0.2">
      <c r="E4287">
        <f t="shared" ca="1" si="135"/>
        <v>3.513445789020893</v>
      </c>
      <c r="F4287" t="b">
        <f t="shared" ca="1" si="136"/>
        <v>1</v>
      </c>
    </row>
    <row r="4288" spans="5:6" x14ac:dyDescent="0.2">
      <c r="E4288">
        <f t="shared" ca="1" si="135"/>
        <v>1.6394532026419943</v>
      </c>
      <c r="F4288" t="b">
        <f t="shared" ca="1" si="136"/>
        <v>0</v>
      </c>
    </row>
    <row r="4289" spans="5:6" x14ac:dyDescent="0.2">
      <c r="E4289">
        <f t="shared" ca="1" si="135"/>
        <v>3.3425890360128796</v>
      </c>
      <c r="F4289" t="b">
        <f t="shared" ca="1" si="136"/>
        <v>1</v>
      </c>
    </row>
    <row r="4290" spans="5:6" x14ac:dyDescent="0.2">
      <c r="E4290">
        <f t="shared" ca="1" si="135"/>
        <v>3.463677891550649</v>
      </c>
      <c r="F4290" t="b">
        <f t="shared" ca="1" si="136"/>
        <v>1</v>
      </c>
    </row>
    <row r="4291" spans="5:6" x14ac:dyDescent="0.2">
      <c r="E4291">
        <f t="shared" ref="E4291:E4354" ca="1" si="137">NORMINV(RAND(),1.889101,1.189723)</f>
        <v>1.1091984898169926</v>
      </c>
      <c r="F4291" t="b">
        <f t="shared" ref="F4291:F4354" ca="1" si="138">IF(E4291&gt;=2.5, TRUE, FALSE)</f>
        <v>0</v>
      </c>
    </row>
    <row r="4292" spans="5:6" x14ac:dyDescent="0.2">
      <c r="E4292">
        <f t="shared" ca="1" si="137"/>
        <v>3.0026075768263389</v>
      </c>
      <c r="F4292" t="b">
        <f t="shared" ca="1" si="138"/>
        <v>1</v>
      </c>
    </row>
    <row r="4293" spans="5:6" x14ac:dyDescent="0.2">
      <c r="E4293">
        <f t="shared" ca="1" si="137"/>
        <v>3.0112818621754665</v>
      </c>
      <c r="F4293" t="b">
        <f t="shared" ca="1" si="138"/>
        <v>1</v>
      </c>
    </row>
    <row r="4294" spans="5:6" x14ac:dyDescent="0.2">
      <c r="E4294">
        <f t="shared" ca="1" si="137"/>
        <v>1.7656509808655718</v>
      </c>
      <c r="F4294" t="b">
        <f t="shared" ca="1" si="138"/>
        <v>0</v>
      </c>
    </row>
    <row r="4295" spans="5:6" x14ac:dyDescent="0.2">
      <c r="E4295">
        <f t="shared" ca="1" si="137"/>
        <v>1.075821055251359</v>
      </c>
      <c r="F4295" t="b">
        <f t="shared" ca="1" si="138"/>
        <v>0</v>
      </c>
    </row>
    <row r="4296" spans="5:6" x14ac:dyDescent="0.2">
      <c r="E4296">
        <f t="shared" ca="1" si="137"/>
        <v>2.9579901644526108</v>
      </c>
      <c r="F4296" t="b">
        <f t="shared" ca="1" si="138"/>
        <v>1</v>
      </c>
    </row>
    <row r="4297" spans="5:6" x14ac:dyDescent="0.2">
      <c r="E4297">
        <f t="shared" ca="1" si="137"/>
        <v>3.1387043018311962</v>
      </c>
      <c r="F4297" t="b">
        <f t="shared" ca="1" si="138"/>
        <v>1</v>
      </c>
    </row>
    <row r="4298" spans="5:6" x14ac:dyDescent="0.2">
      <c r="E4298">
        <f t="shared" ca="1" si="137"/>
        <v>1.9722560481006557</v>
      </c>
      <c r="F4298" t="b">
        <f t="shared" ca="1" si="138"/>
        <v>0</v>
      </c>
    </row>
    <row r="4299" spans="5:6" x14ac:dyDescent="0.2">
      <c r="E4299">
        <f t="shared" ca="1" si="137"/>
        <v>2.7993958724896828</v>
      </c>
      <c r="F4299" t="b">
        <f t="shared" ca="1" si="138"/>
        <v>1</v>
      </c>
    </row>
    <row r="4300" spans="5:6" x14ac:dyDescent="0.2">
      <c r="E4300">
        <f t="shared" ca="1" si="137"/>
        <v>4.137525445333095</v>
      </c>
      <c r="F4300" t="b">
        <f t="shared" ca="1" si="138"/>
        <v>1</v>
      </c>
    </row>
    <row r="4301" spans="5:6" x14ac:dyDescent="0.2">
      <c r="E4301">
        <f t="shared" ca="1" si="137"/>
        <v>1.3579855928072364</v>
      </c>
      <c r="F4301" t="b">
        <f t="shared" ca="1" si="138"/>
        <v>0</v>
      </c>
    </row>
    <row r="4302" spans="5:6" x14ac:dyDescent="0.2">
      <c r="E4302">
        <f t="shared" ca="1" si="137"/>
        <v>1.3775549465730179</v>
      </c>
      <c r="F4302" t="b">
        <f t="shared" ca="1" si="138"/>
        <v>0</v>
      </c>
    </row>
    <row r="4303" spans="5:6" x14ac:dyDescent="0.2">
      <c r="E4303">
        <f t="shared" ca="1" si="137"/>
        <v>-0.14758886783215375</v>
      </c>
      <c r="F4303" t="b">
        <f t="shared" ca="1" si="138"/>
        <v>0</v>
      </c>
    </row>
    <row r="4304" spans="5:6" x14ac:dyDescent="0.2">
      <c r="E4304">
        <f t="shared" ca="1" si="137"/>
        <v>1.6882607117627055</v>
      </c>
      <c r="F4304" t="b">
        <f t="shared" ca="1" si="138"/>
        <v>0</v>
      </c>
    </row>
    <row r="4305" spans="5:6" x14ac:dyDescent="0.2">
      <c r="E4305">
        <f t="shared" ca="1" si="137"/>
        <v>2.155069709922222</v>
      </c>
      <c r="F4305" t="b">
        <f t="shared" ca="1" si="138"/>
        <v>0</v>
      </c>
    </row>
    <row r="4306" spans="5:6" x14ac:dyDescent="0.2">
      <c r="E4306">
        <f t="shared" ca="1" si="137"/>
        <v>2.6306741575663142</v>
      </c>
      <c r="F4306" t="b">
        <f t="shared" ca="1" si="138"/>
        <v>1</v>
      </c>
    </row>
    <row r="4307" spans="5:6" x14ac:dyDescent="0.2">
      <c r="E4307">
        <f t="shared" ca="1" si="137"/>
        <v>3.2099753976799885</v>
      </c>
      <c r="F4307" t="b">
        <f t="shared" ca="1" si="138"/>
        <v>1</v>
      </c>
    </row>
    <row r="4308" spans="5:6" x14ac:dyDescent="0.2">
      <c r="E4308">
        <f t="shared" ca="1" si="137"/>
        <v>3.2654240336809486</v>
      </c>
      <c r="F4308" t="b">
        <f t="shared" ca="1" si="138"/>
        <v>1</v>
      </c>
    </row>
    <row r="4309" spans="5:6" x14ac:dyDescent="0.2">
      <c r="E4309">
        <f t="shared" ca="1" si="137"/>
        <v>0.19485219832673994</v>
      </c>
      <c r="F4309" t="b">
        <f t="shared" ca="1" si="138"/>
        <v>0</v>
      </c>
    </row>
    <row r="4310" spans="5:6" x14ac:dyDescent="0.2">
      <c r="E4310">
        <f t="shared" ca="1" si="137"/>
        <v>1.7100088071648434</v>
      </c>
      <c r="F4310" t="b">
        <f t="shared" ca="1" si="138"/>
        <v>0</v>
      </c>
    </row>
    <row r="4311" spans="5:6" x14ac:dyDescent="0.2">
      <c r="E4311">
        <f t="shared" ca="1" si="137"/>
        <v>1.0994239204844281</v>
      </c>
      <c r="F4311" t="b">
        <f t="shared" ca="1" si="138"/>
        <v>0</v>
      </c>
    </row>
    <row r="4312" spans="5:6" x14ac:dyDescent="0.2">
      <c r="E4312">
        <f t="shared" ca="1" si="137"/>
        <v>-0.10157386573808358</v>
      </c>
      <c r="F4312" t="b">
        <f t="shared" ca="1" si="138"/>
        <v>0</v>
      </c>
    </row>
    <row r="4313" spans="5:6" x14ac:dyDescent="0.2">
      <c r="E4313">
        <f t="shared" ca="1" si="137"/>
        <v>3.7284953714667375</v>
      </c>
      <c r="F4313" t="b">
        <f t="shared" ca="1" si="138"/>
        <v>1</v>
      </c>
    </row>
    <row r="4314" spans="5:6" x14ac:dyDescent="0.2">
      <c r="E4314">
        <f t="shared" ca="1" si="137"/>
        <v>2.2833921780265398</v>
      </c>
      <c r="F4314" t="b">
        <f t="shared" ca="1" si="138"/>
        <v>0</v>
      </c>
    </row>
    <row r="4315" spans="5:6" x14ac:dyDescent="0.2">
      <c r="E4315">
        <f t="shared" ca="1" si="137"/>
        <v>-1.1165271420831544</v>
      </c>
      <c r="F4315" t="b">
        <f t="shared" ca="1" si="138"/>
        <v>0</v>
      </c>
    </row>
    <row r="4316" spans="5:6" x14ac:dyDescent="0.2">
      <c r="E4316">
        <f t="shared" ca="1" si="137"/>
        <v>3.8801009492746381</v>
      </c>
      <c r="F4316" t="b">
        <f t="shared" ca="1" si="138"/>
        <v>1</v>
      </c>
    </row>
    <row r="4317" spans="5:6" x14ac:dyDescent="0.2">
      <c r="E4317">
        <f t="shared" ca="1" si="137"/>
        <v>2.0072505785797556</v>
      </c>
      <c r="F4317" t="b">
        <f t="shared" ca="1" si="138"/>
        <v>0</v>
      </c>
    </row>
    <row r="4318" spans="5:6" x14ac:dyDescent="0.2">
      <c r="E4318">
        <f t="shared" ca="1" si="137"/>
        <v>3.1227069849054709</v>
      </c>
      <c r="F4318" t="b">
        <f t="shared" ca="1" si="138"/>
        <v>1</v>
      </c>
    </row>
    <row r="4319" spans="5:6" x14ac:dyDescent="0.2">
      <c r="E4319">
        <f t="shared" ca="1" si="137"/>
        <v>0.49689003896144968</v>
      </c>
      <c r="F4319" t="b">
        <f t="shared" ca="1" si="138"/>
        <v>0</v>
      </c>
    </row>
    <row r="4320" spans="5:6" x14ac:dyDescent="0.2">
      <c r="E4320">
        <f t="shared" ca="1" si="137"/>
        <v>3.2099591084632202</v>
      </c>
      <c r="F4320" t="b">
        <f t="shared" ca="1" si="138"/>
        <v>1</v>
      </c>
    </row>
    <row r="4321" spans="5:6" x14ac:dyDescent="0.2">
      <c r="E4321">
        <f t="shared" ca="1" si="137"/>
        <v>1.1335806907174022</v>
      </c>
      <c r="F4321" t="b">
        <f t="shared" ca="1" si="138"/>
        <v>0</v>
      </c>
    </row>
    <row r="4322" spans="5:6" x14ac:dyDescent="0.2">
      <c r="E4322">
        <f t="shared" ca="1" si="137"/>
        <v>3.2598988015568637</v>
      </c>
      <c r="F4322" t="b">
        <f t="shared" ca="1" si="138"/>
        <v>1</v>
      </c>
    </row>
    <row r="4323" spans="5:6" x14ac:dyDescent="0.2">
      <c r="E4323">
        <f t="shared" ca="1" si="137"/>
        <v>1.3461376700742926</v>
      </c>
      <c r="F4323" t="b">
        <f t="shared" ca="1" si="138"/>
        <v>0</v>
      </c>
    </row>
    <row r="4324" spans="5:6" x14ac:dyDescent="0.2">
      <c r="E4324">
        <f t="shared" ca="1" si="137"/>
        <v>1.7095188532222736</v>
      </c>
      <c r="F4324" t="b">
        <f t="shared" ca="1" si="138"/>
        <v>0</v>
      </c>
    </row>
    <row r="4325" spans="5:6" x14ac:dyDescent="0.2">
      <c r="E4325">
        <f t="shared" ca="1" si="137"/>
        <v>2.845236041450482</v>
      </c>
      <c r="F4325" t="b">
        <f t="shared" ca="1" si="138"/>
        <v>1</v>
      </c>
    </row>
    <row r="4326" spans="5:6" x14ac:dyDescent="0.2">
      <c r="E4326">
        <f t="shared" ca="1" si="137"/>
        <v>1.169565273890075</v>
      </c>
      <c r="F4326" t="b">
        <f t="shared" ca="1" si="138"/>
        <v>0</v>
      </c>
    </row>
    <row r="4327" spans="5:6" x14ac:dyDescent="0.2">
      <c r="E4327">
        <f t="shared" ca="1" si="137"/>
        <v>1.2671596275160217</v>
      </c>
      <c r="F4327" t="b">
        <f t="shared" ca="1" si="138"/>
        <v>0</v>
      </c>
    </row>
    <row r="4328" spans="5:6" x14ac:dyDescent="0.2">
      <c r="E4328">
        <f t="shared" ca="1" si="137"/>
        <v>2.0444276788841478</v>
      </c>
      <c r="F4328" t="b">
        <f t="shared" ca="1" si="138"/>
        <v>0</v>
      </c>
    </row>
    <row r="4329" spans="5:6" x14ac:dyDescent="0.2">
      <c r="E4329">
        <f t="shared" ca="1" si="137"/>
        <v>1.6217947035568652</v>
      </c>
      <c r="F4329" t="b">
        <f t="shared" ca="1" si="138"/>
        <v>0</v>
      </c>
    </row>
    <row r="4330" spans="5:6" x14ac:dyDescent="0.2">
      <c r="E4330">
        <f t="shared" ca="1" si="137"/>
        <v>1.6806835321190419</v>
      </c>
      <c r="F4330" t="b">
        <f t="shared" ca="1" si="138"/>
        <v>0</v>
      </c>
    </row>
    <row r="4331" spans="5:6" x14ac:dyDescent="0.2">
      <c r="E4331">
        <f t="shared" ca="1" si="137"/>
        <v>2.1347874450111739</v>
      </c>
      <c r="F4331" t="b">
        <f t="shared" ca="1" si="138"/>
        <v>0</v>
      </c>
    </row>
    <row r="4332" spans="5:6" x14ac:dyDescent="0.2">
      <c r="E4332">
        <f t="shared" ca="1" si="137"/>
        <v>2.459071386595137</v>
      </c>
      <c r="F4332" t="b">
        <f t="shared" ca="1" si="138"/>
        <v>0</v>
      </c>
    </row>
    <row r="4333" spans="5:6" x14ac:dyDescent="0.2">
      <c r="E4333">
        <f t="shared" ca="1" si="137"/>
        <v>1.4496104699224817</v>
      </c>
      <c r="F4333" t="b">
        <f t="shared" ca="1" si="138"/>
        <v>0</v>
      </c>
    </row>
    <row r="4334" spans="5:6" x14ac:dyDescent="0.2">
      <c r="E4334">
        <f t="shared" ca="1" si="137"/>
        <v>2.3289505671139943</v>
      </c>
      <c r="F4334" t="b">
        <f t="shared" ca="1" si="138"/>
        <v>0</v>
      </c>
    </row>
    <row r="4335" spans="5:6" x14ac:dyDescent="0.2">
      <c r="E4335">
        <f t="shared" ca="1" si="137"/>
        <v>-0.14688874856094691</v>
      </c>
      <c r="F4335" t="b">
        <f t="shared" ca="1" si="138"/>
        <v>0</v>
      </c>
    </row>
    <row r="4336" spans="5:6" x14ac:dyDescent="0.2">
      <c r="E4336">
        <f t="shared" ca="1" si="137"/>
        <v>1.51516072308125</v>
      </c>
      <c r="F4336" t="b">
        <f t="shared" ca="1" si="138"/>
        <v>0</v>
      </c>
    </row>
    <row r="4337" spans="5:6" x14ac:dyDescent="0.2">
      <c r="E4337">
        <f t="shared" ca="1" si="137"/>
        <v>1.2780148402099709</v>
      </c>
      <c r="F4337" t="b">
        <f t="shared" ca="1" si="138"/>
        <v>0</v>
      </c>
    </row>
    <row r="4338" spans="5:6" x14ac:dyDescent="0.2">
      <c r="E4338">
        <f t="shared" ca="1" si="137"/>
        <v>2.1200520737059962</v>
      </c>
      <c r="F4338" t="b">
        <f t="shared" ca="1" si="138"/>
        <v>0</v>
      </c>
    </row>
    <row r="4339" spans="5:6" x14ac:dyDescent="0.2">
      <c r="E4339">
        <f t="shared" ca="1" si="137"/>
        <v>0.57718814379759276</v>
      </c>
      <c r="F4339" t="b">
        <f t="shared" ca="1" si="138"/>
        <v>0</v>
      </c>
    </row>
    <row r="4340" spans="5:6" x14ac:dyDescent="0.2">
      <c r="E4340">
        <f t="shared" ca="1" si="137"/>
        <v>-0.2500350346915583</v>
      </c>
      <c r="F4340" t="b">
        <f t="shared" ca="1" si="138"/>
        <v>0</v>
      </c>
    </row>
    <row r="4341" spans="5:6" x14ac:dyDescent="0.2">
      <c r="E4341">
        <f t="shared" ca="1" si="137"/>
        <v>2.1893506123677353</v>
      </c>
      <c r="F4341" t="b">
        <f t="shared" ca="1" si="138"/>
        <v>0</v>
      </c>
    </row>
    <row r="4342" spans="5:6" x14ac:dyDescent="0.2">
      <c r="E4342">
        <f t="shared" ca="1" si="137"/>
        <v>3.3697003456039036</v>
      </c>
      <c r="F4342" t="b">
        <f t="shared" ca="1" si="138"/>
        <v>1</v>
      </c>
    </row>
    <row r="4343" spans="5:6" x14ac:dyDescent="0.2">
      <c r="E4343">
        <f t="shared" ca="1" si="137"/>
        <v>2.3212143938493113</v>
      </c>
      <c r="F4343" t="b">
        <f t="shared" ca="1" si="138"/>
        <v>0</v>
      </c>
    </row>
    <row r="4344" spans="5:6" x14ac:dyDescent="0.2">
      <c r="E4344">
        <f t="shared" ca="1" si="137"/>
        <v>-0.78836782838925834</v>
      </c>
      <c r="F4344" t="b">
        <f t="shared" ca="1" si="138"/>
        <v>0</v>
      </c>
    </row>
    <row r="4345" spans="5:6" x14ac:dyDescent="0.2">
      <c r="E4345">
        <f t="shared" ca="1" si="137"/>
        <v>3.1810402354179068</v>
      </c>
      <c r="F4345" t="b">
        <f t="shared" ca="1" si="138"/>
        <v>1</v>
      </c>
    </row>
    <row r="4346" spans="5:6" x14ac:dyDescent="0.2">
      <c r="E4346">
        <f t="shared" ca="1" si="137"/>
        <v>2.9420908096660705</v>
      </c>
      <c r="F4346" t="b">
        <f t="shared" ca="1" si="138"/>
        <v>1</v>
      </c>
    </row>
    <row r="4347" spans="5:6" x14ac:dyDescent="0.2">
      <c r="E4347">
        <f t="shared" ca="1" si="137"/>
        <v>2.9981452212991178</v>
      </c>
      <c r="F4347" t="b">
        <f t="shared" ca="1" si="138"/>
        <v>1</v>
      </c>
    </row>
    <row r="4348" spans="5:6" x14ac:dyDescent="0.2">
      <c r="E4348">
        <f t="shared" ca="1" si="137"/>
        <v>4.0498362670756061</v>
      </c>
      <c r="F4348" t="b">
        <f t="shared" ca="1" si="138"/>
        <v>1</v>
      </c>
    </row>
    <row r="4349" spans="5:6" x14ac:dyDescent="0.2">
      <c r="E4349">
        <f t="shared" ca="1" si="137"/>
        <v>4.3649823832163852</v>
      </c>
      <c r="F4349" t="b">
        <f t="shared" ca="1" si="138"/>
        <v>1</v>
      </c>
    </row>
    <row r="4350" spans="5:6" x14ac:dyDescent="0.2">
      <c r="E4350">
        <f t="shared" ca="1" si="137"/>
        <v>2.9552827173923086</v>
      </c>
      <c r="F4350" t="b">
        <f t="shared" ca="1" si="138"/>
        <v>1</v>
      </c>
    </row>
    <row r="4351" spans="5:6" x14ac:dyDescent="0.2">
      <c r="E4351">
        <f t="shared" ca="1" si="137"/>
        <v>-0.39393596620874738</v>
      </c>
      <c r="F4351" t="b">
        <f t="shared" ca="1" si="138"/>
        <v>0</v>
      </c>
    </row>
    <row r="4352" spans="5:6" x14ac:dyDescent="0.2">
      <c r="E4352">
        <f t="shared" ca="1" si="137"/>
        <v>2.4471120144822267</v>
      </c>
      <c r="F4352" t="b">
        <f t="shared" ca="1" si="138"/>
        <v>0</v>
      </c>
    </row>
    <row r="4353" spans="5:6" x14ac:dyDescent="0.2">
      <c r="E4353">
        <f t="shared" ca="1" si="137"/>
        <v>0.34796783098475403</v>
      </c>
      <c r="F4353" t="b">
        <f t="shared" ca="1" si="138"/>
        <v>0</v>
      </c>
    </row>
    <row r="4354" spans="5:6" x14ac:dyDescent="0.2">
      <c r="E4354">
        <f t="shared" ca="1" si="137"/>
        <v>2.0454753181212504</v>
      </c>
      <c r="F4354" t="b">
        <f t="shared" ca="1" si="138"/>
        <v>0</v>
      </c>
    </row>
    <row r="4355" spans="5:6" x14ac:dyDescent="0.2">
      <c r="E4355">
        <f t="shared" ref="E4355:E4418" ca="1" si="139">NORMINV(RAND(),1.889101,1.189723)</f>
        <v>3.2850666289717911</v>
      </c>
      <c r="F4355" t="b">
        <f t="shared" ref="F4355:F4418" ca="1" si="140">IF(E4355&gt;=2.5, TRUE, FALSE)</f>
        <v>1</v>
      </c>
    </row>
    <row r="4356" spans="5:6" x14ac:dyDescent="0.2">
      <c r="E4356">
        <f t="shared" ca="1" si="139"/>
        <v>2.8603201280015407</v>
      </c>
      <c r="F4356" t="b">
        <f t="shared" ca="1" si="140"/>
        <v>1</v>
      </c>
    </row>
    <row r="4357" spans="5:6" x14ac:dyDescent="0.2">
      <c r="E4357">
        <f t="shared" ca="1" si="139"/>
        <v>2.578902700223046</v>
      </c>
      <c r="F4357" t="b">
        <f t="shared" ca="1" si="140"/>
        <v>1</v>
      </c>
    </row>
    <row r="4358" spans="5:6" x14ac:dyDescent="0.2">
      <c r="E4358">
        <f t="shared" ca="1" si="139"/>
        <v>1.2516729993549924</v>
      </c>
      <c r="F4358" t="b">
        <f t="shared" ca="1" si="140"/>
        <v>0</v>
      </c>
    </row>
    <row r="4359" spans="5:6" x14ac:dyDescent="0.2">
      <c r="E4359">
        <f t="shared" ca="1" si="139"/>
        <v>1.2354421283291597</v>
      </c>
      <c r="F4359" t="b">
        <f t="shared" ca="1" si="140"/>
        <v>0</v>
      </c>
    </row>
    <row r="4360" spans="5:6" x14ac:dyDescent="0.2">
      <c r="E4360">
        <f t="shared" ca="1" si="139"/>
        <v>2.514955932237211</v>
      </c>
      <c r="F4360" t="b">
        <f t="shared" ca="1" si="140"/>
        <v>1</v>
      </c>
    </row>
    <row r="4361" spans="5:6" x14ac:dyDescent="0.2">
      <c r="E4361">
        <f t="shared" ca="1" si="139"/>
        <v>2.8588169541079349</v>
      </c>
      <c r="F4361" t="b">
        <f t="shared" ca="1" si="140"/>
        <v>1</v>
      </c>
    </row>
    <row r="4362" spans="5:6" x14ac:dyDescent="0.2">
      <c r="E4362">
        <f t="shared" ca="1" si="139"/>
        <v>4.0712040049905829</v>
      </c>
      <c r="F4362" t="b">
        <f t="shared" ca="1" si="140"/>
        <v>1</v>
      </c>
    </row>
    <row r="4363" spans="5:6" x14ac:dyDescent="0.2">
      <c r="E4363">
        <f t="shared" ca="1" si="139"/>
        <v>1.8795274123826082</v>
      </c>
      <c r="F4363" t="b">
        <f t="shared" ca="1" si="140"/>
        <v>0</v>
      </c>
    </row>
    <row r="4364" spans="5:6" x14ac:dyDescent="0.2">
      <c r="E4364">
        <f t="shared" ca="1" si="139"/>
        <v>2.5173729533017624</v>
      </c>
      <c r="F4364" t="b">
        <f t="shared" ca="1" si="140"/>
        <v>1</v>
      </c>
    </row>
    <row r="4365" spans="5:6" x14ac:dyDescent="0.2">
      <c r="E4365">
        <f t="shared" ca="1" si="139"/>
        <v>0.92230885354491998</v>
      </c>
      <c r="F4365" t="b">
        <f t="shared" ca="1" si="140"/>
        <v>0</v>
      </c>
    </row>
    <row r="4366" spans="5:6" x14ac:dyDescent="0.2">
      <c r="E4366">
        <f t="shared" ca="1" si="139"/>
        <v>1.9424173001714948</v>
      </c>
      <c r="F4366" t="b">
        <f t="shared" ca="1" si="140"/>
        <v>0</v>
      </c>
    </row>
    <row r="4367" spans="5:6" x14ac:dyDescent="0.2">
      <c r="E4367">
        <f t="shared" ca="1" si="139"/>
        <v>2.5856632675377513</v>
      </c>
      <c r="F4367" t="b">
        <f t="shared" ca="1" si="140"/>
        <v>1</v>
      </c>
    </row>
    <row r="4368" spans="5:6" x14ac:dyDescent="0.2">
      <c r="E4368">
        <f t="shared" ca="1" si="139"/>
        <v>1.6893360302361127</v>
      </c>
      <c r="F4368" t="b">
        <f t="shared" ca="1" si="140"/>
        <v>0</v>
      </c>
    </row>
    <row r="4369" spans="5:6" x14ac:dyDescent="0.2">
      <c r="E4369">
        <f t="shared" ca="1" si="139"/>
        <v>3.3637765645787945</v>
      </c>
      <c r="F4369" t="b">
        <f t="shared" ca="1" si="140"/>
        <v>1</v>
      </c>
    </row>
    <row r="4370" spans="5:6" x14ac:dyDescent="0.2">
      <c r="E4370">
        <f t="shared" ca="1" si="139"/>
        <v>3.4797122403387153</v>
      </c>
      <c r="F4370" t="b">
        <f t="shared" ca="1" si="140"/>
        <v>1</v>
      </c>
    </row>
    <row r="4371" spans="5:6" x14ac:dyDescent="0.2">
      <c r="E4371">
        <f t="shared" ca="1" si="139"/>
        <v>0.42295257385039409</v>
      </c>
      <c r="F4371" t="b">
        <f t="shared" ca="1" si="140"/>
        <v>0</v>
      </c>
    </row>
    <row r="4372" spans="5:6" x14ac:dyDescent="0.2">
      <c r="E4372">
        <f t="shared" ca="1" si="139"/>
        <v>2.5239044234714436</v>
      </c>
      <c r="F4372" t="b">
        <f t="shared" ca="1" si="140"/>
        <v>1</v>
      </c>
    </row>
    <row r="4373" spans="5:6" x14ac:dyDescent="0.2">
      <c r="E4373">
        <f t="shared" ca="1" si="139"/>
        <v>4.3564461814346185</v>
      </c>
      <c r="F4373" t="b">
        <f t="shared" ca="1" si="140"/>
        <v>1</v>
      </c>
    </row>
    <row r="4374" spans="5:6" x14ac:dyDescent="0.2">
      <c r="E4374">
        <f t="shared" ca="1" si="139"/>
        <v>1.1010364389810294</v>
      </c>
      <c r="F4374" t="b">
        <f t="shared" ca="1" si="140"/>
        <v>0</v>
      </c>
    </row>
    <row r="4375" spans="5:6" x14ac:dyDescent="0.2">
      <c r="E4375">
        <f t="shared" ca="1" si="139"/>
        <v>2.7441127586767213</v>
      </c>
      <c r="F4375" t="b">
        <f t="shared" ca="1" si="140"/>
        <v>1</v>
      </c>
    </row>
    <row r="4376" spans="5:6" x14ac:dyDescent="0.2">
      <c r="E4376">
        <f t="shared" ca="1" si="139"/>
        <v>4.4812312984295914</v>
      </c>
      <c r="F4376" t="b">
        <f t="shared" ca="1" si="140"/>
        <v>1</v>
      </c>
    </row>
    <row r="4377" spans="5:6" x14ac:dyDescent="0.2">
      <c r="E4377">
        <f t="shared" ca="1" si="139"/>
        <v>2.0057169731106717</v>
      </c>
      <c r="F4377" t="b">
        <f t="shared" ca="1" si="140"/>
        <v>0</v>
      </c>
    </row>
    <row r="4378" spans="5:6" x14ac:dyDescent="0.2">
      <c r="E4378">
        <f t="shared" ca="1" si="139"/>
        <v>1.3656407897606753</v>
      </c>
      <c r="F4378" t="b">
        <f t="shared" ca="1" si="140"/>
        <v>0</v>
      </c>
    </row>
    <row r="4379" spans="5:6" x14ac:dyDescent="0.2">
      <c r="E4379">
        <f t="shared" ca="1" si="139"/>
        <v>0.77802795375256251</v>
      </c>
      <c r="F4379" t="b">
        <f t="shared" ca="1" si="140"/>
        <v>0</v>
      </c>
    </row>
    <row r="4380" spans="5:6" x14ac:dyDescent="0.2">
      <c r="E4380">
        <f t="shared" ca="1" si="139"/>
        <v>1.0121711857020954</v>
      </c>
      <c r="F4380" t="b">
        <f t="shared" ca="1" si="140"/>
        <v>0</v>
      </c>
    </row>
    <row r="4381" spans="5:6" x14ac:dyDescent="0.2">
      <c r="E4381">
        <f t="shared" ca="1" si="139"/>
        <v>-3.8529359274024344E-3</v>
      </c>
      <c r="F4381" t="b">
        <f t="shared" ca="1" si="140"/>
        <v>0</v>
      </c>
    </row>
    <row r="4382" spans="5:6" x14ac:dyDescent="0.2">
      <c r="E4382">
        <f t="shared" ca="1" si="139"/>
        <v>1.9145536560017544</v>
      </c>
      <c r="F4382" t="b">
        <f t="shared" ca="1" si="140"/>
        <v>0</v>
      </c>
    </row>
    <row r="4383" spans="5:6" x14ac:dyDescent="0.2">
      <c r="E4383">
        <f t="shared" ca="1" si="139"/>
        <v>2.5344046435798111</v>
      </c>
      <c r="F4383" t="b">
        <f t="shared" ca="1" si="140"/>
        <v>1</v>
      </c>
    </row>
    <row r="4384" spans="5:6" x14ac:dyDescent="0.2">
      <c r="E4384">
        <f t="shared" ca="1" si="139"/>
        <v>1.4913921262416066</v>
      </c>
      <c r="F4384" t="b">
        <f t="shared" ca="1" si="140"/>
        <v>0</v>
      </c>
    </row>
    <row r="4385" spans="5:6" x14ac:dyDescent="0.2">
      <c r="E4385">
        <f t="shared" ca="1" si="139"/>
        <v>1.0289996526444156</v>
      </c>
      <c r="F4385" t="b">
        <f t="shared" ca="1" si="140"/>
        <v>0</v>
      </c>
    </row>
    <row r="4386" spans="5:6" x14ac:dyDescent="0.2">
      <c r="E4386">
        <f t="shared" ca="1" si="139"/>
        <v>2.484092130538309</v>
      </c>
      <c r="F4386" t="b">
        <f t="shared" ca="1" si="140"/>
        <v>0</v>
      </c>
    </row>
    <row r="4387" spans="5:6" x14ac:dyDescent="0.2">
      <c r="E4387">
        <f t="shared" ca="1" si="139"/>
        <v>1.4016129548785223</v>
      </c>
      <c r="F4387" t="b">
        <f t="shared" ca="1" si="140"/>
        <v>0</v>
      </c>
    </row>
    <row r="4388" spans="5:6" x14ac:dyDescent="0.2">
      <c r="E4388">
        <f t="shared" ca="1" si="139"/>
        <v>2.3627664185004704</v>
      </c>
      <c r="F4388" t="b">
        <f t="shared" ca="1" si="140"/>
        <v>0</v>
      </c>
    </row>
    <row r="4389" spans="5:6" x14ac:dyDescent="0.2">
      <c r="E4389">
        <f t="shared" ca="1" si="139"/>
        <v>0.61422143676104435</v>
      </c>
      <c r="F4389" t="b">
        <f t="shared" ca="1" si="140"/>
        <v>0</v>
      </c>
    </row>
    <row r="4390" spans="5:6" x14ac:dyDescent="0.2">
      <c r="E4390">
        <f t="shared" ca="1" si="139"/>
        <v>3.8408848701190736</v>
      </c>
      <c r="F4390" t="b">
        <f t="shared" ca="1" si="140"/>
        <v>1</v>
      </c>
    </row>
    <row r="4391" spans="5:6" x14ac:dyDescent="0.2">
      <c r="E4391">
        <f t="shared" ca="1" si="139"/>
        <v>1.5247875850571588</v>
      </c>
      <c r="F4391" t="b">
        <f t="shared" ca="1" si="140"/>
        <v>0</v>
      </c>
    </row>
    <row r="4392" spans="5:6" x14ac:dyDescent="0.2">
      <c r="E4392">
        <f t="shared" ca="1" si="139"/>
        <v>2.1519000888320869</v>
      </c>
      <c r="F4392" t="b">
        <f t="shared" ca="1" si="140"/>
        <v>0</v>
      </c>
    </row>
    <row r="4393" spans="5:6" x14ac:dyDescent="0.2">
      <c r="E4393">
        <f t="shared" ca="1" si="139"/>
        <v>4.3209692305418805</v>
      </c>
      <c r="F4393" t="b">
        <f t="shared" ca="1" si="140"/>
        <v>1</v>
      </c>
    </row>
    <row r="4394" spans="5:6" x14ac:dyDescent="0.2">
      <c r="E4394">
        <f t="shared" ca="1" si="139"/>
        <v>0.9875853536094521</v>
      </c>
      <c r="F4394" t="b">
        <f t="shared" ca="1" si="140"/>
        <v>0</v>
      </c>
    </row>
    <row r="4395" spans="5:6" x14ac:dyDescent="0.2">
      <c r="E4395">
        <f t="shared" ca="1" si="139"/>
        <v>3.6812366871148097</v>
      </c>
      <c r="F4395" t="b">
        <f t="shared" ca="1" si="140"/>
        <v>1</v>
      </c>
    </row>
    <row r="4396" spans="5:6" x14ac:dyDescent="0.2">
      <c r="E4396">
        <f t="shared" ca="1" si="139"/>
        <v>0.4831445575924056</v>
      </c>
      <c r="F4396" t="b">
        <f t="shared" ca="1" si="140"/>
        <v>0</v>
      </c>
    </row>
    <row r="4397" spans="5:6" x14ac:dyDescent="0.2">
      <c r="E4397">
        <f t="shared" ca="1" si="139"/>
        <v>1.4011829908125628</v>
      </c>
      <c r="F4397" t="b">
        <f t="shared" ca="1" si="140"/>
        <v>0</v>
      </c>
    </row>
    <row r="4398" spans="5:6" x14ac:dyDescent="0.2">
      <c r="E4398">
        <f t="shared" ca="1" si="139"/>
        <v>0.87389045740149451</v>
      </c>
      <c r="F4398" t="b">
        <f t="shared" ca="1" si="140"/>
        <v>0</v>
      </c>
    </row>
    <row r="4399" spans="5:6" x14ac:dyDescent="0.2">
      <c r="E4399">
        <f t="shared" ca="1" si="139"/>
        <v>1.4885958010597604</v>
      </c>
      <c r="F4399" t="b">
        <f t="shared" ca="1" si="140"/>
        <v>0</v>
      </c>
    </row>
    <row r="4400" spans="5:6" x14ac:dyDescent="0.2">
      <c r="E4400">
        <f t="shared" ca="1" si="139"/>
        <v>-0.37460354026662634</v>
      </c>
      <c r="F4400" t="b">
        <f t="shared" ca="1" si="140"/>
        <v>0</v>
      </c>
    </row>
    <row r="4401" spans="5:6" x14ac:dyDescent="0.2">
      <c r="E4401">
        <f t="shared" ca="1" si="139"/>
        <v>1.69086072767869</v>
      </c>
      <c r="F4401" t="b">
        <f t="shared" ca="1" si="140"/>
        <v>0</v>
      </c>
    </row>
    <row r="4402" spans="5:6" x14ac:dyDescent="0.2">
      <c r="E4402">
        <f t="shared" ca="1" si="139"/>
        <v>2.6342388290434062</v>
      </c>
      <c r="F4402" t="b">
        <f t="shared" ca="1" si="140"/>
        <v>1</v>
      </c>
    </row>
    <row r="4403" spans="5:6" x14ac:dyDescent="0.2">
      <c r="E4403">
        <f t="shared" ca="1" si="139"/>
        <v>2.6108939377831266</v>
      </c>
      <c r="F4403" t="b">
        <f t="shared" ca="1" si="140"/>
        <v>1</v>
      </c>
    </row>
    <row r="4404" spans="5:6" x14ac:dyDescent="0.2">
      <c r="E4404">
        <f t="shared" ca="1" si="139"/>
        <v>0.72366147276502124</v>
      </c>
      <c r="F4404" t="b">
        <f t="shared" ca="1" si="140"/>
        <v>0</v>
      </c>
    </row>
    <row r="4405" spans="5:6" x14ac:dyDescent="0.2">
      <c r="E4405">
        <f t="shared" ca="1" si="139"/>
        <v>2.398290600527806</v>
      </c>
      <c r="F4405" t="b">
        <f t="shared" ca="1" si="140"/>
        <v>0</v>
      </c>
    </row>
    <row r="4406" spans="5:6" x14ac:dyDescent="0.2">
      <c r="E4406">
        <f t="shared" ca="1" si="139"/>
        <v>2.6767723799120589</v>
      </c>
      <c r="F4406" t="b">
        <f t="shared" ca="1" si="140"/>
        <v>1</v>
      </c>
    </row>
    <row r="4407" spans="5:6" x14ac:dyDescent="0.2">
      <c r="E4407">
        <f t="shared" ca="1" si="139"/>
        <v>2.9044888966907343</v>
      </c>
      <c r="F4407" t="b">
        <f t="shared" ca="1" si="140"/>
        <v>1</v>
      </c>
    </row>
    <row r="4408" spans="5:6" x14ac:dyDescent="0.2">
      <c r="E4408">
        <f t="shared" ca="1" si="139"/>
        <v>2.0535071621385561</v>
      </c>
      <c r="F4408" t="b">
        <f t="shared" ca="1" si="140"/>
        <v>0</v>
      </c>
    </row>
    <row r="4409" spans="5:6" x14ac:dyDescent="0.2">
      <c r="E4409">
        <f t="shared" ca="1" si="139"/>
        <v>3.4164747250129919</v>
      </c>
      <c r="F4409" t="b">
        <f t="shared" ca="1" si="140"/>
        <v>1</v>
      </c>
    </row>
    <row r="4410" spans="5:6" x14ac:dyDescent="0.2">
      <c r="E4410">
        <f t="shared" ca="1" si="139"/>
        <v>1.866724585662352</v>
      </c>
      <c r="F4410" t="b">
        <f t="shared" ca="1" si="140"/>
        <v>0</v>
      </c>
    </row>
    <row r="4411" spans="5:6" x14ac:dyDescent="0.2">
      <c r="E4411">
        <f t="shared" ca="1" si="139"/>
        <v>2.8534554631175548</v>
      </c>
      <c r="F4411" t="b">
        <f t="shared" ca="1" si="140"/>
        <v>1</v>
      </c>
    </row>
    <row r="4412" spans="5:6" x14ac:dyDescent="0.2">
      <c r="E4412">
        <f t="shared" ca="1" si="139"/>
        <v>1.4925922371245099</v>
      </c>
      <c r="F4412" t="b">
        <f t="shared" ca="1" si="140"/>
        <v>0</v>
      </c>
    </row>
    <row r="4413" spans="5:6" x14ac:dyDescent="0.2">
      <c r="E4413">
        <f t="shared" ca="1" si="139"/>
        <v>-0.15264002743809768</v>
      </c>
      <c r="F4413" t="b">
        <f t="shared" ca="1" si="140"/>
        <v>0</v>
      </c>
    </row>
    <row r="4414" spans="5:6" x14ac:dyDescent="0.2">
      <c r="E4414">
        <f t="shared" ca="1" si="139"/>
        <v>1.5250352397479454</v>
      </c>
      <c r="F4414" t="b">
        <f t="shared" ca="1" si="140"/>
        <v>0</v>
      </c>
    </row>
    <row r="4415" spans="5:6" x14ac:dyDescent="0.2">
      <c r="E4415">
        <f t="shared" ca="1" si="139"/>
        <v>2.0555841300664834</v>
      </c>
      <c r="F4415" t="b">
        <f t="shared" ca="1" si="140"/>
        <v>0</v>
      </c>
    </row>
    <row r="4416" spans="5:6" x14ac:dyDescent="0.2">
      <c r="E4416">
        <f t="shared" ca="1" si="139"/>
        <v>2.7448404345917448</v>
      </c>
      <c r="F4416" t="b">
        <f t="shared" ca="1" si="140"/>
        <v>1</v>
      </c>
    </row>
    <row r="4417" spans="5:6" x14ac:dyDescent="0.2">
      <c r="E4417">
        <f t="shared" ca="1" si="139"/>
        <v>-0.69140199155263216</v>
      </c>
      <c r="F4417" t="b">
        <f t="shared" ca="1" si="140"/>
        <v>0</v>
      </c>
    </row>
    <row r="4418" spans="5:6" x14ac:dyDescent="0.2">
      <c r="E4418">
        <f t="shared" ca="1" si="139"/>
        <v>2.981167658454408</v>
      </c>
      <c r="F4418" t="b">
        <f t="shared" ca="1" si="140"/>
        <v>1</v>
      </c>
    </row>
    <row r="4419" spans="5:6" x14ac:dyDescent="0.2">
      <c r="E4419">
        <f t="shared" ref="E4419:E4482" ca="1" si="141">NORMINV(RAND(),1.889101,1.189723)</f>
        <v>2.5475682768014467</v>
      </c>
      <c r="F4419" t="b">
        <f t="shared" ref="F4419:F4482" ca="1" si="142">IF(E4419&gt;=2.5, TRUE, FALSE)</f>
        <v>1</v>
      </c>
    </row>
    <row r="4420" spans="5:6" x14ac:dyDescent="0.2">
      <c r="E4420">
        <f t="shared" ca="1" si="141"/>
        <v>2.7941952827887846</v>
      </c>
      <c r="F4420" t="b">
        <f t="shared" ca="1" si="142"/>
        <v>1</v>
      </c>
    </row>
    <row r="4421" spans="5:6" x14ac:dyDescent="0.2">
      <c r="E4421">
        <f t="shared" ca="1" si="141"/>
        <v>0.62251354603401343</v>
      </c>
      <c r="F4421" t="b">
        <f t="shared" ca="1" si="142"/>
        <v>0</v>
      </c>
    </row>
    <row r="4422" spans="5:6" x14ac:dyDescent="0.2">
      <c r="E4422">
        <f t="shared" ca="1" si="141"/>
        <v>2.2853306796286774</v>
      </c>
      <c r="F4422" t="b">
        <f t="shared" ca="1" si="142"/>
        <v>0</v>
      </c>
    </row>
    <row r="4423" spans="5:6" x14ac:dyDescent="0.2">
      <c r="E4423">
        <f t="shared" ca="1" si="141"/>
        <v>2.6206252485627783</v>
      </c>
      <c r="F4423" t="b">
        <f t="shared" ca="1" si="142"/>
        <v>1</v>
      </c>
    </row>
    <row r="4424" spans="5:6" x14ac:dyDescent="0.2">
      <c r="E4424">
        <f t="shared" ca="1" si="141"/>
        <v>0.84024507185565334</v>
      </c>
      <c r="F4424" t="b">
        <f t="shared" ca="1" si="142"/>
        <v>0</v>
      </c>
    </row>
    <row r="4425" spans="5:6" x14ac:dyDescent="0.2">
      <c r="E4425">
        <f t="shared" ca="1" si="141"/>
        <v>-0.37786226293238445</v>
      </c>
      <c r="F4425" t="b">
        <f t="shared" ca="1" si="142"/>
        <v>0</v>
      </c>
    </row>
    <row r="4426" spans="5:6" x14ac:dyDescent="0.2">
      <c r="E4426">
        <f t="shared" ca="1" si="141"/>
        <v>1.0217189500469273</v>
      </c>
      <c r="F4426" t="b">
        <f t="shared" ca="1" si="142"/>
        <v>0</v>
      </c>
    </row>
    <row r="4427" spans="5:6" x14ac:dyDescent="0.2">
      <c r="E4427">
        <f t="shared" ca="1" si="141"/>
        <v>-1.0046897054624042</v>
      </c>
      <c r="F4427" t="b">
        <f t="shared" ca="1" si="142"/>
        <v>0</v>
      </c>
    </row>
    <row r="4428" spans="5:6" x14ac:dyDescent="0.2">
      <c r="E4428">
        <f t="shared" ca="1" si="141"/>
        <v>1.9712263026666974</v>
      </c>
      <c r="F4428" t="b">
        <f t="shared" ca="1" si="142"/>
        <v>0</v>
      </c>
    </row>
    <row r="4429" spans="5:6" x14ac:dyDescent="0.2">
      <c r="E4429">
        <f t="shared" ca="1" si="141"/>
        <v>3.3169769572090022</v>
      </c>
      <c r="F4429" t="b">
        <f t="shared" ca="1" si="142"/>
        <v>1</v>
      </c>
    </row>
    <row r="4430" spans="5:6" x14ac:dyDescent="0.2">
      <c r="E4430">
        <f t="shared" ca="1" si="141"/>
        <v>1.3004990283620721</v>
      </c>
      <c r="F4430" t="b">
        <f t="shared" ca="1" si="142"/>
        <v>0</v>
      </c>
    </row>
    <row r="4431" spans="5:6" x14ac:dyDescent="0.2">
      <c r="E4431">
        <f t="shared" ca="1" si="141"/>
        <v>3.4609054796619141</v>
      </c>
      <c r="F4431" t="b">
        <f t="shared" ca="1" si="142"/>
        <v>1</v>
      </c>
    </row>
    <row r="4432" spans="5:6" x14ac:dyDescent="0.2">
      <c r="E4432">
        <f t="shared" ca="1" si="141"/>
        <v>4.4528242260275617</v>
      </c>
      <c r="F4432" t="b">
        <f t="shared" ca="1" si="142"/>
        <v>1</v>
      </c>
    </row>
    <row r="4433" spans="5:6" x14ac:dyDescent="0.2">
      <c r="E4433">
        <f t="shared" ca="1" si="141"/>
        <v>2.6441396725196684</v>
      </c>
      <c r="F4433" t="b">
        <f t="shared" ca="1" si="142"/>
        <v>1</v>
      </c>
    </row>
    <row r="4434" spans="5:6" x14ac:dyDescent="0.2">
      <c r="E4434">
        <f t="shared" ca="1" si="141"/>
        <v>3.993365833203411</v>
      </c>
      <c r="F4434" t="b">
        <f t="shared" ca="1" si="142"/>
        <v>1</v>
      </c>
    </row>
    <row r="4435" spans="5:6" x14ac:dyDescent="0.2">
      <c r="E4435">
        <f t="shared" ca="1" si="141"/>
        <v>0.34832091439737733</v>
      </c>
      <c r="F4435" t="b">
        <f t="shared" ca="1" si="142"/>
        <v>0</v>
      </c>
    </row>
    <row r="4436" spans="5:6" x14ac:dyDescent="0.2">
      <c r="E4436">
        <f t="shared" ca="1" si="141"/>
        <v>2.1519816916020535</v>
      </c>
      <c r="F4436" t="b">
        <f t="shared" ca="1" si="142"/>
        <v>0</v>
      </c>
    </row>
    <row r="4437" spans="5:6" x14ac:dyDescent="0.2">
      <c r="E4437">
        <f t="shared" ca="1" si="141"/>
        <v>2.4379381418550725</v>
      </c>
      <c r="F4437" t="b">
        <f t="shared" ca="1" si="142"/>
        <v>0</v>
      </c>
    </row>
    <row r="4438" spans="5:6" x14ac:dyDescent="0.2">
      <c r="E4438">
        <f t="shared" ca="1" si="141"/>
        <v>0.3496027717646466</v>
      </c>
      <c r="F4438" t="b">
        <f t="shared" ca="1" si="142"/>
        <v>0</v>
      </c>
    </row>
    <row r="4439" spans="5:6" x14ac:dyDescent="0.2">
      <c r="E4439">
        <f t="shared" ca="1" si="141"/>
        <v>1.4536181268253656</v>
      </c>
      <c r="F4439" t="b">
        <f t="shared" ca="1" si="142"/>
        <v>0</v>
      </c>
    </row>
    <row r="4440" spans="5:6" x14ac:dyDescent="0.2">
      <c r="E4440">
        <f t="shared" ca="1" si="141"/>
        <v>1.8195723686186867</v>
      </c>
      <c r="F4440" t="b">
        <f t="shared" ca="1" si="142"/>
        <v>0</v>
      </c>
    </row>
    <row r="4441" spans="5:6" x14ac:dyDescent="0.2">
      <c r="E4441">
        <f t="shared" ca="1" si="141"/>
        <v>1.8522292952688417</v>
      </c>
      <c r="F4441" t="b">
        <f t="shared" ca="1" si="142"/>
        <v>0</v>
      </c>
    </row>
    <row r="4442" spans="5:6" x14ac:dyDescent="0.2">
      <c r="E4442">
        <f t="shared" ca="1" si="141"/>
        <v>1.7356986693789744</v>
      </c>
      <c r="F4442" t="b">
        <f t="shared" ca="1" si="142"/>
        <v>0</v>
      </c>
    </row>
    <row r="4443" spans="5:6" x14ac:dyDescent="0.2">
      <c r="E4443">
        <f t="shared" ca="1" si="141"/>
        <v>2.7564833483871185</v>
      </c>
      <c r="F4443" t="b">
        <f t="shared" ca="1" si="142"/>
        <v>1</v>
      </c>
    </row>
    <row r="4444" spans="5:6" x14ac:dyDescent="0.2">
      <c r="E4444">
        <f t="shared" ca="1" si="141"/>
        <v>0.8676614015242885</v>
      </c>
      <c r="F4444" t="b">
        <f t="shared" ca="1" si="142"/>
        <v>0</v>
      </c>
    </row>
    <row r="4445" spans="5:6" x14ac:dyDescent="0.2">
      <c r="E4445">
        <f t="shared" ca="1" si="141"/>
        <v>2.4453679379619517</v>
      </c>
      <c r="F4445" t="b">
        <f t="shared" ca="1" si="142"/>
        <v>0</v>
      </c>
    </row>
    <row r="4446" spans="5:6" x14ac:dyDescent="0.2">
      <c r="E4446">
        <f t="shared" ca="1" si="141"/>
        <v>4.6151828946241222</v>
      </c>
      <c r="F4446" t="b">
        <f t="shared" ca="1" si="142"/>
        <v>1</v>
      </c>
    </row>
    <row r="4447" spans="5:6" x14ac:dyDescent="0.2">
      <c r="E4447">
        <f t="shared" ca="1" si="141"/>
        <v>1.0816173191066936</v>
      </c>
      <c r="F4447" t="b">
        <f t="shared" ca="1" si="142"/>
        <v>0</v>
      </c>
    </row>
    <row r="4448" spans="5:6" x14ac:dyDescent="0.2">
      <c r="E4448">
        <f t="shared" ca="1" si="141"/>
        <v>1.2361124421236387</v>
      </c>
      <c r="F4448" t="b">
        <f t="shared" ca="1" si="142"/>
        <v>0</v>
      </c>
    </row>
    <row r="4449" spans="5:6" x14ac:dyDescent="0.2">
      <c r="E4449">
        <f t="shared" ca="1" si="141"/>
        <v>1.8848848836657031</v>
      </c>
      <c r="F4449" t="b">
        <f t="shared" ca="1" si="142"/>
        <v>0</v>
      </c>
    </row>
    <row r="4450" spans="5:6" x14ac:dyDescent="0.2">
      <c r="E4450">
        <f t="shared" ca="1" si="141"/>
        <v>4.4969048440169264</v>
      </c>
      <c r="F4450" t="b">
        <f t="shared" ca="1" si="142"/>
        <v>1</v>
      </c>
    </row>
    <row r="4451" spans="5:6" x14ac:dyDescent="0.2">
      <c r="E4451">
        <f t="shared" ca="1" si="141"/>
        <v>3.4300968097927056</v>
      </c>
      <c r="F4451" t="b">
        <f t="shared" ca="1" si="142"/>
        <v>1</v>
      </c>
    </row>
    <row r="4452" spans="5:6" x14ac:dyDescent="0.2">
      <c r="E4452">
        <f t="shared" ca="1" si="141"/>
        <v>1.7149507465920713</v>
      </c>
      <c r="F4452" t="b">
        <f t="shared" ca="1" si="142"/>
        <v>0</v>
      </c>
    </row>
    <row r="4453" spans="5:6" x14ac:dyDescent="0.2">
      <c r="E4453">
        <f t="shared" ca="1" si="141"/>
        <v>1.5274639401128589</v>
      </c>
      <c r="F4453" t="b">
        <f t="shared" ca="1" si="142"/>
        <v>0</v>
      </c>
    </row>
    <row r="4454" spans="5:6" x14ac:dyDescent="0.2">
      <c r="E4454">
        <f t="shared" ca="1" si="141"/>
        <v>1.5908015027978184</v>
      </c>
      <c r="F4454" t="b">
        <f t="shared" ca="1" si="142"/>
        <v>0</v>
      </c>
    </row>
    <row r="4455" spans="5:6" x14ac:dyDescent="0.2">
      <c r="E4455">
        <f t="shared" ca="1" si="141"/>
        <v>1.7113123962434926</v>
      </c>
      <c r="F4455" t="b">
        <f t="shared" ca="1" si="142"/>
        <v>0</v>
      </c>
    </row>
    <row r="4456" spans="5:6" x14ac:dyDescent="0.2">
      <c r="E4456">
        <f t="shared" ca="1" si="141"/>
        <v>3.8073602732644964</v>
      </c>
      <c r="F4456" t="b">
        <f t="shared" ca="1" si="142"/>
        <v>1</v>
      </c>
    </row>
    <row r="4457" spans="5:6" x14ac:dyDescent="0.2">
      <c r="E4457">
        <f t="shared" ca="1" si="141"/>
        <v>1.5668057594052216</v>
      </c>
      <c r="F4457" t="b">
        <f t="shared" ca="1" si="142"/>
        <v>0</v>
      </c>
    </row>
    <row r="4458" spans="5:6" x14ac:dyDescent="0.2">
      <c r="E4458">
        <f t="shared" ca="1" si="141"/>
        <v>2.1125172310426672</v>
      </c>
      <c r="F4458" t="b">
        <f t="shared" ca="1" si="142"/>
        <v>0</v>
      </c>
    </row>
    <row r="4459" spans="5:6" x14ac:dyDescent="0.2">
      <c r="E4459">
        <f t="shared" ca="1" si="141"/>
        <v>3.1320198682704907</v>
      </c>
      <c r="F4459" t="b">
        <f t="shared" ca="1" si="142"/>
        <v>1</v>
      </c>
    </row>
    <row r="4460" spans="5:6" x14ac:dyDescent="0.2">
      <c r="E4460">
        <f t="shared" ca="1" si="141"/>
        <v>1.5561095258038415</v>
      </c>
      <c r="F4460" t="b">
        <f t="shared" ca="1" si="142"/>
        <v>0</v>
      </c>
    </row>
    <row r="4461" spans="5:6" x14ac:dyDescent="0.2">
      <c r="E4461">
        <f t="shared" ca="1" si="141"/>
        <v>2.69523118163983</v>
      </c>
      <c r="F4461" t="b">
        <f t="shared" ca="1" si="142"/>
        <v>1</v>
      </c>
    </row>
    <row r="4462" spans="5:6" x14ac:dyDescent="0.2">
      <c r="E4462">
        <f t="shared" ca="1" si="141"/>
        <v>2.1005961111432381</v>
      </c>
      <c r="F4462" t="b">
        <f t="shared" ca="1" si="142"/>
        <v>0</v>
      </c>
    </row>
    <row r="4463" spans="5:6" x14ac:dyDescent="0.2">
      <c r="E4463">
        <f t="shared" ca="1" si="141"/>
        <v>0.91556941171626993</v>
      </c>
      <c r="F4463" t="b">
        <f t="shared" ca="1" si="142"/>
        <v>0</v>
      </c>
    </row>
    <row r="4464" spans="5:6" x14ac:dyDescent="0.2">
      <c r="E4464">
        <f t="shared" ca="1" si="141"/>
        <v>0.62231430209053573</v>
      </c>
      <c r="F4464" t="b">
        <f t="shared" ca="1" si="142"/>
        <v>0</v>
      </c>
    </row>
    <row r="4465" spans="5:6" x14ac:dyDescent="0.2">
      <c r="E4465">
        <f t="shared" ca="1" si="141"/>
        <v>2.1225788241994064</v>
      </c>
      <c r="F4465" t="b">
        <f t="shared" ca="1" si="142"/>
        <v>0</v>
      </c>
    </row>
    <row r="4466" spans="5:6" x14ac:dyDescent="0.2">
      <c r="E4466">
        <f t="shared" ca="1" si="141"/>
        <v>2.9911842657447072</v>
      </c>
      <c r="F4466" t="b">
        <f t="shared" ca="1" si="142"/>
        <v>1</v>
      </c>
    </row>
    <row r="4467" spans="5:6" x14ac:dyDescent="0.2">
      <c r="E4467">
        <f t="shared" ca="1" si="141"/>
        <v>2.5285587088239594</v>
      </c>
      <c r="F4467" t="b">
        <f t="shared" ca="1" si="142"/>
        <v>1</v>
      </c>
    </row>
    <row r="4468" spans="5:6" x14ac:dyDescent="0.2">
      <c r="E4468">
        <f t="shared" ca="1" si="141"/>
        <v>1.7889623531181462</v>
      </c>
      <c r="F4468" t="b">
        <f t="shared" ca="1" si="142"/>
        <v>0</v>
      </c>
    </row>
    <row r="4469" spans="5:6" x14ac:dyDescent="0.2">
      <c r="E4469">
        <f t="shared" ca="1" si="141"/>
        <v>-0.43662497740553996</v>
      </c>
      <c r="F4469" t="b">
        <f t="shared" ca="1" si="142"/>
        <v>0</v>
      </c>
    </row>
    <row r="4470" spans="5:6" x14ac:dyDescent="0.2">
      <c r="E4470">
        <f t="shared" ca="1" si="141"/>
        <v>2.2421724391604081</v>
      </c>
      <c r="F4470" t="b">
        <f t="shared" ca="1" si="142"/>
        <v>0</v>
      </c>
    </row>
    <row r="4471" spans="5:6" x14ac:dyDescent="0.2">
      <c r="E4471">
        <f t="shared" ca="1" si="141"/>
        <v>1.604753055022907</v>
      </c>
      <c r="F4471" t="b">
        <f t="shared" ca="1" si="142"/>
        <v>0</v>
      </c>
    </row>
    <row r="4472" spans="5:6" x14ac:dyDescent="0.2">
      <c r="E4472">
        <f t="shared" ca="1" si="141"/>
        <v>1.5440587193134512</v>
      </c>
      <c r="F4472" t="b">
        <f t="shared" ca="1" si="142"/>
        <v>0</v>
      </c>
    </row>
    <row r="4473" spans="5:6" x14ac:dyDescent="0.2">
      <c r="E4473">
        <f t="shared" ca="1" si="141"/>
        <v>2.3179911284144148</v>
      </c>
      <c r="F4473" t="b">
        <f t="shared" ca="1" si="142"/>
        <v>0</v>
      </c>
    </row>
    <row r="4474" spans="5:6" x14ac:dyDescent="0.2">
      <c r="E4474">
        <f t="shared" ca="1" si="141"/>
        <v>1.640491035936263</v>
      </c>
      <c r="F4474" t="b">
        <f t="shared" ca="1" si="142"/>
        <v>0</v>
      </c>
    </row>
    <row r="4475" spans="5:6" x14ac:dyDescent="0.2">
      <c r="E4475">
        <f t="shared" ca="1" si="141"/>
        <v>2.6198912912181558</v>
      </c>
      <c r="F4475" t="b">
        <f t="shared" ca="1" si="142"/>
        <v>1</v>
      </c>
    </row>
    <row r="4476" spans="5:6" x14ac:dyDescent="0.2">
      <c r="E4476">
        <f t="shared" ca="1" si="141"/>
        <v>2.9385981276666238</v>
      </c>
      <c r="F4476" t="b">
        <f t="shared" ca="1" si="142"/>
        <v>1</v>
      </c>
    </row>
    <row r="4477" spans="5:6" x14ac:dyDescent="0.2">
      <c r="E4477">
        <f t="shared" ca="1" si="141"/>
        <v>1.4583205357106186</v>
      </c>
      <c r="F4477" t="b">
        <f t="shared" ca="1" si="142"/>
        <v>0</v>
      </c>
    </row>
    <row r="4478" spans="5:6" x14ac:dyDescent="0.2">
      <c r="E4478">
        <f t="shared" ca="1" si="141"/>
        <v>2.2817147613171533</v>
      </c>
      <c r="F4478" t="b">
        <f t="shared" ca="1" si="142"/>
        <v>0</v>
      </c>
    </row>
    <row r="4479" spans="5:6" x14ac:dyDescent="0.2">
      <c r="E4479">
        <f t="shared" ca="1" si="141"/>
        <v>2.6144649870004244</v>
      </c>
      <c r="F4479" t="b">
        <f t="shared" ca="1" si="142"/>
        <v>1</v>
      </c>
    </row>
    <row r="4480" spans="5:6" x14ac:dyDescent="0.2">
      <c r="E4480">
        <f t="shared" ca="1" si="141"/>
        <v>2.0671716212757176</v>
      </c>
      <c r="F4480" t="b">
        <f t="shared" ca="1" si="142"/>
        <v>0</v>
      </c>
    </row>
    <row r="4481" spans="5:6" x14ac:dyDescent="0.2">
      <c r="E4481">
        <f t="shared" ca="1" si="141"/>
        <v>-8.0050161166088207E-2</v>
      </c>
      <c r="F4481" t="b">
        <f t="shared" ca="1" si="142"/>
        <v>0</v>
      </c>
    </row>
    <row r="4482" spans="5:6" x14ac:dyDescent="0.2">
      <c r="E4482">
        <f t="shared" ca="1" si="141"/>
        <v>1.968165293468366</v>
      </c>
      <c r="F4482" t="b">
        <f t="shared" ca="1" si="142"/>
        <v>0</v>
      </c>
    </row>
    <row r="4483" spans="5:6" x14ac:dyDescent="0.2">
      <c r="E4483">
        <f t="shared" ref="E4483:E4546" ca="1" si="143">NORMINV(RAND(),1.889101,1.189723)</f>
        <v>1.830447263906279</v>
      </c>
      <c r="F4483" t="b">
        <f t="shared" ref="F4483:F4546" ca="1" si="144">IF(E4483&gt;=2.5, TRUE, FALSE)</f>
        <v>0</v>
      </c>
    </row>
    <row r="4484" spans="5:6" x14ac:dyDescent="0.2">
      <c r="E4484">
        <f t="shared" ca="1" si="143"/>
        <v>4.1738431532107541</v>
      </c>
      <c r="F4484" t="b">
        <f t="shared" ca="1" si="144"/>
        <v>1</v>
      </c>
    </row>
    <row r="4485" spans="5:6" x14ac:dyDescent="0.2">
      <c r="E4485">
        <f t="shared" ca="1" si="143"/>
        <v>4.7295896856142177</v>
      </c>
      <c r="F4485" t="b">
        <f t="shared" ca="1" si="144"/>
        <v>1</v>
      </c>
    </row>
    <row r="4486" spans="5:6" x14ac:dyDescent="0.2">
      <c r="E4486">
        <f t="shared" ca="1" si="143"/>
        <v>2.3254961491151103</v>
      </c>
      <c r="F4486" t="b">
        <f t="shared" ca="1" si="144"/>
        <v>0</v>
      </c>
    </row>
    <row r="4487" spans="5:6" x14ac:dyDescent="0.2">
      <c r="E4487">
        <f t="shared" ca="1" si="143"/>
        <v>1.629957001314819</v>
      </c>
      <c r="F4487" t="b">
        <f t="shared" ca="1" si="144"/>
        <v>0</v>
      </c>
    </row>
    <row r="4488" spans="5:6" x14ac:dyDescent="0.2">
      <c r="E4488">
        <f t="shared" ca="1" si="143"/>
        <v>2.3336535440097044</v>
      </c>
      <c r="F4488" t="b">
        <f t="shared" ca="1" si="144"/>
        <v>0</v>
      </c>
    </row>
    <row r="4489" spans="5:6" x14ac:dyDescent="0.2">
      <c r="E4489">
        <f t="shared" ca="1" si="143"/>
        <v>0.81410973809442644</v>
      </c>
      <c r="F4489" t="b">
        <f t="shared" ca="1" si="144"/>
        <v>0</v>
      </c>
    </row>
    <row r="4490" spans="5:6" x14ac:dyDescent="0.2">
      <c r="E4490">
        <f t="shared" ca="1" si="143"/>
        <v>1.0127418339338869</v>
      </c>
      <c r="F4490" t="b">
        <f t="shared" ca="1" si="144"/>
        <v>0</v>
      </c>
    </row>
    <row r="4491" spans="5:6" x14ac:dyDescent="0.2">
      <c r="E4491">
        <f t="shared" ca="1" si="143"/>
        <v>2.6442568544664713</v>
      </c>
      <c r="F4491" t="b">
        <f t="shared" ca="1" si="144"/>
        <v>1</v>
      </c>
    </row>
    <row r="4492" spans="5:6" x14ac:dyDescent="0.2">
      <c r="E4492">
        <f t="shared" ca="1" si="143"/>
        <v>3.3174111981454941</v>
      </c>
      <c r="F4492" t="b">
        <f t="shared" ca="1" si="144"/>
        <v>1</v>
      </c>
    </row>
    <row r="4493" spans="5:6" x14ac:dyDescent="0.2">
      <c r="E4493">
        <f t="shared" ca="1" si="143"/>
        <v>2.6682087045690945</v>
      </c>
      <c r="F4493" t="b">
        <f t="shared" ca="1" si="144"/>
        <v>1</v>
      </c>
    </row>
    <row r="4494" spans="5:6" x14ac:dyDescent="0.2">
      <c r="E4494">
        <f t="shared" ca="1" si="143"/>
        <v>0.1486860191219137</v>
      </c>
      <c r="F4494" t="b">
        <f t="shared" ca="1" si="144"/>
        <v>0</v>
      </c>
    </row>
    <row r="4495" spans="5:6" x14ac:dyDescent="0.2">
      <c r="E4495">
        <f t="shared" ca="1" si="143"/>
        <v>1.632106629656521</v>
      </c>
      <c r="F4495" t="b">
        <f t="shared" ca="1" si="144"/>
        <v>0</v>
      </c>
    </row>
    <row r="4496" spans="5:6" x14ac:dyDescent="0.2">
      <c r="E4496">
        <f t="shared" ca="1" si="143"/>
        <v>0.8289463007816158</v>
      </c>
      <c r="F4496" t="b">
        <f t="shared" ca="1" si="144"/>
        <v>0</v>
      </c>
    </row>
    <row r="4497" spans="5:6" x14ac:dyDescent="0.2">
      <c r="E4497">
        <f t="shared" ca="1" si="143"/>
        <v>3.1442944436230027</v>
      </c>
      <c r="F4497" t="b">
        <f t="shared" ca="1" si="144"/>
        <v>1</v>
      </c>
    </row>
    <row r="4498" spans="5:6" x14ac:dyDescent="0.2">
      <c r="E4498">
        <f t="shared" ca="1" si="143"/>
        <v>2.2004706662316966</v>
      </c>
      <c r="F4498" t="b">
        <f t="shared" ca="1" si="144"/>
        <v>0</v>
      </c>
    </row>
    <row r="4499" spans="5:6" x14ac:dyDescent="0.2">
      <c r="E4499">
        <f t="shared" ca="1" si="143"/>
        <v>6.9686695883089067E-2</v>
      </c>
      <c r="F4499" t="b">
        <f t="shared" ca="1" si="144"/>
        <v>0</v>
      </c>
    </row>
    <row r="4500" spans="5:6" x14ac:dyDescent="0.2">
      <c r="E4500">
        <f t="shared" ca="1" si="143"/>
        <v>0.25323494343858854</v>
      </c>
      <c r="F4500" t="b">
        <f t="shared" ca="1" si="144"/>
        <v>0</v>
      </c>
    </row>
    <row r="4501" spans="5:6" x14ac:dyDescent="0.2">
      <c r="E4501">
        <f t="shared" ca="1" si="143"/>
        <v>2.349344279566115</v>
      </c>
      <c r="F4501" t="b">
        <f t="shared" ca="1" si="144"/>
        <v>0</v>
      </c>
    </row>
    <row r="4502" spans="5:6" x14ac:dyDescent="0.2">
      <c r="E4502">
        <f t="shared" ca="1" si="143"/>
        <v>0.22969300590971908</v>
      </c>
      <c r="F4502" t="b">
        <f t="shared" ca="1" si="144"/>
        <v>0</v>
      </c>
    </row>
    <row r="4503" spans="5:6" x14ac:dyDescent="0.2">
      <c r="E4503">
        <f t="shared" ca="1" si="143"/>
        <v>0.94338493522903022</v>
      </c>
      <c r="F4503" t="b">
        <f t="shared" ca="1" si="144"/>
        <v>0</v>
      </c>
    </row>
    <row r="4504" spans="5:6" x14ac:dyDescent="0.2">
      <c r="E4504">
        <f t="shared" ca="1" si="143"/>
        <v>2.9175967228186908</v>
      </c>
      <c r="F4504" t="b">
        <f t="shared" ca="1" si="144"/>
        <v>1</v>
      </c>
    </row>
    <row r="4505" spans="5:6" x14ac:dyDescent="0.2">
      <c r="E4505">
        <f t="shared" ca="1" si="143"/>
        <v>-0.44741416412824919</v>
      </c>
      <c r="F4505" t="b">
        <f t="shared" ca="1" si="144"/>
        <v>0</v>
      </c>
    </row>
    <row r="4506" spans="5:6" x14ac:dyDescent="0.2">
      <c r="E4506">
        <f t="shared" ca="1" si="143"/>
        <v>1.8509581855729231</v>
      </c>
      <c r="F4506" t="b">
        <f t="shared" ca="1" si="144"/>
        <v>0</v>
      </c>
    </row>
    <row r="4507" spans="5:6" x14ac:dyDescent="0.2">
      <c r="E4507">
        <f t="shared" ca="1" si="143"/>
        <v>3.6446334304722487</v>
      </c>
      <c r="F4507" t="b">
        <f t="shared" ca="1" si="144"/>
        <v>1</v>
      </c>
    </row>
    <row r="4508" spans="5:6" x14ac:dyDescent="0.2">
      <c r="E4508">
        <f t="shared" ca="1" si="143"/>
        <v>3.0169030031253712</v>
      </c>
      <c r="F4508" t="b">
        <f t="shared" ca="1" si="144"/>
        <v>1</v>
      </c>
    </row>
    <row r="4509" spans="5:6" x14ac:dyDescent="0.2">
      <c r="E4509">
        <f t="shared" ca="1" si="143"/>
        <v>0.17585814534977517</v>
      </c>
      <c r="F4509" t="b">
        <f t="shared" ca="1" si="144"/>
        <v>0</v>
      </c>
    </row>
    <row r="4510" spans="5:6" x14ac:dyDescent="0.2">
      <c r="E4510">
        <f t="shared" ca="1" si="143"/>
        <v>2.0267963729141143</v>
      </c>
      <c r="F4510" t="b">
        <f t="shared" ca="1" si="144"/>
        <v>0</v>
      </c>
    </row>
    <row r="4511" spans="5:6" x14ac:dyDescent="0.2">
      <c r="E4511">
        <f t="shared" ca="1" si="143"/>
        <v>1.750907601391251</v>
      </c>
      <c r="F4511" t="b">
        <f t="shared" ca="1" si="144"/>
        <v>0</v>
      </c>
    </row>
    <row r="4512" spans="5:6" x14ac:dyDescent="0.2">
      <c r="E4512">
        <f t="shared" ca="1" si="143"/>
        <v>2.7337146717746017</v>
      </c>
      <c r="F4512" t="b">
        <f t="shared" ca="1" si="144"/>
        <v>1</v>
      </c>
    </row>
    <row r="4513" spans="5:6" x14ac:dyDescent="0.2">
      <c r="E4513">
        <f t="shared" ca="1" si="143"/>
        <v>0.62099213554800392</v>
      </c>
      <c r="F4513" t="b">
        <f t="shared" ca="1" si="144"/>
        <v>0</v>
      </c>
    </row>
    <row r="4514" spans="5:6" x14ac:dyDescent="0.2">
      <c r="E4514">
        <f t="shared" ca="1" si="143"/>
        <v>0.99839271945935271</v>
      </c>
      <c r="F4514" t="b">
        <f t="shared" ca="1" si="144"/>
        <v>0</v>
      </c>
    </row>
    <row r="4515" spans="5:6" x14ac:dyDescent="0.2">
      <c r="E4515">
        <f t="shared" ca="1" si="143"/>
        <v>1.4588099430938941</v>
      </c>
      <c r="F4515" t="b">
        <f t="shared" ca="1" si="144"/>
        <v>0</v>
      </c>
    </row>
    <row r="4516" spans="5:6" x14ac:dyDescent="0.2">
      <c r="E4516">
        <f t="shared" ca="1" si="143"/>
        <v>2.705141566407705</v>
      </c>
      <c r="F4516" t="b">
        <f t="shared" ca="1" si="144"/>
        <v>1</v>
      </c>
    </row>
    <row r="4517" spans="5:6" x14ac:dyDescent="0.2">
      <c r="E4517">
        <f t="shared" ca="1" si="143"/>
        <v>1.3188898546808587</v>
      </c>
      <c r="F4517" t="b">
        <f t="shared" ca="1" si="144"/>
        <v>0</v>
      </c>
    </row>
    <row r="4518" spans="5:6" x14ac:dyDescent="0.2">
      <c r="E4518">
        <f t="shared" ca="1" si="143"/>
        <v>-0.1780490982429288</v>
      </c>
      <c r="F4518" t="b">
        <f t="shared" ca="1" si="144"/>
        <v>0</v>
      </c>
    </row>
    <row r="4519" spans="5:6" x14ac:dyDescent="0.2">
      <c r="E4519">
        <f t="shared" ca="1" si="143"/>
        <v>4.706327815743748</v>
      </c>
      <c r="F4519" t="b">
        <f t="shared" ca="1" si="144"/>
        <v>1</v>
      </c>
    </row>
    <row r="4520" spans="5:6" x14ac:dyDescent="0.2">
      <c r="E4520">
        <f t="shared" ca="1" si="143"/>
        <v>0.25690313024829292</v>
      </c>
      <c r="F4520" t="b">
        <f t="shared" ca="1" si="144"/>
        <v>0</v>
      </c>
    </row>
    <row r="4521" spans="5:6" x14ac:dyDescent="0.2">
      <c r="E4521">
        <f t="shared" ca="1" si="143"/>
        <v>1.4840019888831086</v>
      </c>
      <c r="F4521" t="b">
        <f t="shared" ca="1" si="144"/>
        <v>0</v>
      </c>
    </row>
    <row r="4522" spans="5:6" x14ac:dyDescent="0.2">
      <c r="E4522">
        <f t="shared" ca="1" si="143"/>
        <v>2.0228734879581518</v>
      </c>
      <c r="F4522" t="b">
        <f t="shared" ca="1" si="144"/>
        <v>0</v>
      </c>
    </row>
    <row r="4523" spans="5:6" x14ac:dyDescent="0.2">
      <c r="E4523">
        <f t="shared" ca="1" si="143"/>
        <v>2.5267272178825966</v>
      </c>
      <c r="F4523" t="b">
        <f t="shared" ca="1" si="144"/>
        <v>1</v>
      </c>
    </row>
    <row r="4524" spans="5:6" x14ac:dyDescent="0.2">
      <c r="E4524">
        <f t="shared" ca="1" si="143"/>
        <v>3.8463414738077675</v>
      </c>
      <c r="F4524" t="b">
        <f t="shared" ca="1" si="144"/>
        <v>1</v>
      </c>
    </row>
    <row r="4525" spans="5:6" x14ac:dyDescent="0.2">
      <c r="E4525">
        <f t="shared" ca="1" si="143"/>
        <v>0.41288489663439809</v>
      </c>
      <c r="F4525" t="b">
        <f t="shared" ca="1" si="144"/>
        <v>0</v>
      </c>
    </row>
    <row r="4526" spans="5:6" x14ac:dyDescent="0.2">
      <c r="E4526">
        <f t="shared" ca="1" si="143"/>
        <v>3.3271905183106911</v>
      </c>
      <c r="F4526" t="b">
        <f t="shared" ca="1" si="144"/>
        <v>1</v>
      </c>
    </row>
    <row r="4527" spans="5:6" x14ac:dyDescent="0.2">
      <c r="E4527">
        <f t="shared" ca="1" si="143"/>
        <v>2.3676796193862186</v>
      </c>
      <c r="F4527" t="b">
        <f t="shared" ca="1" si="144"/>
        <v>0</v>
      </c>
    </row>
    <row r="4528" spans="5:6" x14ac:dyDescent="0.2">
      <c r="E4528">
        <f t="shared" ca="1" si="143"/>
        <v>2.6079924511036694</v>
      </c>
      <c r="F4528" t="b">
        <f t="shared" ca="1" si="144"/>
        <v>1</v>
      </c>
    </row>
    <row r="4529" spans="5:6" x14ac:dyDescent="0.2">
      <c r="E4529">
        <f t="shared" ca="1" si="143"/>
        <v>1.0351561276858907</v>
      </c>
      <c r="F4529" t="b">
        <f t="shared" ca="1" si="144"/>
        <v>0</v>
      </c>
    </row>
    <row r="4530" spans="5:6" x14ac:dyDescent="0.2">
      <c r="E4530">
        <f t="shared" ca="1" si="143"/>
        <v>3.5304887128238054</v>
      </c>
      <c r="F4530" t="b">
        <f t="shared" ca="1" si="144"/>
        <v>1</v>
      </c>
    </row>
    <row r="4531" spans="5:6" x14ac:dyDescent="0.2">
      <c r="E4531">
        <f t="shared" ca="1" si="143"/>
        <v>1.277787778874123</v>
      </c>
      <c r="F4531" t="b">
        <f t="shared" ca="1" si="144"/>
        <v>0</v>
      </c>
    </row>
    <row r="4532" spans="5:6" x14ac:dyDescent="0.2">
      <c r="E4532">
        <f t="shared" ca="1" si="143"/>
        <v>0.44688830449033512</v>
      </c>
      <c r="F4532" t="b">
        <f t="shared" ca="1" si="144"/>
        <v>0</v>
      </c>
    </row>
    <row r="4533" spans="5:6" x14ac:dyDescent="0.2">
      <c r="E4533">
        <f t="shared" ca="1" si="143"/>
        <v>2.5179125378648317</v>
      </c>
      <c r="F4533" t="b">
        <f t="shared" ca="1" si="144"/>
        <v>1</v>
      </c>
    </row>
    <row r="4534" spans="5:6" x14ac:dyDescent="0.2">
      <c r="E4534">
        <f t="shared" ca="1" si="143"/>
        <v>2.8164608816205474</v>
      </c>
      <c r="F4534" t="b">
        <f t="shared" ca="1" si="144"/>
        <v>1</v>
      </c>
    </row>
    <row r="4535" spans="5:6" x14ac:dyDescent="0.2">
      <c r="E4535">
        <f t="shared" ca="1" si="143"/>
        <v>2.5372303457928083</v>
      </c>
      <c r="F4535" t="b">
        <f t="shared" ca="1" si="144"/>
        <v>1</v>
      </c>
    </row>
    <row r="4536" spans="5:6" x14ac:dyDescent="0.2">
      <c r="E4536">
        <f t="shared" ca="1" si="143"/>
        <v>2.7418938482703319</v>
      </c>
      <c r="F4536" t="b">
        <f t="shared" ca="1" si="144"/>
        <v>1</v>
      </c>
    </row>
    <row r="4537" spans="5:6" x14ac:dyDescent="0.2">
      <c r="E4537">
        <f t="shared" ca="1" si="143"/>
        <v>2.2827626065023541</v>
      </c>
      <c r="F4537" t="b">
        <f t="shared" ca="1" si="144"/>
        <v>0</v>
      </c>
    </row>
    <row r="4538" spans="5:6" x14ac:dyDescent="0.2">
      <c r="E4538">
        <f t="shared" ca="1" si="143"/>
        <v>2.5373664651854502</v>
      </c>
      <c r="F4538" t="b">
        <f t="shared" ca="1" si="144"/>
        <v>1</v>
      </c>
    </row>
    <row r="4539" spans="5:6" x14ac:dyDescent="0.2">
      <c r="E4539">
        <f t="shared" ca="1" si="143"/>
        <v>2.9607293215440205</v>
      </c>
      <c r="F4539" t="b">
        <f t="shared" ca="1" si="144"/>
        <v>1</v>
      </c>
    </row>
    <row r="4540" spans="5:6" x14ac:dyDescent="0.2">
      <c r="E4540">
        <f t="shared" ca="1" si="143"/>
        <v>0.63124689145552138</v>
      </c>
      <c r="F4540" t="b">
        <f t="shared" ca="1" si="144"/>
        <v>0</v>
      </c>
    </row>
    <row r="4541" spans="5:6" x14ac:dyDescent="0.2">
      <c r="E4541">
        <f t="shared" ca="1" si="143"/>
        <v>2.004481320309548</v>
      </c>
      <c r="F4541" t="b">
        <f t="shared" ca="1" si="144"/>
        <v>0</v>
      </c>
    </row>
    <row r="4542" spans="5:6" x14ac:dyDescent="0.2">
      <c r="E4542">
        <f t="shared" ca="1" si="143"/>
        <v>1.2881673324892982</v>
      </c>
      <c r="F4542" t="b">
        <f t="shared" ca="1" si="144"/>
        <v>0</v>
      </c>
    </row>
    <row r="4543" spans="5:6" x14ac:dyDescent="0.2">
      <c r="E4543">
        <f t="shared" ca="1" si="143"/>
        <v>1.6883397129302882</v>
      </c>
      <c r="F4543" t="b">
        <f t="shared" ca="1" si="144"/>
        <v>0</v>
      </c>
    </row>
    <row r="4544" spans="5:6" x14ac:dyDescent="0.2">
      <c r="E4544">
        <f t="shared" ca="1" si="143"/>
        <v>2.2300651459146899</v>
      </c>
      <c r="F4544" t="b">
        <f t="shared" ca="1" si="144"/>
        <v>0</v>
      </c>
    </row>
    <row r="4545" spans="5:6" x14ac:dyDescent="0.2">
      <c r="E4545">
        <f t="shared" ca="1" si="143"/>
        <v>2.1409244987283076</v>
      </c>
      <c r="F4545" t="b">
        <f t="shared" ca="1" si="144"/>
        <v>0</v>
      </c>
    </row>
    <row r="4546" spans="5:6" x14ac:dyDescent="0.2">
      <c r="E4546">
        <f t="shared" ca="1" si="143"/>
        <v>0.44039505108000854</v>
      </c>
      <c r="F4546" t="b">
        <f t="shared" ca="1" si="144"/>
        <v>0</v>
      </c>
    </row>
    <row r="4547" spans="5:6" x14ac:dyDescent="0.2">
      <c r="E4547">
        <f t="shared" ref="E4547:E4610" ca="1" si="145">NORMINV(RAND(),1.889101,1.189723)</f>
        <v>0.91948472253476199</v>
      </c>
      <c r="F4547" t="b">
        <f t="shared" ref="F4547:F4610" ca="1" si="146">IF(E4547&gt;=2.5, TRUE, FALSE)</f>
        <v>0</v>
      </c>
    </row>
    <row r="4548" spans="5:6" x14ac:dyDescent="0.2">
      <c r="E4548">
        <f t="shared" ca="1" si="145"/>
        <v>0.94462519086426444</v>
      </c>
      <c r="F4548" t="b">
        <f t="shared" ca="1" si="146"/>
        <v>0</v>
      </c>
    </row>
    <row r="4549" spans="5:6" x14ac:dyDescent="0.2">
      <c r="E4549">
        <f t="shared" ca="1" si="145"/>
        <v>-4.6367127724174173E-2</v>
      </c>
      <c r="F4549" t="b">
        <f t="shared" ca="1" si="146"/>
        <v>0</v>
      </c>
    </row>
    <row r="4550" spans="5:6" x14ac:dyDescent="0.2">
      <c r="E4550">
        <f t="shared" ca="1" si="145"/>
        <v>1.5609481143589723</v>
      </c>
      <c r="F4550" t="b">
        <f t="shared" ca="1" si="146"/>
        <v>0</v>
      </c>
    </row>
    <row r="4551" spans="5:6" x14ac:dyDescent="0.2">
      <c r="E4551">
        <f t="shared" ca="1" si="145"/>
        <v>1.8810348684739984</v>
      </c>
      <c r="F4551" t="b">
        <f t="shared" ca="1" si="146"/>
        <v>0</v>
      </c>
    </row>
    <row r="4552" spans="5:6" x14ac:dyDescent="0.2">
      <c r="E4552">
        <f t="shared" ca="1" si="145"/>
        <v>2.9373499316563088</v>
      </c>
      <c r="F4552" t="b">
        <f t="shared" ca="1" si="146"/>
        <v>1</v>
      </c>
    </row>
    <row r="4553" spans="5:6" x14ac:dyDescent="0.2">
      <c r="E4553">
        <f t="shared" ca="1" si="145"/>
        <v>0.64641053750032595</v>
      </c>
      <c r="F4553" t="b">
        <f t="shared" ca="1" si="146"/>
        <v>0</v>
      </c>
    </row>
    <row r="4554" spans="5:6" x14ac:dyDescent="0.2">
      <c r="E4554">
        <f t="shared" ca="1" si="145"/>
        <v>2.2900607636073906</v>
      </c>
      <c r="F4554" t="b">
        <f t="shared" ca="1" si="146"/>
        <v>0</v>
      </c>
    </row>
    <row r="4555" spans="5:6" x14ac:dyDescent="0.2">
      <c r="E4555">
        <f t="shared" ca="1" si="145"/>
        <v>-0.89971620887459136</v>
      </c>
      <c r="F4555" t="b">
        <f t="shared" ca="1" si="146"/>
        <v>0</v>
      </c>
    </row>
    <row r="4556" spans="5:6" x14ac:dyDescent="0.2">
      <c r="E4556">
        <f t="shared" ca="1" si="145"/>
        <v>2.3962055849752537</v>
      </c>
      <c r="F4556" t="b">
        <f t="shared" ca="1" si="146"/>
        <v>0</v>
      </c>
    </row>
    <row r="4557" spans="5:6" x14ac:dyDescent="0.2">
      <c r="E4557">
        <f t="shared" ca="1" si="145"/>
        <v>3.7328603123467676</v>
      </c>
      <c r="F4557" t="b">
        <f t="shared" ca="1" si="146"/>
        <v>1</v>
      </c>
    </row>
    <row r="4558" spans="5:6" x14ac:dyDescent="0.2">
      <c r="E4558">
        <f t="shared" ca="1" si="145"/>
        <v>2.2044756963492804</v>
      </c>
      <c r="F4558" t="b">
        <f t="shared" ca="1" si="146"/>
        <v>0</v>
      </c>
    </row>
    <row r="4559" spans="5:6" x14ac:dyDescent="0.2">
      <c r="E4559">
        <f t="shared" ca="1" si="145"/>
        <v>1.1079136281607027</v>
      </c>
      <c r="F4559" t="b">
        <f t="shared" ca="1" si="146"/>
        <v>0</v>
      </c>
    </row>
    <row r="4560" spans="5:6" x14ac:dyDescent="0.2">
      <c r="E4560">
        <f t="shared" ca="1" si="145"/>
        <v>4.7985964901872284</v>
      </c>
      <c r="F4560" t="b">
        <f t="shared" ca="1" si="146"/>
        <v>1</v>
      </c>
    </row>
    <row r="4561" spans="5:6" x14ac:dyDescent="0.2">
      <c r="E4561">
        <f t="shared" ca="1" si="145"/>
        <v>0.5898243579026643</v>
      </c>
      <c r="F4561" t="b">
        <f t="shared" ca="1" si="146"/>
        <v>0</v>
      </c>
    </row>
    <row r="4562" spans="5:6" x14ac:dyDescent="0.2">
      <c r="E4562">
        <f t="shared" ca="1" si="145"/>
        <v>3.0628688255805594</v>
      </c>
      <c r="F4562" t="b">
        <f t="shared" ca="1" si="146"/>
        <v>1</v>
      </c>
    </row>
    <row r="4563" spans="5:6" x14ac:dyDescent="0.2">
      <c r="E4563">
        <f t="shared" ca="1" si="145"/>
        <v>2.1245741070128688</v>
      </c>
      <c r="F4563" t="b">
        <f t="shared" ca="1" si="146"/>
        <v>0</v>
      </c>
    </row>
    <row r="4564" spans="5:6" x14ac:dyDescent="0.2">
      <c r="E4564">
        <f t="shared" ca="1" si="145"/>
        <v>2.2404675559539631</v>
      </c>
      <c r="F4564" t="b">
        <f t="shared" ca="1" si="146"/>
        <v>0</v>
      </c>
    </row>
    <row r="4565" spans="5:6" x14ac:dyDescent="0.2">
      <c r="E4565">
        <f t="shared" ca="1" si="145"/>
        <v>2.2345254681769444</v>
      </c>
      <c r="F4565" t="b">
        <f t="shared" ca="1" si="146"/>
        <v>0</v>
      </c>
    </row>
    <row r="4566" spans="5:6" x14ac:dyDescent="0.2">
      <c r="E4566">
        <f t="shared" ca="1" si="145"/>
        <v>1.8805155898579804</v>
      </c>
      <c r="F4566" t="b">
        <f t="shared" ca="1" si="146"/>
        <v>0</v>
      </c>
    </row>
    <row r="4567" spans="5:6" x14ac:dyDescent="0.2">
      <c r="E4567">
        <f t="shared" ca="1" si="145"/>
        <v>3.6854835404438484</v>
      </c>
      <c r="F4567" t="b">
        <f t="shared" ca="1" si="146"/>
        <v>1</v>
      </c>
    </row>
    <row r="4568" spans="5:6" x14ac:dyDescent="0.2">
      <c r="E4568">
        <f t="shared" ca="1" si="145"/>
        <v>2.4927391670437156</v>
      </c>
      <c r="F4568" t="b">
        <f t="shared" ca="1" si="146"/>
        <v>0</v>
      </c>
    </row>
    <row r="4569" spans="5:6" x14ac:dyDescent="0.2">
      <c r="E4569">
        <f t="shared" ca="1" si="145"/>
        <v>2.6815727331112074</v>
      </c>
      <c r="F4569" t="b">
        <f t="shared" ca="1" si="146"/>
        <v>1</v>
      </c>
    </row>
    <row r="4570" spans="5:6" x14ac:dyDescent="0.2">
      <c r="E4570">
        <f t="shared" ca="1" si="145"/>
        <v>1.4972051890260445</v>
      </c>
      <c r="F4570" t="b">
        <f t="shared" ca="1" si="146"/>
        <v>0</v>
      </c>
    </row>
    <row r="4571" spans="5:6" x14ac:dyDescent="0.2">
      <c r="E4571">
        <f t="shared" ca="1" si="145"/>
        <v>2.0285075518302023</v>
      </c>
      <c r="F4571" t="b">
        <f t="shared" ca="1" si="146"/>
        <v>0</v>
      </c>
    </row>
    <row r="4572" spans="5:6" x14ac:dyDescent="0.2">
      <c r="E4572">
        <f t="shared" ca="1" si="145"/>
        <v>0.11464573646428788</v>
      </c>
      <c r="F4572" t="b">
        <f t="shared" ca="1" si="146"/>
        <v>0</v>
      </c>
    </row>
    <row r="4573" spans="5:6" x14ac:dyDescent="0.2">
      <c r="E4573">
        <f t="shared" ca="1" si="145"/>
        <v>1.8639007607992024</v>
      </c>
      <c r="F4573" t="b">
        <f t="shared" ca="1" si="146"/>
        <v>0</v>
      </c>
    </row>
    <row r="4574" spans="5:6" x14ac:dyDescent="0.2">
      <c r="E4574">
        <f t="shared" ca="1" si="145"/>
        <v>3.3157173844658141</v>
      </c>
      <c r="F4574" t="b">
        <f t="shared" ca="1" si="146"/>
        <v>1</v>
      </c>
    </row>
    <row r="4575" spans="5:6" x14ac:dyDescent="0.2">
      <c r="E4575">
        <f t="shared" ca="1" si="145"/>
        <v>1.2485952483438736</v>
      </c>
      <c r="F4575" t="b">
        <f t="shared" ca="1" si="146"/>
        <v>0</v>
      </c>
    </row>
    <row r="4576" spans="5:6" x14ac:dyDescent="0.2">
      <c r="E4576">
        <f t="shared" ca="1" si="145"/>
        <v>0.46068375958075625</v>
      </c>
      <c r="F4576" t="b">
        <f t="shared" ca="1" si="146"/>
        <v>0</v>
      </c>
    </row>
    <row r="4577" spans="5:6" x14ac:dyDescent="0.2">
      <c r="E4577">
        <f t="shared" ca="1" si="145"/>
        <v>3.7539614478209895</v>
      </c>
      <c r="F4577" t="b">
        <f t="shared" ca="1" si="146"/>
        <v>1</v>
      </c>
    </row>
    <row r="4578" spans="5:6" x14ac:dyDescent="0.2">
      <c r="E4578">
        <f t="shared" ca="1" si="145"/>
        <v>1.9422747732515098</v>
      </c>
      <c r="F4578" t="b">
        <f t="shared" ca="1" si="146"/>
        <v>0</v>
      </c>
    </row>
    <row r="4579" spans="5:6" x14ac:dyDescent="0.2">
      <c r="E4579">
        <f t="shared" ca="1" si="145"/>
        <v>2.301222895132097</v>
      </c>
      <c r="F4579" t="b">
        <f t="shared" ca="1" si="146"/>
        <v>0</v>
      </c>
    </row>
    <row r="4580" spans="5:6" x14ac:dyDescent="0.2">
      <c r="E4580">
        <f t="shared" ca="1" si="145"/>
        <v>1.5653473556066693</v>
      </c>
      <c r="F4580" t="b">
        <f t="shared" ca="1" si="146"/>
        <v>0</v>
      </c>
    </row>
    <row r="4581" spans="5:6" x14ac:dyDescent="0.2">
      <c r="E4581">
        <f t="shared" ca="1" si="145"/>
        <v>3.4723398368695655</v>
      </c>
      <c r="F4581" t="b">
        <f t="shared" ca="1" si="146"/>
        <v>1</v>
      </c>
    </row>
    <row r="4582" spans="5:6" x14ac:dyDescent="0.2">
      <c r="E4582">
        <f t="shared" ca="1" si="145"/>
        <v>2.4383245740781305</v>
      </c>
      <c r="F4582" t="b">
        <f t="shared" ca="1" si="146"/>
        <v>0</v>
      </c>
    </row>
    <row r="4583" spans="5:6" x14ac:dyDescent="0.2">
      <c r="E4583">
        <f t="shared" ca="1" si="145"/>
        <v>2.7595173455556807</v>
      </c>
      <c r="F4583" t="b">
        <f t="shared" ca="1" si="146"/>
        <v>1</v>
      </c>
    </row>
    <row r="4584" spans="5:6" x14ac:dyDescent="0.2">
      <c r="E4584">
        <f t="shared" ca="1" si="145"/>
        <v>0.33105479539213212</v>
      </c>
      <c r="F4584" t="b">
        <f t="shared" ca="1" si="146"/>
        <v>0</v>
      </c>
    </row>
    <row r="4585" spans="5:6" x14ac:dyDescent="0.2">
      <c r="E4585">
        <f t="shared" ca="1" si="145"/>
        <v>-0.4744669998442681</v>
      </c>
      <c r="F4585" t="b">
        <f t="shared" ca="1" si="146"/>
        <v>0</v>
      </c>
    </row>
    <row r="4586" spans="5:6" x14ac:dyDescent="0.2">
      <c r="E4586">
        <f t="shared" ca="1" si="145"/>
        <v>1.5217603956507655</v>
      </c>
      <c r="F4586" t="b">
        <f t="shared" ca="1" si="146"/>
        <v>0</v>
      </c>
    </row>
    <row r="4587" spans="5:6" x14ac:dyDescent="0.2">
      <c r="E4587">
        <f t="shared" ca="1" si="145"/>
        <v>2.5430268245953629</v>
      </c>
      <c r="F4587" t="b">
        <f t="shared" ca="1" si="146"/>
        <v>1</v>
      </c>
    </row>
    <row r="4588" spans="5:6" x14ac:dyDescent="0.2">
      <c r="E4588">
        <f t="shared" ca="1" si="145"/>
        <v>2.0517601712402809</v>
      </c>
      <c r="F4588" t="b">
        <f t="shared" ca="1" si="146"/>
        <v>0</v>
      </c>
    </row>
    <row r="4589" spans="5:6" x14ac:dyDescent="0.2">
      <c r="E4589">
        <f t="shared" ca="1" si="145"/>
        <v>0.8665908577505026</v>
      </c>
      <c r="F4589" t="b">
        <f t="shared" ca="1" si="146"/>
        <v>0</v>
      </c>
    </row>
    <row r="4590" spans="5:6" x14ac:dyDescent="0.2">
      <c r="E4590">
        <f t="shared" ca="1" si="145"/>
        <v>2.5915049722776478</v>
      </c>
      <c r="F4590" t="b">
        <f t="shared" ca="1" si="146"/>
        <v>1</v>
      </c>
    </row>
    <row r="4591" spans="5:6" x14ac:dyDescent="0.2">
      <c r="E4591">
        <f t="shared" ca="1" si="145"/>
        <v>3.4388001278149538</v>
      </c>
      <c r="F4591" t="b">
        <f t="shared" ca="1" si="146"/>
        <v>1</v>
      </c>
    </row>
    <row r="4592" spans="5:6" x14ac:dyDescent="0.2">
      <c r="E4592">
        <f t="shared" ca="1" si="145"/>
        <v>1.5638514828817431</v>
      </c>
      <c r="F4592" t="b">
        <f t="shared" ca="1" si="146"/>
        <v>0</v>
      </c>
    </row>
    <row r="4593" spans="5:6" x14ac:dyDescent="0.2">
      <c r="E4593">
        <f t="shared" ca="1" si="145"/>
        <v>-0.51502403400011132</v>
      </c>
      <c r="F4593" t="b">
        <f t="shared" ca="1" si="146"/>
        <v>0</v>
      </c>
    </row>
    <row r="4594" spans="5:6" x14ac:dyDescent="0.2">
      <c r="E4594">
        <f t="shared" ca="1" si="145"/>
        <v>2.1573281287512494</v>
      </c>
      <c r="F4594" t="b">
        <f t="shared" ca="1" si="146"/>
        <v>0</v>
      </c>
    </row>
    <row r="4595" spans="5:6" x14ac:dyDescent="0.2">
      <c r="E4595">
        <f t="shared" ca="1" si="145"/>
        <v>1.6844428217860441</v>
      </c>
      <c r="F4595" t="b">
        <f t="shared" ca="1" si="146"/>
        <v>0</v>
      </c>
    </row>
    <row r="4596" spans="5:6" x14ac:dyDescent="0.2">
      <c r="E4596">
        <f t="shared" ca="1" si="145"/>
        <v>0.39952402296439948</v>
      </c>
      <c r="F4596" t="b">
        <f t="shared" ca="1" si="146"/>
        <v>0</v>
      </c>
    </row>
    <row r="4597" spans="5:6" x14ac:dyDescent="0.2">
      <c r="E4597">
        <f t="shared" ca="1" si="145"/>
        <v>3.9747894778190247</v>
      </c>
      <c r="F4597" t="b">
        <f t="shared" ca="1" si="146"/>
        <v>1</v>
      </c>
    </row>
    <row r="4598" spans="5:6" x14ac:dyDescent="0.2">
      <c r="E4598">
        <f t="shared" ca="1" si="145"/>
        <v>1.8465252807642443</v>
      </c>
      <c r="F4598" t="b">
        <f t="shared" ca="1" si="146"/>
        <v>0</v>
      </c>
    </row>
    <row r="4599" spans="5:6" x14ac:dyDescent="0.2">
      <c r="E4599">
        <f t="shared" ca="1" si="145"/>
        <v>2.7081877712793898</v>
      </c>
      <c r="F4599" t="b">
        <f t="shared" ca="1" si="146"/>
        <v>1</v>
      </c>
    </row>
    <row r="4600" spans="5:6" x14ac:dyDescent="0.2">
      <c r="E4600">
        <f t="shared" ca="1" si="145"/>
        <v>0.61715603213186609</v>
      </c>
      <c r="F4600" t="b">
        <f t="shared" ca="1" si="146"/>
        <v>0</v>
      </c>
    </row>
    <row r="4601" spans="5:6" x14ac:dyDescent="0.2">
      <c r="E4601">
        <f t="shared" ca="1" si="145"/>
        <v>2.0942334842599184</v>
      </c>
      <c r="F4601" t="b">
        <f t="shared" ca="1" si="146"/>
        <v>0</v>
      </c>
    </row>
    <row r="4602" spans="5:6" x14ac:dyDescent="0.2">
      <c r="E4602">
        <f t="shared" ca="1" si="145"/>
        <v>0.88929340903081788</v>
      </c>
      <c r="F4602" t="b">
        <f t="shared" ca="1" si="146"/>
        <v>0</v>
      </c>
    </row>
    <row r="4603" spans="5:6" x14ac:dyDescent="0.2">
      <c r="E4603">
        <f t="shared" ca="1" si="145"/>
        <v>1.9643065108448845</v>
      </c>
      <c r="F4603" t="b">
        <f t="shared" ca="1" si="146"/>
        <v>0</v>
      </c>
    </row>
    <row r="4604" spans="5:6" x14ac:dyDescent="0.2">
      <c r="E4604">
        <f t="shared" ca="1" si="145"/>
        <v>0.32066671766924459</v>
      </c>
      <c r="F4604" t="b">
        <f t="shared" ca="1" si="146"/>
        <v>0</v>
      </c>
    </row>
    <row r="4605" spans="5:6" x14ac:dyDescent="0.2">
      <c r="E4605">
        <f t="shared" ca="1" si="145"/>
        <v>1.8923193487941863</v>
      </c>
      <c r="F4605" t="b">
        <f t="shared" ca="1" si="146"/>
        <v>0</v>
      </c>
    </row>
    <row r="4606" spans="5:6" x14ac:dyDescent="0.2">
      <c r="E4606">
        <f t="shared" ca="1" si="145"/>
        <v>1.2752774018805906</v>
      </c>
      <c r="F4606" t="b">
        <f t="shared" ca="1" si="146"/>
        <v>0</v>
      </c>
    </row>
    <row r="4607" spans="5:6" x14ac:dyDescent="0.2">
      <c r="E4607">
        <f t="shared" ca="1" si="145"/>
        <v>1.909186371026512</v>
      </c>
      <c r="F4607" t="b">
        <f t="shared" ca="1" si="146"/>
        <v>0</v>
      </c>
    </row>
    <row r="4608" spans="5:6" x14ac:dyDescent="0.2">
      <c r="E4608">
        <f t="shared" ca="1" si="145"/>
        <v>2.1214177564948837</v>
      </c>
      <c r="F4608" t="b">
        <f t="shared" ca="1" si="146"/>
        <v>0</v>
      </c>
    </row>
    <row r="4609" spans="5:6" x14ac:dyDescent="0.2">
      <c r="E4609">
        <f t="shared" ca="1" si="145"/>
        <v>0.81836099208717994</v>
      </c>
      <c r="F4609" t="b">
        <f t="shared" ca="1" si="146"/>
        <v>0</v>
      </c>
    </row>
    <row r="4610" spans="5:6" x14ac:dyDescent="0.2">
      <c r="E4610">
        <f t="shared" ca="1" si="145"/>
        <v>3.2329559663319589</v>
      </c>
      <c r="F4610" t="b">
        <f t="shared" ca="1" si="146"/>
        <v>1</v>
      </c>
    </row>
    <row r="4611" spans="5:6" x14ac:dyDescent="0.2">
      <c r="E4611">
        <f t="shared" ref="E4611:E4674" ca="1" si="147">NORMINV(RAND(),1.889101,1.189723)</f>
        <v>2.2116181300600268</v>
      </c>
      <c r="F4611" t="b">
        <f t="shared" ref="F4611:F4674" ca="1" si="148">IF(E4611&gt;=2.5, TRUE, FALSE)</f>
        <v>0</v>
      </c>
    </row>
    <row r="4612" spans="5:6" x14ac:dyDescent="0.2">
      <c r="E4612">
        <f t="shared" ca="1" si="147"/>
        <v>3.0427841416607295</v>
      </c>
      <c r="F4612" t="b">
        <f t="shared" ca="1" si="148"/>
        <v>1</v>
      </c>
    </row>
    <row r="4613" spans="5:6" x14ac:dyDescent="0.2">
      <c r="E4613">
        <f t="shared" ca="1" si="147"/>
        <v>1.4468696360523521</v>
      </c>
      <c r="F4613" t="b">
        <f t="shared" ca="1" si="148"/>
        <v>0</v>
      </c>
    </row>
    <row r="4614" spans="5:6" x14ac:dyDescent="0.2">
      <c r="E4614">
        <f t="shared" ca="1" si="147"/>
        <v>-0.56586344901326124</v>
      </c>
      <c r="F4614" t="b">
        <f t="shared" ca="1" si="148"/>
        <v>0</v>
      </c>
    </row>
    <row r="4615" spans="5:6" x14ac:dyDescent="0.2">
      <c r="E4615">
        <f t="shared" ca="1" si="147"/>
        <v>1.6698235811946165</v>
      </c>
      <c r="F4615" t="b">
        <f t="shared" ca="1" si="148"/>
        <v>0</v>
      </c>
    </row>
    <row r="4616" spans="5:6" x14ac:dyDescent="0.2">
      <c r="E4616">
        <f t="shared" ca="1" si="147"/>
        <v>1.9467096876136667</v>
      </c>
      <c r="F4616" t="b">
        <f t="shared" ca="1" si="148"/>
        <v>0</v>
      </c>
    </row>
    <row r="4617" spans="5:6" x14ac:dyDescent="0.2">
      <c r="E4617">
        <f t="shared" ca="1" si="147"/>
        <v>1.9561789576101516</v>
      </c>
      <c r="F4617" t="b">
        <f t="shared" ca="1" si="148"/>
        <v>0</v>
      </c>
    </row>
    <row r="4618" spans="5:6" x14ac:dyDescent="0.2">
      <c r="E4618">
        <f t="shared" ca="1" si="147"/>
        <v>2.4215223873065463</v>
      </c>
      <c r="F4618" t="b">
        <f t="shared" ca="1" si="148"/>
        <v>0</v>
      </c>
    </row>
    <row r="4619" spans="5:6" x14ac:dyDescent="0.2">
      <c r="E4619">
        <f t="shared" ca="1" si="147"/>
        <v>1.5591651168826424</v>
      </c>
      <c r="F4619" t="b">
        <f t="shared" ca="1" si="148"/>
        <v>0</v>
      </c>
    </row>
    <row r="4620" spans="5:6" x14ac:dyDescent="0.2">
      <c r="E4620">
        <f t="shared" ca="1" si="147"/>
        <v>1.9731958131504281</v>
      </c>
      <c r="F4620" t="b">
        <f t="shared" ca="1" si="148"/>
        <v>0</v>
      </c>
    </row>
    <row r="4621" spans="5:6" x14ac:dyDescent="0.2">
      <c r="E4621">
        <f t="shared" ca="1" si="147"/>
        <v>3.0969882583199837</v>
      </c>
      <c r="F4621" t="b">
        <f t="shared" ca="1" si="148"/>
        <v>1</v>
      </c>
    </row>
    <row r="4622" spans="5:6" x14ac:dyDescent="0.2">
      <c r="E4622">
        <f t="shared" ca="1" si="147"/>
        <v>1.5800486360827093</v>
      </c>
      <c r="F4622" t="b">
        <f t="shared" ca="1" si="148"/>
        <v>0</v>
      </c>
    </row>
    <row r="4623" spans="5:6" x14ac:dyDescent="0.2">
      <c r="E4623">
        <f t="shared" ca="1" si="147"/>
        <v>3.1545598713273044</v>
      </c>
      <c r="F4623" t="b">
        <f t="shared" ca="1" si="148"/>
        <v>1</v>
      </c>
    </row>
    <row r="4624" spans="5:6" x14ac:dyDescent="0.2">
      <c r="E4624">
        <f t="shared" ca="1" si="147"/>
        <v>2.1540698470240822</v>
      </c>
      <c r="F4624" t="b">
        <f t="shared" ca="1" si="148"/>
        <v>0</v>
      </c>
    </row>
    <row r="4625" spans="5:6" x14ac:dyDescent="0.2">
      <c r="E4625">
        <f t="shared" ca="1" si="147"/>
        <v>2.5789002342622633</v>
      </c>
      <c r="F4625" t="b">
        <f t="shared" ca="1" si="148"/>
        <v>1</v>
      </c>
    </row>
    <row r="4626" spans="5:6" x14ac:dyDescent="0.2">
      <c r="E4626">
        <f t="shared" ca="1" si="147"/>
        <v>0.95906304332772618</v>
      </c>
      <c r="F4626" t="b">
        <f t="shared" ca="1" si="148"/>
        <v>0</v>
      </c>
    </row>
    <row r="4627" spans="5:6" x14ac:dyDescent="0.2">
      <c r="E4627">
        <f t="shared" ca="1" si="147"/>
        <v>1.6946187805937118</v>
      </c>
      <c r="F4627" t="b">
        <f t="shared" ca="1" si="148"/>
        <v>0</v>
      </c>
    </row>
    <row r="4628" spans="5:6" x14ac:dyDescent="0.2">
      <c r="E4628">
        <f t="shared" ca="1" si="147"/>
        <v>-5.533046523016405E-2</v>
      </c>
      <c r="F4628" t="b">
        <f t="shared" ca="1" si="148"/>
        <v>0</v>
      </c>
    </row>
    <row r="4629" spans="5:6" x14ac:dyDescent="0.2">
      <c r="E4629">
        <f t="shared" ca="1" si="147"/>
        <v>0.22777963256759404</v>
      </c>
      <c r="F4629" t="b">
        <f t="shared" ca="1" si="148"/>
        <v>0</v>
      </c>
    </row>
    <row r="4630" spans="5:6" x14ac:dyDescent="0.2">
      <c r="E4630">
        <f t="shared" ca="1" si="147"/>
        <v>0.1389255418951123</v>
      </c>
      <c r="F4630" t="b">
        <f t="shared" ca="1" si="148"/>
        <v>0</v>
      </c>
    </row>
    <row r="4631" spans="5:6" x14ac:dyDescent="0.2">
      <c r="E4631">
        <f t="shared" ca="1" si="147"/>
        <v>0.88958967712698978</v>
      </c>
      <c r="F4631" t="b">
        <f t="shared" ca="1" si="148"/>
        <v>0</v>
      </c>
    </row>
    <row r="4632" spans="5:6" x14ac:dyDescent="0.2">
      <c r="E4632">
        <f t="shared" ca="1" si="147"/>
        <v>4.8584153555083924</v>
      </c>
      <c r="F4632" t="b">
        <f t="shared" ca="1" si="148"/>
        <v>1</v>
      </c>
    </row>
    <row r="4633" spans="5:6" x14ac:dyDescent="0.2">
      <c r="E4633">
        <f t="shared" ca="1" si="147"/>
        <v>2.9273679938034118</v>
      </c>
      <c r="F4633" t="b">
        <f t="shared" ca="1" si="148"/>
        <v>1</v>
      </c>
    </row>
    <row r="4634" spans="5:6" x14ac:dyDescent="0.2">
      <c r="E4634">
        <f t="shared" ca="1" si="147"/>
        <v>0.96877375033702029</v>
      </c>
      <c r="F4634" t="b">
        <f t="shared" ca="1" si="148"/>
        <v>0</v>
      </c>
    </row>
    <row r="4635" spans="5:6" x14ac:dyDescent="0.2">
      <c r="E4635">
        <f t="shared" ca="1" si="147"/>
        <v>2.7194805427022999</v>
      </c>
      <c r="F4635" t="b">
        <f t="shared" ca="1" si="148"/>
        <v>1</v>
      </c>
    </row>
    <row r="4636" spans="5:6" x14ac:dyDescent="0.2">
      <c r="E4636">
        <f t="shared" ca="1" si="147"/>
        <v>1.8901789714945028</v>
      </c>
      <c r="F4636" t="b">
        <f t="shared" ca="1" si="148"/>
        <v>0</v>
      </c>
    </row>
    <row r="4637" spans="5:6" x14ac:dyDescent="0.2">
      <c r="E4637">
        <f t="shared" ca="1" si="147"/>
        <v>0.70817768339043741</v>
      </c>
      <c r="F4637" t="b">
        <f t="shared" ca="1" si="148"/>
        <v>0</v>
      </c>
    </row>
    <row r="4638" spans="5:6" x14ac:dyDescent="0.2">
      <c r="E4638">
        <f t="shared" ca="1" si="147"/>
        <v>1.9125965063511909</v>
      </c>
      <c r="F4638" t="b">
        <f t="shared" ca="1" si="148"/>
        <v>0</v>
      </c>
    </row>
    <row r="4639" spans="5:6" x14ac:dyDescent="0.2">
      <c r="E4639">
        <f t="shared" ca="1" si="147"/>
        <v>2.7588666046686359</v>
      </c>
      <c r="F4639" t="b">
        <f t="shared" ca="1" si="148"/>
        <v>1</v>
      </c>
    </row>
    <row r="4640" spans="5:6" x14ac:dyDescent="0.2">
      <c r="E4640">
        <f t="shared" ca="1" si="147"/>
        <v>1.2788483844193141</v>
      </c>
      <c r="F4640" t="b">
        <f t="shared" ca="1" si="148"/>
        <v>0</v>
      </c>
    </row>
    <row r="4641" spans="5:6" x14ac:dyDescent="0.2">
      <c r="E4641">
        <f t="shared" ca="1" si="147"/>
        <v>-0.41464352259911563</v>
      </c>
      <c r="F4641" t="b">
        <f t="shared" ca="1" si="148"/>
        <v>0</v>
      </c>
    </row>
    <row r="4642" spans="5:6" x14ac:dyDescent="0.2">
      <c r="E4642">
        <f t="shared" ca="1" si="147"/>
        <v>2.504148249569127E-3</v>
      </c>
      <c r="F4642" t="b">
        <f t="shared" ca="1" si="148"/>
        <v>0</v>
      </c>
    </row>
    <row r="4643" spans="5:6" x14ac:dyDescent="0.2">
      <c r="E4643">
        <f t="shared" ca="1" si="147"/>
        <v>1.490549333255391</v>
      </c>
      <c r="F4643" t="b">
        <f t="shared" ca="1" si="148"/>
        <v>0</v>
      </c>
    </row>
    <row r="4644" spans="5:6" x14ac:dyDescent="0.2">
      <c r="E4644">
        <f t="shared" ca="1" si="147"/>
        <v>2.4322438417750893</v>
      </c>
      <c r="F4644" t="b">
        <f t="shared" ca="1" si="148"/>
        <v>0</v>
      </c>
    </row>
    <row r="4645" spans="5:6" x14ac:dyDescent="0.2">
      <c r="E4645">
        <f t="shared" ca="1" si="147"/>
        <v>4.7758953289819779</v>
      </c>
      <c r="F4645" t="b">
        <f t="shared" ca="1" si="148"/>
        <v>1</v>
      </c>
    </row>
    <row r="4646" spans="5:6" x14ac:dyDescent="0.2">
      <c r="E4646">
        <f t="shared" ca="1" si="147"/>
        <v>2.4822143687212916</v>
      </c>
      <c r="F4646" t="b">
        <f t="shared" ca="1" si="148"/>
        <v>0</v>
      </c>
    </row>
    <row r="4647" spans="5:6" x14ac:dyDescent="0.2">
      <c r="E4647">
        <f t="shared" ca="1" si="147"/>
        <v>1.0396085781406494E-2</v>
      </c>
      <c r="F4647" t="b">
        <f t="shared" ca="1" si="148"/>
        <v>0</v>
      </c>
    </row>
    <row r="4648" spans="5:6" x14ac:dyDescent="0.2">
      <c r="E4648">
        <f t="shared" ca="1" si="147"/>
        <v>2.0118181685390044</v>
      </c>
      <c r="F4648" t="b">
        <f t="shared" ca="1" si="148"/>
        <v>0</v>
      </c>
    </row>
    <row r="4649" spans="5:6" x14ac:dyDescent="0.2">
      <c r="E4649">
        <f t="shared" ca="1" si="147"/>
        <v>1.5959945622861036</v>
      </c>
      <c r="F4649" t="b">
        <f t="shared" ca="1" si="148"/>
        <v>0</v>
      </c>
    </row>
    <row r="4650" spans="5:6" x14ac:dyDescent="0.2">
      <c r="E4650">
        <f t="shared" ca="1" si="147"/>
        <v>0.7915622799000781</v>
      </c>
      <c r="F4650" t="b">
        <f t="shared" ca="1" si="148"/>
        <v>0</v>
      </c>
    </row>
    <row r="4651" spans="5:6" x14ac:dyDescent="0.2">
      <c r="E4651">
        <f t="shared" ca="1" si="147"/>
        <v>1.1505588242153697</v>
      </c>
      <c r="F4651" t="b">
        <f t="shared" ca="1" si="148"/>
        <v>0</v>
      </c>
    </row>
    <row r="4652" spans="5:6" x14ac:dyDescent="0.2">
      <c r="E4652">
        <f t="shared" ca="1" si="147"/>
        <v>1.7231653615471081</v>
      </c>
      <c r="F4652" t="b">
        <f t="shared" ca="1" si="148"/>
        <v>0</v>
      </c>
    </row>
    <row r="4653" spans="5:6" x14ac:dyDescent="0.2">
      <c r="E4653">
        <f t="shared" ca="1" si="147"/>
        <v>0.80862195218205368</v>
      </c>
      <c r="F4653" t="b">
        <f t="shared" ca="1" si="148"/>
        <v>0</v>
      </c>
    </row>
    <row r="4654" spans="5:6" x14ac:dyDescent="0.2">
      <c r="E4654">
        <f t="shared" ca="1" si="147"/>
        <v>3.529151059367579</v>
      </c>
      <c r="F4654" t="b">
        <f t="shared" ca="1" si="148"/>
        <v>1</v>
      </c>
    </row>
    <row r="4655" spans="5:6" x14ac:dyDescent="0.2">
      <c r="E4655">
        <f t="shared" ca="1" si="147"/>
        <v>2.1971212214344344</v>
      </c>
      <c r="F4655" t="b">
        <f t="shared" ca="1" si="148"/>
        <v>0</v>
      </c>
    </row>
    <row r="4656" spans="5:6" x14ac:dyDescent="0.2">
      <c r="E4656">
        <f t="shared" ca="1" si="147"/>
        <v>3.4543409446649367</v>
      </c>
      <c r="F4656" t="b">
        <f t="shared" ca="1" si="148"/>
        <v>1</v>
      </c>
    </row>
    <row r="4657" spans="5:6" x14ac:dyDescent="0.2">
      <c r="E4657">
        <f t="shared" ca="1" si="147"/>
        <v>1.501641926968674</v>
      </c>
      <c r="F4657" t="b">
        <f t="shared" ca="1" si="148"/>
        <v>0</v>
      </c>
    </row>
    <row r="4658" spans="5:6" x14ac:dyDescent="0.2">
      <c r="E4658">
        <f t="shared" ca="1" si="147"/>
        <v>1.7891877656871749</v>
      </c>
      <c r="F4658" t="b">
        <f t="shared" ca="1" si="148"/>
        <v>0</v>
      </c>
    </row>
    <row r="4659" spans="5:6" x14ac:dyDescent="0.2">
      <c r="E4659">
        <f t="shared" ca="1" si="147"/>
        <v>5.0299706796447117</v>
      </c>
      <c r="F4659" t="b">
        <f t="shared" ca="1" si="148"/>
        <v>1</v>
      </c>
    </row>
    <row r="4660" spans="5:6" x14ac:dyDescent="0.2">
      <c r="E4660">
        <f t="shared" ca="1" si="147"/>
        <v>0.40731917774805249</v>
      </c>
      <c r="F4660" t="b">
        <f t="shared" ca="1" si="148"/>
        <v>0</v>
      </c>
    </row>
    <row r="4661" spans="5:6" x14ac:dyDescent="0.2">
      <c r="E4661">
        <f t="shared" ca="1" si="147"/>
        <v>1.5043013046949052</v>
      </c>
      <c r="F4661" t="b">
        <f t="shared" ca="1" si="148"/>
        <v>0</v>
      </c>
    </row>
    <row r="4662" spans="5:6" x14ac:dyDescent="0.2">
      <c r="E4662">
        <f t="shared" ca="1" si="147"/>
        <v>2.3281795556997014</v>
      </c>
      <c r="F4662" t="b">
        <f t="shared" ca="1" si="148"/>
        <v>0</v>
      </c>
    </row>
    <row r="4663" spans="5:6" x14ac:dyDescent="0.2">
      <c r="E4663">
        <f t="shared" ca="1" si="147"/>
        <v>2.1528352565824469</v>
      </c>
      <c r="F4663" t="b">
        <f t="shared" ca="1" si="148"/>
        <v>0</v>
      </c>
    </row>
    <row r="4664" spans="5:6" x14ac:dyDescent="0.2">
      <c r="E4664">
        <f t="shared" ca="1" si="147"/>
        <v>3.3695838767640387</v>
      </c>
      <c r="F4664" t="b">
        <f t="shared" ca="1" si="148"/>
        <v>1</v>
      </c>
    </row>
    <row r="4665" spans="5:6" x14ac:dyDescent="0.2">
      <c r="E4665">
        <f t="shared" ca="1" si="147"/>
        <v>0.77968933655176387</v>
      </c>
      <c r="F4665" t="b">
        <f t="shared" ca="1" si="148"/>
        <v>0</v>
      </c>
    </row>
    <row r="4666" spans="5:6" x14ac:dyDescent="0.2">
      <c r="E4666">
        <f t="shared" ca="1" si="147"/>
        <v>0.9481256550628635</v>
      </c>
      <c r="F4666" t="b">
        <f t="shared" ca="1" si="148"/>
        <v>0</v>
      </c>
    </row>
    <row r="4667" spans="5:6" x14ac:dyDescent="0.2">
      <c r="E4667">
        <f t="shared" ca="1" si="147"/>
        <v>0.85549670814349565</v>
      </c>
      <c r="F4667" t="b">
        <f t="shared" ca="1" si="148"/>
        <v>0</v>
      </c>
    </row>
    <row r="4668" spans="5:6" x14ac:dyDescent="0.2">
      <c r="E4668">
        <f t="shared" ca="1" si="147"/>
        <v>1.5493284337432676</v>
      </c>
      <c r="F4668" t="b">
        <f t="shared" ca="1" si="148"/>
        <v>0</v>
      </c>
    </row>
    <row r="4669" spans="5:6" x14ac:dyDescent="0.2">
      <c r="E4669">
        <f t="shared" ca="1" si="147"/>
        <v>2.2815522396724872</v>
      </c>
      <c r="F4669" t="b">
        <f t="shared" ca="1" si="148"/>
        <v>0</v>
      </c>
    </row>
    <row r="4670" spans="5:6" x14ac:dyDescent="0.2">
      <c r="E4670">
        <f t="shared" ca="1" si="147"/>
        <v>4.1413598832575049</v>
      </c>
      <c r="F4670" t="b">
        <f t="shared" ca="1" si="148"/>
        <v>1</v>
      </c>
    </row>
    <row r="4671" spans="5:6" x14ac:dyDescent="0.2">
      <c r="E4671">
        <f t="shared" ca="1" si="147"/>
        <v>1.0835028445125068</v>
      </c>
      <c r="F4671" t="b">
        <f t="shared" ca="1" si="148"/>
        <v>0</v>
      </c>
    </row>
    <row r="4672" spans="5:6" x14ac:dyDescent="0.2">
      <c r="E4672">
        <f t="shared" ca="1" si="147"/>
        <v>2.1303017026785485</v>
      </c>
      <c r="F4672" t="b">
        <f t="shared" ca="1" si="148"/>
        <v>0</v>
      </c>
    </row>
    <row r="4673" spans="5:6" x14ac:dyDescent="0.2">
      <c r="E4673">
        <f t="shared" ca="1" si="147"/>
        <v>3.2422068134118467</v>
      </c>
      <c r="F4673" t="b">
        <f t="shared" ca="1" si="148"/>
        <v>1</v>
      </c>
    </row>
    <row r="4674" spans="5:6" x14ac:dyDescent="0.2">
      <c r="E4674">
        <f t="shared" ca="1" si="147"/>
        <v>3.7796165871983218</v>
      </c>
      <c r="F4674" t="b">
        <f t="shared" ca="1" si="148"/>
        <v>1</v>
      </c>
    </row>
    <row r="4675" spans="5:6" x14ac:dyDescent="0.2">
      <c r="E4675">
        <f t="shared" ref="E4675:E4738" ca="1" si="149">NORMINV(RAND(),1.889101,1.189723)</f>
        <v>2.3629693368036255</v>
      </c>
      <c r="F4675" t="b">
        <f t="shared" ref="F4675:F4738" ca="1" si="150">IF(E4675&gt;=2.5, TRUE, FALSE)</f>
        <v>0</v>
      </c>
    </row>
    <row r="4676" spans="5:6" x14ac:dyDescent="0.2">
      <c r="E4676">
        <f t="shared" ca="1" si="149"/>
        <v>1.24398530666519</v>
      </c>
      <c r="F4676" t="b">
        <f t="shared" ca="1" si="150"/>
        <v>0</v>
      </c>
    </row>
    <row r="4677" spans="5:6" x14ac:dyDescent="0.2">
      <c r="E4677">
        <f t="shared" ca="1" si="149"/>
        <v>2.2969843807629098</v>
      </c>
      <c r="F4677" t="b">
        <f t="shared" ca="1" si="150"/>
        <v>0</v>
      </c>
    </row>
    <row r="4678" spans="5:6" x14ac:dyDescent="0.2">
      <c r="E4678">
        <f t="shared" ca="1" si="149"/>
        <v>3.5085157959076838</v>
      </c>
      <c r="F4678" t="b">
        <f t="shared" ca="1" si="150"/>
        <v>1</v>
      </c>
    </row>
    <row r="4679" spans="5:6" x14ac:dyDescent="0.2">
      <c r="E4679">
        <f t="shared" ca="1" si="149"/>
        <v>-0.10449306309623418</v>
      </c>
      <c r="F4679" t="b">
        <f t="shared" ca="1" si="150"/>
        <v>0</v>
      </c>
    </row>
    <row r="4680" spans="5:6" x14ac:dyDescent="0.2">
      <c r="E4680">
        <f t="shared" ca="1" si="149"/>
        <v>2.8826988132208782</v>
      </c>
      <c r="F4680" t="b">
        <f t="shared" ca="1" si="150"/>
        <v>1</v>
      </c>
    </row>
    <row r="4681" spans="5:6" x14ac:dyDescent="0.2">
      <c r="E4681">
        <f t="shared" ca="1" si="149"/>
        <v>2.2067423081763864</v>
      </c>
      <c r="F4681" t="b">
        <f t="shared" ca="1" si="150"/>
        <v>0</v>
      </c>
    </row>
    <row r="4682" spans="5:6" x14ac:dyDescent="0.2">
      <c r="E4682">
        <f t="shared" ca="1" si="149"/>
        <v>0.92036413649399329</v>
      </c>
      <c r="F4682" t="b">
        <f t="shared" ca="1" si="150"/>
        <v>0</v>
      </c>
    </row>
    <row r="4683" spans="5:6" x14ac:dyDescent="0.2">
      <c r="E4683">
        <f t="shared" ca="1" si="149"/>
        <v>2.3864515300306932</v>
      </c>
      <c r="F4683" t="b">
        <f t="shared" ca="1" si="150"/>
        <v>0</v>
      </c>
    </row>
    <row r="4684" spans="5:6" x14ac:dyDescent="0.2">
      <c r="E4684">
        <f t="shared" ca="1" si="149"/>
        <v>2.236352113256598</v>
      </c>
      <c r="F4684" t="b">
        <f t="shared" ca="1" si="150"/>
        <v>0</v>
      </c>
    </row>
    <row r="4685" spans="5:6" x14ac:dyDescent="0.2">
      <c r="E4685">
        <f t="shared" ca="1" si="149"/>
        <v>1.3248596967327797</v>
      </c>
      <c r="F4685" t="b">
        <f t="shared" ca="1" si="150"/>
        <v>0</v>
      </c>
    </row>
    <row r="4686" spans="5:6" x14ac:dyDescent="0.2">
      <c r="E4686">
        <f t="shared" ca="1" si="149"/>
        <v>3.2343425010525895</v>
      </c>
      <c r="F4686" t="b">
        <f t="shared" ca="1" si="150"/>
        <v>1</v>
      </c>
    </row>
    <row r="4687" spans="5:6" x14ac:dyDescent="0.2">
      <c r="E4687">
        <f t="shared" ca="1" si="149"/>
        <v>1.2783960652161854</v>
      </c>
      <c r="F4687" t="b">
        <f t="shared" ca="1" si="150"/>
        <v>0</v>
      </c>
    </row>
    <row r="4688" spans="5:6" x14ac:dyDescent="0.2">
      <c r="E4688">
        <f t="shared" ca="1" si="149"/>
        <v>1.4490571095736939</v>
      </c>
      <c r="F4688" t="b">
        <f t="shared" ca="1" si="150"/>
        <v>0</v>
      </c>
    </row>
    <row r="4689" spans="5:6" x14ac:dyDescent="0.2">
      <c r="E4689">
        <f t="shared" ca="1" si="149"/>
        <v>1.0823353722441984</v>
      </c>
      <c r="F4689" t="b">
        <f t="shared" ca="1" si="150"/>
        <v>0</v>
      </c>
    </row>
    <row r="4690" spans="5:6" x14ac:dyDescent="0.2">
      <c r="E4690">
        <f t="shared" ca="1" si="149"/>
        <v>2.7477331216285865</v>
      </c>
      <c r="F4690" t="b">
        <f t="shared" ca="1" si="150"/>
        <v>1</v>
      </c>
    </row>
    <row r="4691" spans="5:6" x14ac:dyDescent="0.2">
      <c r="E4691">
        <f t="shared" ca="1" si="149"/>
        <v>2.2916519753349132</v>
      </c>
      <c r="F4691" t="b">
        <f t="shared" ca="1" si="150"/>
        <v>0</v>
      </c>
    </row>
    <row r="4692" spans="5:6" x14ac:dyDescent="0.2">
      <c r="E4692">
        <f t="shared" ca="1" si="149"/>
        <v>1.5078607658441845</v>
      </c>
      <c r="F4692" t="b">
        <f t="shared" ca="1" si="150"/>
        <v>0</v>
      </c>
    </row>
    <row r="4693" spans="5:6" x14ac:dyDescent="0.2">
      <c r="E4693">
        <f t="shared" ca="1" si="149"/>
        <v>1.7998288865987111</v>
      </c>
      <c r="F4693" t="b">
        <f t="shared" ca="1" si="150"/>
        <v>0</v>
      </c>
    </row>
    <row r="4694" spans="5:6" x14ac:dyDescent="0.2">
      <c r="E4694">
        <f t="shared" ca="1" si="149"/>
        <v>1.8962370928901717</v>
      </c>
      <c r="F4694" t="b">
        <f t="shared" ca="1" si="150"/>
        <v>0</v>
      </c>
    </row>
    <row r="4695" spans="5:6" x14ac:dyDescent="0.2">
      <c r="E4695">
        <f t="shared" ca="1" si="149"/>
        <v>-0.46618650828829433</v>
      </c>
      <c r="F4695" t="b">
        <f t="shared" ca="1" si="150"/>
        <v>0</v>
      </c>
    </row>
    <row r="4696" spans="5:6" x14ac:dyDescent="0.2">
      <c r="E4696">
        <f t="shared" ca="1" si="149"/>
        <v>2.2892526436319405</v>
      </c>
      <c r="F4696" t="b">
        <f t="shared" ca="1" si="150"/>
        <v>0</v>
      </c>
    </row>
    <row r="4697" spans="5:6" x14ac:dyDescent="0.2">
      <c r="E4697">
        <f t="shared" ca="1" si="149"/>
        <v>1.937265569361339</v>
      </c>
      <c r="F4697" t="b">
        <f t="shared" ca="1" si="150"/>
        <v>0</v>
      </c>
    </row>
    <row r="4698" spans="5:6" x14ac:dyDescent="0.2">
      <c r="E4698">
        <f t="shared" ca="1" si="149"/>
        <v>2.2577166078117781</v>
      </c>
      <c r="F4698" t="b">
        <f t="shared" ca="1" si="150"/>
        <v>0</v>
      </c>
    </row>
    <row r="4699" spans="5:6" x14ac:dyDescent="0.2">
      <c r="E4699">
        <f t="shared" ca="1" si="149"/>
        <v>2.385775529771208</v>
      </c>
      <c r="F4699" t="b">
        <f t="shared" ca="1" si="150"/>
        <v>0</v>
      </c>
    </row>
    <row r="4700" spans="5:6" x14ac:dyDescent="0.2">
      <c r="E4700">
        <f t="shared" ca="1" si="149"/>
        <v>3.8495421091034236</v>
      </c>
      <c r="F4700" t="b">
        <f t="shared" ca="1" si="150"/>
        <v>1</v>
      </c>
    </row>
    <row r="4701" spans="5:6" x14ac:dyDescent="0.2">
      <c r="E4701">
        <f t="shared" ca="1" si="149"/>
        <v>2.4222107862084465</v>
      </c>
      <c r="F4701" t="b">
        <f t="shared" ca="1" si="150"/>
        <v>0</v>
      </c>
    </row>
    <row r="4702" spans="5:6" x14ac:dyDescent="0.2">
      <c r="E4702">
        <f t="shared" ca="1" si="149"/>
        <v>0.42792256910129267</v>
      </c>
      <c r="F4702" t="b">
        <f t="shared" ca="1" si="150"/>
        <v>0</v>
      </c>
    </row>
    <row r="4703" spans="5:6" x14ac:dyDescent="0.2">
      <c r="E4703">
        <f t="shared" ca="1" si="149"/>
        <v>1.9669279819059426</v>
      </c>
      <c r="F4703" t="b">
        <f t="shared" ca="1" si="150"/>
        <v>0</v>
      </c>
    </row>
    <row r="4704" spans="5:6" x14ac:dyDescent="0.2">
      <c r="E4704">
        <f t="shared" ca="1" si="149"/>
        <v>0.53593156016046506</v>
      </c>
      <c r="F4704" t="b">
        <f t="shared" ca="1" si="150"/>
        <v>0</v>
      </c>
    </row>
    <row r="4705" spans="5:6" x14ac:dyDescent="0.2">
      <c r="E4705">
        <f t="shared" ca="1" si="149"/>
        <v>1.0889459658958123</v>
      </c>
      <c r="F4705" t="b">
        <f t="shared" ca="1" si="150"/>
        <v>0</v>
      </c>
    </row>
    <row r="4706" spans="5:6" x14ac:dyDescent="0.2">
      <c r="E4706">
        <f t="shared" ca="1" si="149"/>
        <v>2.4221591213737987</v>
      </c>
      <c r="F4706" t="b">
        <f t="shared" ca="1" si="150"/>
        <v>0</v>
      </c>
    </row>
    <row r="4707" spans="5:6" x14ac:dyDescent="0.2">
      <c r="E4707">
        <f t="shared" ca="1" si="149"/>
        <v>1.2444661919647801</v>
      </c>
      <c r="F4707" t="b">
        <f t="shared" ca="1" si="150"/>
        <v>0</v>
      </c>
    </row>
    <row r="4708" spans="5:6" x14ac:dyDescent="0.2">
      <c r="E4708">
        <f t="shared" ca="1" si="149"/>
        <v>1.0251768797250116</v>
      </c>
      <c r="F4708" t="b">
        <f t="shared" ca="1" si="150"/>
        <v>0</v>
      </c>
    </row>
    <row r="4709" spans="5:6" x14ac:dyDescent="0.2">
      <c r="E4709">
        <f t="shared" ca="1" si="149"/>
        <v>4.756895493209333</v>
      </c>
      <c r="F4709" t="b">
        <f t="shared" ca="1" si="150"/>
        <v>1</v>
      </c>
    </row>
    <row r="4710" spans="5:6" x14ac:dyDescent="0.2">
      <c r="E4710">
        <f t="shared" ca="1" si="149"/>
        <v>1.8535776217967717</v>
      </c>
      <c r="F4710" t="b">
        <f t="shared" ca="1" si="150"/>
        <v>0</v>
      </c>
    </row>
    <row r="4711" spans="5:6" x14ac:dyDescent="0.2">
      <c r="E4711">
        <f t="shared" ca="1" si="149"/>
        <v>1.8446514832687475</v>
      </c>
      <c r="F4711" t="b">
        <f t="shared" ca="1" si="150"/>
        <v>0</v>
      </c>
    </row>
    <row r="4712" spans="5:6" x14ac:dyDescent="0.2">
      <c r="E4712">
        <f t="shared" ca="1" si="149"/>
        <v>3.79514106255662</v>
      </c>
      <c r="F4712" t="b">
        <f t="shared" ca="1" si="150"/>
        <v>1</v>
      </c>
    </row>
    <row r="4713" spans="5:6" x14ac:dyDescent="0.2">
      <c r="E4713">
        <f t="shared" ca="1" si="149"/>
        <v>1.7257979964580432</v>
      </c>
      <c r="F4713" t="b">
        <f t="shared" ca="1" si="150"/>
        <v>0</v>
      </c>
    </row>
    <row r="4714" spans="5:6" x14ac:dyDescent="0.2">
      <c r="E4714">
        <f t="shared" ca="1" si="149"/>
        <v>1.6790874826964584</v>
      </c>
      <c r="F4714" t="b">
        <f t="shared" ca="1" si="150"/>
        <v>0</v>
      </c>
    </row>
    <row r="4715" spans="5:6" x14ac:dyDescent="0.2">
      <c r="E4715">
        <f t="shared" ca="1" si="149"/>
        <v>-0.59583397431863339</v>
      </c>
      <c r="F4715" t="b">
        <f t="shared" ca="1" si="150"/>
        <v>0</v>
      </c>
    </row>
    <row r="4716" spans="5:6" x14ac:dyDescent="0.2">
      <c r="E4716">
        <f t="shared" ca="1" si="149"/>
        <v>2.8595945692145883</v>
      </c>
      <c r="F4716" t="b">
        <f t="shared" ca="1" si="150"/>
        <v>1</v>
      </c>
    </row>
    <row r="4717" spans="5:6" x14ac:dyDescent="0.2">
      <c r="E4717">
        <f t="shared" ca="1" si="149"/>
        <v>3.3095008734369484</v>
      </c>
      <c r="F4717" t="b">
        <f t="shared" ca="1" si="150"/>
        <v>1</v>
      </c>
    </row>
    <row r="4718" spans="5:6" x14ac:dyDescent="0.2">
      <c r="E4718">
        <f t="shared" ca="1" si="149"/>
        <v>2.1473865881099292</v>
      </c>
      <c r="F4718" t="b">
        <f t="shared" ca="1" si="150"/>
        <v>0</v>
      </c>
    </row>
    <row r="4719" spans="5:6" x14ac:dyDescent="0.2">
      <c r="E4719">
        <f t="shared" ca="1" si="149"/>
        <v>0.80807368279935021</v>
      </c>
      <c r="F4719" t="b">
        <f t="shared" ca="1" si="150"/>
        <v>0</v>
      </c>
    </row>
    <row r="4720" spans="5:6" x14ac:dyDescent="0.2">
      <c r="E4720">
        <f t="shared" ca="1" si="149"/>
        <v>0.7393452374205518</v>
      </c>
      <c r="F4720" t="b">
        <f t="shared" ca="1" si="150"/>
        <v>0</v>
      </c>
    </row>
    <row r="4721" spans="5:6" x14ac:dyDescent="0.2">
      <c r="E4721">
        <f t="shared" ca="1" si="149"/>
        <v>2.0540754131662169</v>
      </c>
      <c r="F4721" t="b">
        <f t="shared" ca="1" si="150"/>
        <v>0</v>
      </c>
    </row>
    <row r="4722" spans="5:6" x14ac:dyDescent="0.2">
      <c r="E4722">
        <f t="shared" ca="1" si="149"/>
        <v>-0.42274966718453988</v>
      </c>
      <c r="F4722" t="b">
        <f t="shared" ca="1" si="150"/>
        <v>0</v>
      </c>
    </row>
    <row r="4723" spans="5:6" x14ac:dyDescent="0.2">
      <c r="E4723">
        <f t="shared" ca="1" si="149"/>
        <v>3.432501789302898</v>
      </c>
      <c r="F4723" t="b">
        <f t="shared" ca="1" si="150"/>
        <v>1</v>
      </c>
    </row>
    <row r="4724" spans="5:6" x14ac:dyDescent="0.2">
      <c r="E4724">
        <f t="shared" ca="1" si="149"/>
        <v>-4.0742370910260561E-3</v>
      </c>
      <c r="F4724" t="b">
        <f t="shared" ca="1" si="150"/>
        <v>0</v>
      </c>
    </row>
    <row r="4725" spans="5:6" x14ac:dyDescent="0.2">
      <c r="E4725">
        <f t="shared" ca="1" si="149"/>
        <v>1.321092399924048</v>
      </c>
      <c r="F4725" t="b">
        <f t="shared" ca="1" si="150"/>
        <v>0</v>
      </c>
    </row>
    <row r="4726" spans="5:6" x14ac:dyDescent="0.2">
      <c r="E4726">
        <f t="shared" ca="1" si="149"/>
        <v>-0.28893386464043913</v>
      </c>
      <c r="F4726" t="b">
        <f t="shared" ca="1" si="150"/>
        <v>0</v>
      </c>
    </row>
    <row r="4727" spans="5:6" x14ac:dyDescent="0.2">
      <c r="E4727">
        <f t="shared" ca="1" si="149"/>
        <v>3.2132288833254861</v>
      </c>
      <c r="F4727" t="b">
        <f t="shared" ca="1" si="150"/>
        <v>1</v>
      </c>
    </row>
    <row r="4728" spans="5:6" x14ac:dyDescent="0.2">
      <c r="E4728">
        <f t="shared" ca="1" si="149"/>
        <v>1.8387884978844307</v>
      </c>
      <c r="F4728" t="b">
        <f t="shared" ca="1" si="150"/>
        <v>0</v>
      </c>
    </row>
    <row r="4729" spans="5:6" x14ac:dyDescent="0.2">
      <c r="E4729">
        <f t="shared" ca="1" si="149"/>
        <v>3.4707965332457595</v>
      </c>
      <c r="F4729" t="b">
        <f t="shared" ca="1" si="150"/>
        <v>1</v>
      </c>
    </row>
    <row r="4730" spans="5:6" x14ac:dyDescent="0.2">
      <c r="E4730">
        <f t="shared" ca="1" si="149"/>
        <v>2.4889486188268224</v>
      </c>
      <c r="F4730" t="b">
        <f t="shared" ca="1" si="150"/>
        <v>0</v>
      </c>
    </row>
    <row r="4731" spans="5:6" x14ac:dyDescent="0.2">
      <c r="E4731">
        <f t="shared" ca="1" si="149"/>
        <v>2.5313837609289331</v>
      </c>
      <c r="F4731" t="b">
        <f t="shared" ca="1" si="150"/>
        <v>1</v>
      </c>
    </row>
    <row r="4732" spans="5:6" x14ac:dyDescent="0.2">
      <c r="E4732">
        <f t="shared" ca="1" si="149"/>
        <v>3.7760747282543088</v>
      </c>
      <c r="F4732" t="b">
        <f t="shared" ca="1" si="150"/>
        <v>1</v>
      </c>
    </row>
    <row r="4733" spans="5:6" x14ac:dyDescent="0.2">
      <c r="E4733">
        <f t="shared" ca="1" si="149"/>
        <v>1.8173323947819289</v>
      </c>
      <c r="F4733" t="b">
        <f t="shared" ca="1" si="150"/>
        <v>0</v>
      </c>
    </row>
    <row r="4734" spans="5:6" x14ac:dyDescent="0.2">
      <c r="E4734">
        <f t="shared" ca="1" si="149"/>
        <v>0.63600464208976004</v>
      </c>
      <c r="F4734" t="b">
        <f t="shared" ca="1" si="150"/>
        <v>0</v>
      </c>
    </row>
    <row r="4735" spans="5:6" x14ac:dyDescent="0.2">
      <c r="E4735">
        <f t="shared" ca="1" si="149"/>
        <v>-1.3362176945939674</v>
      </c>
      <c r="F4735" t="b">
        <f t="shared" ca="1" si="150"/>
        <v>0</v>
      </c>
    </row>
    <row r="4736" spans="5:6" x14ac:dyDescent="0.2">
      <c r="E4736">
        <f t="shared" ca="1" si="149"/>
        <v>0.22630776562048216</v>
      </c>
      <c r="F4736" t="b">
        <f t="shared" ca="1" si="150"/>
        <v>0</v>
      </c>
    </row>
    <row r="4737" spans="5:6" x14ac:dyDescent="0.2">
      <c r="E4737">
        <f t="shared" ca="1" si="149"/>
        <v>1.06640907683619</v>
      </c>
      <c r="F4737" t="b">
        <f t="shared" ca="1" si="150"/>
        <v>0</v>
      </c>
    </row>
    <row r="4738" spans="5:6" x14ac:dyDescent="0.2">
      <c r="E4738">
        <f t="shared" ca="1" si="149"/>
        <v>2.79377857143926</v>
      </c>
      <c r="F4738" t="b">
        <f t="shared" ca="1" si="150"/>
        <v>1</v>
      </c>
    </row>
    <row r="4739" spans="5:6" x14ac:dyDescent="0.2">
      <c r="E4739">
        <f t="shared" ref="E4739:E4802" ca="1" si="151">NORMINV(RAND(),1.889101,1.189723)</f>
        <v>2.4581774577174009</v>
      </c>
      <c r="F4739" t="b">
        <f t="shared" ref="F4739:F4802" ca="1" si="152">IF(E4739&gt;=2.5, TRUE, FALSE)</f>
        <v>0</v>
      </c>
    </row>
    <row r="4740" spans="5:6" x14ac:dyDescent="0.2">
      <c r="E4740">
        <f t="shared" ca="1" si="151"/>
        <v>-0.47850848931579582</v>
      </c>
      <c r="F4740" t="b">
        <f t="shared" ca="1" si="152"/>
        <v>0</v>
      </c>
    </row>
    <row r="4741" spans="5:6" x14ac:dyDescent="0.2">
      <c r="E4741">
        <f t="shared" ca="1" si="151"/>
        <v>2.5985771149246615</v>
      </c>
      <c r="F4741" t="b">
        <f t="shared" ca="1" si="152"/>
        <v>1</v>
      </c>
    </row>
    <row r="4742" spans="5:6" x14ac:dyDescent="0.2">
      <c r="E4742">
        <f t="shared" ca="1" si="151"/>
        <v>3.1024329217778392</v>
      </c>
      <c r="F4742" t="b">
        <f t="shared" ca="1" si="152"/>
        <v>1</v>
      </c>
    </row>
    <row r="4743" spans="5:6" x14ac:dyDescent="0.2">
      <c r="E4743">
        <f t="shared" ca="1" si="151"/>
        <v>1.9808744191615353</v>
      </c>
      <c r="F4743" t="b">
        <f t="shared" ca="1" si="152"/>
        <v>0</v>
      </c>
    </row>
    <row r="4744" spans="5:6" x14ac:dyDescent="0.2">
      <c r="E4744">
        <f t="shared" ca="1" si="151"/>
        <v>1.5329790126709013</v>
      </c>
      <c r="F4744" t="b">
        <f t="shared" ca="1" si="152"/>
        <v>0</v>
      </c>
    </row>
    <row r="4745" spans="5:6" x14ac:dyDescent="0.2">
      <c r="E4745">
        <f t="shared" ca="1" si="151"/>
        <v>0.57307012912053157</v>
      </c>
      <c r="F4745" t="b">
        <f t="shared" ca="1" si="152"/>
        <v>0</v>
      </c>
    </row>
    <row r="4746" spans="5:6" x14ac:dyDescent="0.2">
      <c r="E4746">
        <f t="shared" ca="1" si="151"/>
        <v>3.7178357495738314</v>
      </c>
      <c r="F4746" t="b">
        <f t="shared" ca="1" si="152"/>
        <v>1</v>
      </c>
    </row>
    <row r="4747" spans="5:6" x14ac:dyDescent="0.2">
      <c r="E4747">
        <f t="shared" ca="1" si="151"/>
        <v>3.5732154847974789</v>
      </c>
      <c r="F4747" t="b">
        <f t="shared" ca="1" si="152"/>
        <v>1</v>
      </c>
    </row>
    <row r="4748" spans="5:6" x14ac:dyDescent="0.2">
      <c r="E4748">
        <f t="shared" ca="1" si="151"/>
        <v>0.86853722282001788</v>
      </c>
      <c r="F4748" t="b">
        <f t="shared" ca="1" si="152"/>
        <v>0</v>
      </c>
    </row>
    <row r="4749" spans="5:6" x14ac:dyDescent="0.2">
      <c r="E4749">
        <f t="shared" ca="1" si="151"/>
        <v>1.7384917942742124</v>
      </c>
      <c r="F4749" t="b">
        <f t="shared" ca="1" si="152"/>
        <v>0</v>
      </c>
    </row>
    <row r="4750" spans="5:6" x14ac:dyDescent="0.2">
      <c r="E4750">
        <f t="shared" ca="1" si="151"/>
        <v>0.90002482393518146</v>
      </c>
      <c r="F4750" t="b">
        <f t="shared" ca="1" si="152"/>
        <v>0</v>
      </c>
    </row>
    <row r="4751" spans="5:6" x14ac:dyDescent="0.2">
      <c r="E4751">
        <f t="shared" ca="1" si="151"/>
        <v>3.1537889809117847</v>
      </c>
      <c r="F4751" t="b">
        <f t="shared" ca="1" si="152"/>
        <v>1</v>
      </c>
    </row>
    <row r="4752" spans="5:6" x14ac:dyDescent="0.2">
      <c r="E4752">
        <f t="shared" ca="1" si="151"/>
        <v>2.95527401629167</v>
      </c>
      <c r="F4752" t="b">
        <f t="shared" ca="1" si="152"/>
        <v>1</v>
      </c>
    </row>
    <row r="4753" spans="5:6" x14ac:dyDescent="0.2">
      <c r="E4753">
        <f t="shared" ca="1" si="151"/>
        <v>2.2270816178385631</v>
      </c>
      <c r="F4753" t="b">
        <f t="shared" ca="1" si="152"/>
        <v>0</v>
      </c>
    </row>
    <row r="4754" spans="5:6" x14ac:dyDescent="0.2">
      <c r="E4754">
        <f t="shared" ca="1" si="151"/>
        <v>1.9689418792834179</v>
      </c>
      <c r="F4754" t="b">
        <f t="shared" ca="1" si="152"/>
        <v>0</v>
      </c>
    </row>
    <row r="4755" spans="5:6" x14ac:dyDescent="0.2">
      <c r="E4755">
        <f t="shared" ca="1" si="151"/>
        <v>0.75307126358254961</v>
      </c>
      <c r="F4755" t="b">
        <f t="shared" ca="1" si="152"/>
        <v>0</v>
      </c>
    </row>
    <row r="4756" spans="5:6" x14ac:dyDescent="0.2">
      <c r="E4756">
        <f t="shared" ca="1" si="151"/>
        <v>2.6189949256919611</v>
      </c>
      <c r="F4756" t="b">
        <f t="shared" ca="1" si="152"/>
        <v>1</v>
      </c>
    </row>
    <row r="4757" spans="5:6" x14ac:dyDescent="0.2">
      <c r="E4757">
        <f t="shared" ca="1" si="151"/>
        <v>0.34338755153607714</v>
      </c>
      <c r="F4757" t="b">
        <f t="shared" ca="1" si="152"/>
        <v>0</v>
      </c>
    </row>
    <row r="4758" spans="5:6" x14ac:dyDescent="0.2">
      <c r="E4758">
        <f t="shared" ca="1" si="151"/>
        <v>3.2814520173350337</v>
      </c>
      <c r="F4758" t="b">
        <f t="shared" ca="1" si="152"/>
        <v>1</v>
      </c>
    </row>
    <row r="4759" spans="5:6" x14ac:dyDescent="0.2">
      <c r="E4759">
        <f t="shared" ca="1" si="151"/>
        <v>2.4291616998600825</v>
      </c>
      <c r="F4759" t="b">
        <f t="shared" ca="1" si="152"/>
        <v>0</v>
      </c>
    </row>
    <row r="4760" spans="5:6" x14ac:dyDescent="0.2">
      <c r="E4760">
        <f t="shared" ca="1" si="151"/>
        <v>3.2662668412158382</v>
      </c>
      <c r="F4760" t="b">
        <f t="shared" ca="1" si="152"/>
        <v>1</v>
      </c>
    </row>
    <row r="4761" spans="5:6" x14ac:dyDescent="0.2">
      <c r="E4761">
        <f t="shared" ca="1" si="151"/>
        <v>2.1780541318733846</v>
      </c>
      <c r="F4761" t="b">
        <f t="shared" ca="1" si="152"/>
        <v>0</v>
      </c>
    </row>
    <row r="4762" spans="5:6" x14ac:dyDescent="0.2">
      <c r="E4762">
        <f t="shared" ca="1" si="151"/>
        <v>1.4141437517941395</v>
      </c>
      <c r="F4762" t="b">
        <f t="shared" ca="1" si="152"/>
        <v>0</v>
      </c>
    </row>
    <row r="4763" spans="5:6" x14ac:dyDescent="0.2">
      <c r="E4763">
        <f t="shared" ca="1" si="151"/>
        <v>0.91620267894604124</v>
      </c>
      <c r="F4763" t="b">
        <f t="shared" ca="1" si="152"/>
        <v>0</v>
      </c>
    </row>
    <row r="4764" spans="5:6" x14ac:dyDescent="0.2">
      <c r="E4764">
        <f t="shared" ca="1" si="151"/>
        <v>2.8559867650981396</v>
      </c>
      <c r="F4764" t="b">
        <f t="shared" ca="1" si="152"/>
        <v>1</v>
      </c>
    </row>
    <row r="4765" spans="5:6" x14ac:dyDescent="0.2">
      <c r="E4765">
        <f t="shared" ca="1" si="151"/>
        <v>3.2439041080576341</v>
      </c>
      <c r="F4765" t="b">
        <f t="shared" ca="1" si="152"/>
        <v>1</v>
      </c>
    </row>
    <row r="4766" spans="5:6" x14ac:dyDescent="0.2">
      <c r="E4766">
        <f t="shared" ca="1" si="151"/>
        <v>2.568949681546024</v>
      </c>
      <c r="F4766" t="b">
        <f t="shared" ca="1" si="152"/>
        <v>1</v>
      </c>
    </row>
    <row r="4767" spans="5:6" x14ac:dyDescent="0.2">
      <c r="E4767">
        <f t="shared" ca="1" si="151"/>
        <v>3.4428148867035748</v>
      </c>
      <c r="F4767" t="b">
        <f t="shared" ca="1" si="152"/>
        <v>1</v>
      </c>
    </row>
    <row r="4768" spans="5:6" x14ac:dyDescent="0.2">
      <c r="E4768">
        <f t="shared" ca="1" si="151"/>
        <v>3.6418624407242337</v>
      </c>
      <c r="F4768" t="b">
        <f t="shared" ca="1" si="152"/>
        <v>1</v>
      </c>
    </row>
    <row r="4769" spans="5:6" x14ac:dyDescent="0.2">
      <c r="E4769">
        <f t="shared" ca="1" si="151"/>
        <v>0.96056427502056529</v>
      </c>
      <c r="F4769" t="b">
        <f t="shared" ca="1" si="152"/>
        <v>0</v>
      </c>
    </row>
    <row r="4770" spans="5:6" x14ac:dyDescent="0.2">
      <c r="E4770">
        <f t="shared" ca="1" si="151"/>
        <v>2.2472379470925974</v>
      </c>
      <c r="F4770" t="b">
        <f t="shared" ca="1" si="152"/>
        <v>0</v>
      </c>
    </row>
    <row r="4771" spans="5:6" x14ac:dyDescent="0.2">
      <c r="E4771">
        <f t="shared" ca="1" si="151"/>
        <v>1.2663119896792558</v>
      </c>
      <c r="F4771" t="b">
        <f t="shared" ca="1" si="152"/>
        <v>0</v>
      </c>
    </row>
    <row r="4772" spans="5:6" x14ac:dyDescent="0.2">
      <c r="E4772">
        <f t="shared" ca="1" si="151"/>
        <v>2.9018807205925636</v>
      </c>
      <c r="F4772" t="b">
        <f t="shared" ca="1" si="152"/>
        <v>1</v>
      </c>
    </row>
    <row r="4773" spans="5:6" x14ac:dyDescent="0.2">
      <c r="E4773">
        <f t="shared" ca="1" si="151"/>
        <v>2.2508068059479895</v>
      </c>
      <c r="F4773" t="b">
        <f t="shared" ca="1" si="152"/>
        <v>0</v>
      </c>
    </row>
    <row r="4774" spans="5:6" x14ac:dyDescent="0.2">
      <c r="E4774">
        <f t="shared" ca="1" si="151"/>
        <v>1.6864723304667377</v>
      </c>
      <c r="F4774" t="b">
        <f t="shared" ca="1" si="152"/>
        <v>0</v>
      </c>
    </row>
    <row r="4775" spans="5:6" x14ac:dyDescent="0.2">
      <c r="E4775">
        <f t="shared" ca="1" si="151"/>
        <v>3.9579369641304467</v>
      </c>
      <c r="F4775" t="b">
        <f t="shared" ca="1" si="152"/>
        <v>1</v>
      </c>
    </row>
    <row r="4776" spans="5:6" x14ac:dyDescent="0.2">
      <c r="E4776">
        <f t="shared" ca="1" si="151"/>
        <v>2.0778901254707938E-2</v>
      </c>
      <c r="F4776" t="b">
        <f t="shared" ca="1" si="152"/>
        <v>0</v>
      </c>
    </row>
    <row r="4777" spans="5:6" x14ac:dyDescent="0.2">
      <c r="E4777">
        <f t="shared" ca="1" si="151"/>
        <v>2.6187910179537788</v>
      </c>
      <c r="F4777" t="b">
        <f t="shared" ca="1" si="152"/>
        <v>1</v>
      </c>
    </row>
    <row r="4778" spans="5:6" x14ac:dyDescent="0.2">
      <c r="E4778">
        <f t="shared" ca="1" si="151"/>
        <v>0.64098423416323369</v>
      </c>
      <c r="F4778" t="b">
        <f t="shared" ca="1" si="152"/>
        <v>0</v>
      </c>
    </row>
    <row r="4779" spans="5:6" x14ac:dyDescent="0.2">
      <c r="E4779">
        <f t="shared" ca="1" si="151"/>
        <v>1.3104337345308994</v>
      </c>
      <c r="F4779" t="b">
        <f t="shared" ca="1" si="152"/>
        <v>0</v>
      </c>
    </row>
    <row r="4780" spans="5:6" x14ac:dyDescent="0.2">
      <c r="E4780">
        <f t="shared" ca="1" si="151"/>
        <v>1.0380470287350008</v>
      </c>
      <c r="F4780" t="b">
        <f t="shared" ca="1" si="152"/>
        <v>0</v>
      </c>
    </row>
    <row r="4781" spans="5:6" x14ac:dyDescent="0.2">
      <c r="E4781">
        <f t="shared" ca="1" si="151"/>
        <v>1.1837019297876175</v>
      </c>
      <c r="F4781" t="b">
        <f t="shared" ca="1" si="152"/>
        <v>0</v>
      </c>
    </row>
    <row r="4782" spans="5:6" x14ac:dyDescent="0.2">
      <c r="E4782">
        <f t="shared" ca="1" si="151"/>
        <v>0.1879653730971047</v>
      </c>
      <c r="F4782" t="b">
        <f t="shared" ca="1" si="152"/>
        <v>0</v>
      </c>
    </row>
    <row r="4783" spans="5:6" x14ac:dyDescent="0.2">
      <c r="E4783">
        <f t="shared" ca="1" si="151"/>
        <v>1.8993260818819628</v>
      </c>
      <c r="F4783" t="b">
        <f t="shared" ca="1" si="152"/>
        <v>0</v>
      </c>
    </row>
    <row r="4784" spans="5:6" x14ac:dyDescent="0.2">
      <c r="E4784">
        <f t="shared" ca="1" si="151"/>
        <v>0.91265891628523377</v>
      </c>
      <c r="F4784" t="b">
        <f t="shared" ca="1" si="152"/>
        <v>0</v>
      </c>
    </row>
    <row r="4785" spans="5:6" x14ac:dyDescent="0.2">
      <c r="E4785">
        <f t="shared" ca="1" si="151"/>
        <v>2.0557354746595342</v>
      </c>
      <c r="F4785" t="b">
        <f t="shared" ca="1" si="152"/>
        <v>0</v>
      </c>
    </row>
    <row r="4786" spans="5:6" x14ac:dyDescent="0.2">
      <c r="E4786">
        <f t="shared" ca="1" si="151"/>
        <v>3.27100581339832E-2</v>
      </c>
      <c r="F4786" t="b">
        <f t="shared" ca="1" si="152"/>
        <v>0</v>
      </c>
    </row>
    <row r="4787" spans="5:6" x14ac:dyDescent="0.2">
      <c r="E4787">
        <f t="shared" ca="1" si="151"/>
        <v>1.6480632519405676</v>
      </c>
      <c r="F4787" t="b">
        <f t="shared" ca="1" si="152"/>
        <v>0</v>
      </c>
    </row>
    <row r="4788" spans="5:6" x14ac:dyDescent="0.2">
      <c r="E4788">
        <f t="shared" ca="1" si="151"/>
        <v>2.7612545212868844</v>
      </c>
      <c r="F4788" t="b">
        <f t="shared" ca="1" si="152"/>
        <v>1</v>
      </c>
    </row>
    <row r="4789" spans="5:6" x14ac:dyDescent="0.2">
      <c r="E4789">
        <f t="shared" ca="1" si="151"/>
        <v>1.4850750623856028</v>
      </c>
      <c r="F4789" t="b">
        <f t="shared" ca="1" si="152"/>
        <v>0</v>
      </c>
    </row>
    <row r="4790" spans="5:6" x14ac:dyDescent="0.2">
      <c r="E4790">
        <f t="shared" ca="1" si="151"/>
        <v>2.9992552247907054</v>
      </c>
      <c r="F4790" t="b">
        <f t="shared" ca="1" si="152"/>
        <v>1</v>
      </c>
    </row>
    <row r="4791" spans="5:6" x14ac:dyDescent="0.2">
      <c r="E4791">
        <f t="shared" ca="1" si="151"/>
        <v>0.90278441648634</v>
      </c>
      <c r="F4791" t="b">
        <f t="shared" ca="1" si="152"/>
        <v>0</v>
      </c>
    </row>
    <row r="4792" spans="5:6" x14ac:dyDescent="0.2">
      <c r="E4792">
        <f t="shared" ca="1" si="151"/>
        <v>1.0862906722150041</v>
      </c>
      <c r="F4792" t="b">
        <f t="shared" ca="1" si="152"/>
        <v>0</v>
      </c>
    </row>
    <row r="4793" spans="5:6" x14ac:dyDescent="0.2">
      <c r="E4793">
        <f t="shared" ca="1" si="151"/>
        <v>3.2712382022787105</v>
      </c>
      <c r="F4793" t="b">
        <f t="shared" ca="1" si="152"/>
        <v>1</v>
      </c>
    </row>
    <row r="4794" spans="5:6" x14ac:dyDescent="0.2">
      <c r="E4794">
        <f t="shared" ca="1" si="151"/>
        <v>1.3334633183561837</v>
      </c>
      <c r="F4794" t="b">
        <f t="shared" ca="1" si="152"/>
        <v>0</v>
      </c>
    </row>
    <row r="4795" spans="5:6" x14ac:dyDescent="0.2">
      <c r="E4795">
        <f t="shared" ca="1" si="151"/>
        <v>3.8119992286793574</v>
      </c>
      <c r="F4795" t="b">
        <f t="shared" ca="1" si="152"/>
        <v>1</v>
      </c>
    </row>
    <row r="4796" spans="5:6" x14ac:dyDescent="0.2">
      <c r="E4796">
        <f t="shared" ca="1" si="151"/>
        <v>1.7354151307370216</v>
      </c>
      <c r="F4796" t="b">
        <f t="shared" ca="1" si="152"/>
        <v>0</v>
      </c>
    </row>
    <row r="4797" spans="5:6" x14ac:dyDescent="0.2">
      <c r="E4797">
        <f t="shared" ca="1" si="151"/>
        <v>1.8764914237087038</v>
      </c>
      <c r="F4797" t="b">
        <f t="shared" ca="1" si="152"/>
        <v>0</v>
      </c>
    </row>
    <row r="4798" spans="5:6" x14ac:dyDescent="0.2">
      <c r="E4798">
        <f t="shared" ca="1" si="151"/>
        <v>-0.17720389737405218</v>
      </c>
      <c r="F4798" t="b">
        <f t="shared" ca="1" si="152"/>
        <v>0</v>
      </c>
    </row>
    <row r="4799" spans="5:6" x14ac:dyDescent="0.2">
      <c r="E4799">
        <f t="shared" ca="1" si="151"/>
        <v>2.1330539483921735</v>
      </c>
      <c r="F4799" t="b">
        <f t="shared" ca="1" si="152"/>
        <v>0</v>
      </c>
    </row>
    <row r="4800" spans="5:6" x14ac:dyDescent="0.2">
      <c r="E4800">
        <f t="shared" ca="1" si="151"/>
        <v>1.3502131399169626</v>
      </c>
      <c r="F4800" t="b">
        <f t="shared" ca="1" si="152"/>
        <v>0</v>
      </c>
    </row>
    <row r="4801" spans="5:6" x14ac:dyDescent="0.2">
      <c r="E4801">
        <f t="shared" ca="1" si="151"/>
        <v>1.284473859476249</v>
      </c>
      <c r="F4801" t="b">
        <f t="shared" ca="1" si="152"/>
        <v>0</v>
      </c>
    </row>
    <row r="4802" spans="5:6" x14ac:dyDescent="0.2">
      <c r="E4802">
        <f t="shared" ca="1" si="151"/>
        <v>3.0908017425783161</v>
      </c>
      <c r="F4802" t="b">
        <f t="shared" ca="1" si="152"/>
        <v>1</v>
      </c>
    </row>
    <row r="4803" spans="5:6" x14ac:dyDescent="0.2">
      <c r="E4803">
        <f t="shared" ref="E4803:E4866" ca="1" si="153">NORMINV(RAND(),1.889101,1.189723)</f>
        <v>2.3083863821313142</v>
      </c>
      <c r="F4803" t="b">
        <f t="shared" ref="F4803:F4866" ca="1" si="154">IF(E4803&gt;=2.5, TRUE, FALSE)</f>
        <v>0</v>
      </c>
    </row>
    <row r="4804" spans="5:6" x14ac:dyDescent="0.2">
      <c r="E4804">
        <f t="shared" ca="1" si="153"/>
        <v>2.4637769396662894</v>
      </c>
      <c r="F4804" t="b">
        <f t="shared" ca="1" si="154"/>
        <v>0</v>
      </c>
    </row>
    <row r="4805" spans="5:6" x14ac:dyDescent="0.2">
      <c r="E4805">
        <f t="shared" ca="1" si="153"/>
        <v>1.3034510665620083</v>
      </c>
      <c r="F4805" t="b">
        <f t="shared" ca="1" si="154"/>
        <v>0</v>
      </c>
    </row>
    <row r="4806" spans="5:6" x14ac:dyDescent="0.2">
      <c r="E4806">
        <f t="shared" ca="1" si="153"/>
        <v>2.8803990184582995</v>
      </c>
      <c r="F4806" t="b">
        <f t="shared" ca="1" si="154"/>
        <v>1</v>
      </c>
    </row>
    <row r="4807" spans="5:6" x14ac:dyDescent="0.2">
      <c r="E4807">
        <f t="shared" ca="1" si="153"/>
        <v>0.71305115564524679</v>
      </c>
      <c r="F4807" t="b">
        <f t="shared" ca="1" si="154"/>
        <v>0</v>
      </c>
    </row>
    <row r="4808" spans="5:6" x14ac:dyDescent="0.2">
      <c r="E4808">
        <f t="shared" ca="1" si="153"/>
        <v>2.4525267114343841</v>
      </c>
      <c r="F4808" t="b">
        <f t="shared" ca="1" si="154"/>
        <v>0</v>
      </c>
    </row>
    <row r="4809" spans="5:6" x14ac:dyDescent="0.2">
      <c r="E4809">
        <f t="shared" ca="1" si="153"/>
        <v>1.5912834000161129</v>
      </c>
      <c r="F4809" t="b">
        <f t="shared" ca="1" si="154"/>
        <v>0</v>
      </c>
    </row>
    <row r="4810" spans="5:6" x14ac:dyDescent="0.2">
      <c r="E4810">
        <f t="shared" ca="1" si="153"/>
        <v>2.5723033633275216</v>
      </c>
      <c r="F4810" t="b">
        <f t="shared" ca="1" si="154"/>
        <v>1</v>
      </c>
    </row>
    <row r="4811" spans="5:6" x14ac:dyDescent="0.2">
      <c r="E4811">
        <f t="shared" ca="1" si="153"/>
        <v>3.430943467601419</v>
      </c>
      <c r="F4811" t="b">
        <f t="shared" ca="1" si="154"/>
        <v>1</v>
      </c>
    </row>
    <row r="4812" spans="5:6" x14ac:dyDescent="0.2">
      <c r="E4812">
        <f t="shared" ca="1" si="153"/>
        <v>1.9067863426297824</v>
      </c>
      <c r="F4812" t="b">
        <f t="shared" ca="1" si="154"/>
        <v>0</v>
      </c>
    </row>
    <row r="4813" spans="5:6" x14ac:dyDescent="0.2">
      <c r="E4813">
        <f t="shared" ca="1" si="153"/>
        <v>3.996555171518791</v>
      </c>
      <c r="F4813" t="b">
        <f t="shared" ca="1" si="154"/>
        <v>1</v>
      </c>
    </row>
    <row r="4814" spans="5:6" x14ac:dyDescent="0.2">
      <c r="E4814">
        <f t="shared" ca="1" si="153"/>
        <v>2.3255487610384966</v>
      </c>
      <c r="F4814" t="b">
        <f t="shared" ca="1" si="154"/>
        <v>0</v>
      </c>
    </row>
    <row r="4815" spans="5:6" x14ac:dyDescent="0.2">
      <c r="E4815">
        <f t="shared" ca="1" si="153"/>
        <v>3.7420636564255898</v>
      </c>
      <c r="F4815" t="b">
        <f t="shared" ca="1" si="154"/>
        <v>1</v>
      </c>
    </row>
    <row r="4816" spans="5:6" x14ac:dyDescent="0.2">
      <c r="E4816">
        <f t="shared" ca="1" si="153"/>
        <v>3.002197651877669</v>
      </c>
      <c r="F4816" t="b">
        <f t="shared" ca="1" si="154"/>
        <v>1</v>
      </c>
    </row>
    <row r="4817" spans="5:6" x14ac:dyDescent="0.2">
      <c r="E4817">
        <f t="shared" ca="1" si="153"/>
        <v>3.085308125997793</v>
      </c>
      <c r="F4817" t="b">
        <f t="shared" ca="1" si="154"/>
        <v>1</v>
      </c>
    </row>
    <row r="4818" spans="5:6" x14ac:dyDescent="0.2">
      <c r="E4818">
        <f t="shared" ca="1" si="153"/>
        <v>3.4044829259281242</v>
      </c>
      <c r="F4818" t="b">
        <f t="shared" ca="1" si="154"/>
        <v>1</v>
      </c>
    </row>
    <row r="4819" spans="5:6" x14ac:dyDescent="0.2">
      <c r="E4819">
        <f t="shared" ca="1" si="153"/>
        <v>0.32048302496439907</v>
      </c>
      <c r="F4819" t="b">
        <f t="shared" ca="1" si="154"/>
        <v>0</v>
      </c>
    </row>
    <row r="4820" spans="5:6" x14ac:dyDescent="0.2">
      <c r="E4820">
        <f t="shared" ca="1" si="153"/>
        <v>2.8444788293955412</v>
      </c>
      <c r="F4820" t="b">
        <f t="shared" ca="1" si="154"/>
        <v>1</v>
      </c>
    </row>
    <row r="4821" spans="5:6" x14ac:dyDescent="0.2">
      <c r="E4821">
        <f t="shared" ca="1" si="153"/>
        <v>2.4831277971557171</v>
      </c>
      <c r="F4821" t="b">
        <f t="shared" ca="1" si="154"/>
        <v>0</v>
      </c>
    </row>
    <row r="4822" spans="5:6" x14ac:dyDescent="0.2">
      <c r="E4822">
        <f t="shared" ca="1" si="153"/>
        <v>2.2894866023371589</v>
      </c>
      <c r="F4822" t="b">
        <f t="shared" ca="1" si="154"/>
        <v>0</v>
      </c>
    </row>
    <row r="4823" spans="5:6" x14ac:dyDescent="0.2">
      <c r="E4823">
        <f t="shared" ca="1" si="153"/>
        <v>3.4561338097027172</v>
      </c>
      <c r="F4823" t="b">
        <f t="shared" ca="1" si="154"/>
        <v>1</v>
      </c>
    </row>
    <row r="4824" spans="5:6" x14ac:dyDescent="0.2">
      <c r="E4824">
        <f t="shared" ca="1" si="153"/>
        <v>2.0870660184206935</v>
      </c>
      <c r="F4824" t="b">
        <f t="shared" ca="1" si="154"/>
        <v>0</v>
      </c>
    </row>
    <row r="4825" spans="5:6" x14ac:dyDescent="0.2">
      <c r="E4825">
        <f t="shared" ca="1" si="153"/>
        <v>2.8198073181227681</v>
      </c>
      <c r="F4825" t="b">
        <f t="shared" ca="1" si="154"/>
        <v>1</v>
      </c>
    </row>
    <row r="4826" spans="5:6" x14ac:dyDescent="0.2">
      <c r="E4826">
        <f t="shared" ca="1" si="153"/>
        <v>1.6618984433829929</v>
      </c>
      <c r="F4826" t="b">
        <f t="shared" ca="1" si="154"/>
        <v>0</v>
      </c>
    </row>
    <row r="4827" spans="5:6" x14ac:dyDescent="0.2">
      <c r="E4827">
        <f t="shared" ca="1" si="153"/>
        <v>1.9713716596986224</v>
      </c>
      <c r="F4827" t="b">
        <f t="shared" ca="1" si="154"/>
        <v>0</v>
      </c>
    </row>
    <row r="4828" spans="5:6" x14ac:dyDescent="0.2">
      <c r="E4828">
        <f t="shared" ca="1" si="153"/>
        <v>2.9333467393606671</v>
      </c>
      <c r="F4828" t="b">
        <f t="shared" ca="1" si="154"/>
        <v>1</v>
      </c>
    </row>
    <row r="4829" spans="5:6" x14ac:dyDescent="0.2">
      <c r="E4829">
        <f t="shared" ca="1" si="153"/>
        <v>1.9037013193638339</v>
      </c>
      <c r="F4829" t="b">
        <f t="shared" ca="1" si="154"/>
        <v>0</v>
      </c>
    </row>
    <row r="4830" spans="5:6" x14ac:dyDescent="0.2">
      <c r="E4830">
        <f t="shared" ca="1" si="153"/>
        <v>2.7648080278810001</v>
      </c>
      <c r="F4830" t="b">
        <f t="shared" ca="1" si="154"/>
        <v>1</v>
      </c>
    </row>
    <row r="4831" spans="5:6" x14ac:dyDescent="0.2">
      <c r="E4831">
        <f t="shared" ca="1" si="153"/>
        <v>1.9550707073954037</v>
      </c>
      <c r="F4831" t="b">
        <f t="shared" ca="1" si="154"/>
        <v>0</v>
      </c>
    </row>
    <row r="4832" spans="5:6" x14ac:dyDescent="0.2">
      <c r="E4832">
        <f t="shared" ca="1" si="153"/>
        <v>1.2461766333717121</v>
      </c>
      <c r="F4832" t="b">
        <f t="shared" ca="1" si="154"/>
        <v>0</v>
      </c>
    </row>
    <row r="4833" spans="5:6" x14ac:dyDescent="0.2">
      <c r="E4833">
        <f t="shared" ca="1" si="153"/>
        <v>2.6554560909319203</v>
      </c>
      <c r="F4833" t="b">
        <f t="shared" ca="1" si="154"/>
        <v>1</v>
      </c>
    </row>
    <row r="4834" spans="5:6" x14ac:dyDescent="0.2">
      <c r="E4834">
        <f t="shared" ca="1" si="153"/>
        <v>1.1424706515690892</v>
      </c>
      <c r="F4834" t="b">
        <f t="shared" ca="1" si="154"/>
        <v>0</v>
      </c>
    </row>
    <row r="4835" spans="5:6" x14ac:dyDescent="0.2">
      <c r="E4835">
        <f t="shared" ca="1" si="153"/>
        <v>2.716169129696155</v>
      </c>
      <c r="F4835" t="b">
        <f t="shared" ca="1" si="154"/>
        <v>1</v>
      </c>
    </row>
    <row r="4836" spans="5:6" x14ac:dyDescent="0.2">
      <c r="E4836">
        <f t="shared" ca="1" si="153"/>
        <v>2.6563319311216258</v>
      </c>
      <c r="F4836" t="b">
        <f t="shared" ca="1" si="154"/>
        <v>1</v>
      </c>
    </row>
    <row r="4837" spans="5:6" x14ac:dyDescent="0.2">
      <c r="E4837">
        <f t="shared" ca="1" si="153"/>
        <v>0.58111876683649055</v>
      </c>
      <c r="F4837" t="b">
        <f t="shared" ca="1" si="154"/>
        <v>0</v>
      </c>
    </row>
    <row r="4838" spans="5:6" x14ac:dyDescent="0.2">
      <c r="E4838">
        <f t="shared" ca="1" si="153"/>
        <v>3.1595841969386118</v>
      </c>
      <c r="F4838" t="b">
        <f t="shared" ca="1" si="154"/>
        <v>1</v>
      </c>
    </row>
    <row r="4839" spans="5:6" x14ac:dyDescent="0.2">
      <c r="E4839">
        <f t="shared" ca="1" si="153"/>
        <v>3.1350296133728923</v>
      </c>
      <c r="F4839" t="b">
        <f t="shared" ca="1" si="154"/>
        <v>1</v>
      </c>
    </row>
    <row r="4840" spans="5:6" x14ac:dyDescent="0.2">
      <c r="E4840">
        <f t="shared" ca="1" si="153"/>
        <v>0.69348753560552034</v>
      </c>
      <c r="F4840" t="b">
        <f t="shared" ca="1" si="154"/>
        <v>0</v>
      </c>
    </row>
    <row r="4841" spans="5:6" x14ac:dyDescent="0.2">
      <c r="E4841">
        <f t="shared" ca="1" si="153"/>
        <v>4.1006335120453272</v>
      </c>
      <c r="F4841" t="b">
        <f t="shared" ca="1" si="154"/>
        <v>1</v>
      </c>
    </row>
    <row r="4842" spans="5:6" x14ac:dyDescent="0.2">
      <c r="E4842">
        <f t="shared" ca="1" si="153"/>
        <v>0.72148414413557949</v>
      </c>
      <c r="F4842" t="b">
        <f t="shared" ca="1" si="154"/>
        <v>0</v>
      </c>
    </row>
    <row r="4843" spans="5:6" x14ac:dyDescent="0.2">
      <c r="E4843">
        <f t="shared" ca="1" si="153"/>
        <v>2.7391405360195646</v>
      </c>
      <c r="F4843" t="b">
        <f t="shared" ca="1" si="154"/>
        <v>1</v>
      </c>
    </row>
    <row r="4844" spans="5:6" x14ac:dyDescent="0.2">
      <c r="E4844">
        <f t="shared" ca="1" si="153"/>
        <v>1.9998012125315801</v>
      </c>
      <c r="F4844" t="b">
        <f t="shared" ca="1" si="154"/>
        <v>0</v>
      </c>
    </row>
    <row r="4845" spans="5:6" x14ac:dyDescent="0.2">
      <c r="E4845">
        <f t="shared" ca="1" si="153"/>
        <v>2.3619302136053815</v>
      </c>
      <c r="F4845" t="b">
        <f t="shared" ca="1" si="154"/>
        <v>0</v>
      </c>
    </row>
    <row r="4846" spans="5:6" x14ac:dyDescent="0.2">
      <c r="E4846">
        <f t="shared" ca="1" si="153"/>
        <v>3.1317711522269214</v>
      </c>
      <c r="F4846" t="b">
        <f t="shared" ca="1" si="154"/>
        <v>1</v>
      </c>
    </row>
    <row r="4847" spans="5:6" x14ac:dyDescent="0.2">
      <c r="E4847">
        <f t="shared" ca="1" si="153"/>
        <v>2.3007879818241914</v>
      </c>
      <c r="F4847" t="b">
        <f t="shared" ca="1" si="154"/>
        <v>0</v>
      </c>
    </row>
    <row r="4848" spans="5:6" x14ac:dyDescent="0.2">
      <c r="E4848">
        <f t="shared" ca="1" si="153"/>
        <v>2.0768979008135346</v>
      </c>
      <c r="F4848" t="b">
        <f t="shared" ca="1" si="154"/>
        <v>0</v>
      </c>
    </row>
    <row r="4849" spans="5:6" x14ac:dyDescent="0.2">
      <c r="E4849">
        <f t="shared" ca="1" si="153"/>
        <v>3.9719526640826839</v>
      </c>
      <c r="F4849" t="b">
        <f t="shared" ca="1" si="154"/>
        <v>1</v>
      </c>
    </row>
    <row r="4850" spans="5:6" x14ac:dyDescent="0.2">
      <c r="E4850">
        <f t="shared" ca="1" si="153"/>
        <v>4.0213593649912935</v>
      </c>
      <c r="F4850" t="b">
        <f t="shared" ca="1" si="154"/>
        <v>1</v>
      </c>
    </row>
    <row r="4851" spans="5:6" x14ac:dyDescent="0.2">
      <c r="E4851">
        <f t="shared" ca="1" si="153"/>
        <v>0.62116353917095135</v>
      </c>
      <c r="F4851" t="b">
        <f t="shared" ca="1" si="154"/>
        <v>0</v>
      </c>
    </row>
    <row r="4852" spans="5:6" x14ac:dyDescent="0.2">
      <c r="E4852">
        <f t="shared" ca="1" si="153"/>
        <v>1.7503885858819193</v>
      </c>
      <c r="F4852" t="b">
        <f t="shared" ca="1" si="154"/>
        <v>0</v>
      </c>
    </row>
    <row r="4853" spans="5:6" x14ac:dyDescent="0.2">
      <c r="E4853">
        <f t="shared" ca="1" si="153"/>
        <v>2.3007770178497724</v>
      </c>
      <c r="F4853" t="b">
        <f t="shared" ca="1" si="154"/>
        <v>0</v>
      </c>
    </row>
    <row r="4854" spans="5:6" x14ac:dyDescent="0.2">
      <c r="E4854">
        <f t="shared" ca="1" si="153"/>
        <v>1.4084309290859196</v>
      </c>
      <c r="F4854" t="b">
        <f t="shared" ca="1" si="154"/>
        <v>0</v>
      </c>
    </row>
    <row r="4855" spans="5:6" x14ac:dyDescent="0.2">
      <c r="E4855">
        <f t="shared" ca="1" si="153"/>
        <v>4.1484265090370096</v>
      </c>
      <c r="F4855" t="b">
        <f t="shared" ca="1" si="154"/>
        <v>1</v>
      </c>
    </row>
    <row r="4856" spans="5:6" x14ac:dyDescent="0.2">
      <c r="E4856">
        <f t="shared" ca="1" si="153"/>
        <v>4.3585973430220593</v>
      </c>
      <c r="F4856" t="b">
        <f t="shared" ca="1" si="154"/>
        <v>1</v>
      </c>
    </row>
    <row r="4857" spans="5:6" x14ac:dyDescent="0.2">
      <c r="E4857">
        <f t="shared" ca="1" si="153"/>
        <v>2.2916005593313806</v>
      </c>
      <c r="F4857" t="b">
        <f t="shared" ca="1" si="154"/>
        <v>0</v>
      </c>
    </row>
    <row r="4858" spans="5:6" x14ac:dyDescent="0.2">
      <c r="E4858">
        <f t="shared" ca="1" si="153"/>
        <v>5.592855213868865</v>
      </c>
      <c r="F4858" t="b">
        <f t="shared" ca="1" si="154"/>
        <v>1</v>
      </c>
    </row>
    <row r="4859" spans="5:6" x14ac:dyDescent="0.2">
      <c r="E4859">
        <f t="shared" ca="1" si="153"/>
        <v>1.0463272435909508</v>
      </c>
      <c r="F4859" t="b">
        <f t="shared" ca="1" si="154"/>
        <v>0</v>
      </c>
    </row>
    <row r="4860" spans="5:6" x14ac:dyDescent="0.2">
      <c r="E4860">
        <f t="shared" ca="1" si="153"/>
        <v>1.4215599937859524</v>
      </c>
      <c r="F4860" t="b">
        <f t="shared" ca="1" si="154"/>
        <v>0</v>
      </c>
    </row>
    <row r="4861" spans="5:6" x14ac:dyDescent="0.2">
      <c r="E4861">
        <f t="shared" ca="1" si="153"/>
        <v>1.8737102169203619</v>
      </c>
      <c r="F4861" t="b">
        <f t="shared" ca="1" si="154"/>
        <v>0</v>
      </c>
    </row>
    <row r="4862" spans="5:6" x14ac:dyDescent="0.2">
      <c r="E4862">
        <f t="shared" ca="1" si="153"/>
        <v>2.5858180782119726</v>
      </c>
      <c r="F4862" t="b">
        <f t="shared" ca="1" si="154"/>
        <v>1</v>
      </c>
    </row>
    <row r="4863" spans="5:6" x14ac:dyDescent="0.2">
      <c r="E4863">
        <f t="shared" ca="1" si="153"/>
        <v>1.9489193271547613</v>
      </c>
      <c r="F4863" t="b">
        <f t="shared" ca="1" si="154"/>
        <v>0</v>
      </c>
    </row>
    <row r="4864" spans="5:6" x14ac:dyDescent="0.2">
      <c r="E4864">
        <f t="shared" ca="1" si="153"/>
        <v>2.8865286239313468</v>
      </c>
      <c r="F4864" t="b">
        <f t="shared" ca="1" si="154"/>
        <v>1</v>
      </c>
    </row>
    <row r="4865" spans="5:6" x14ac:dyDescent="0.2">
      <c r="E4865">
        <f t="shared" ca="1" si="153"/>
        <v>1.3250204144370314</v>
      </c>
      <c r="F4865" t="b">
        <f t="shared" ca="1" si="154"/>
        <v>0</v>
      </c>
    </row>
    <row r="4866" spans="5:6" x14ac:dyDescent="0.2">
      <c r="E4866">
        <f t="shared" ca="1" si="153"/>
        <v>2.8925266711413036</v>
      </c>
      <c r="F4866" t="b">
        <f t="shared" ca="1" si="154"/>
        <v>1</v>
      </c>
    </row>
    <row r="4867" spans="5:6" x14ac:dyDescent="0.2">
      <c r="E4867">
        <f t="shared" ref="E4867:E4930" ca="1" si="155">NORMINV(RAND(),1.889101,1.189723)</f>
        <v>0.6810020907632246</v>
      </c>
      <c r="F4867" t="b">
        <f t="shared" ref="F4867:F4930" ca="1" si="156">IF(E4867&gt;=2.5, TRUE, FALSE)</f>
        <v>0</v>
      </c>
    </row>
    <row r="4868" spans="5:6" x14ac:dyDescent="0.2">
      <c r="E4868">
        <f t="shared" ca="1" si="155"/>
        <v>0.84433142395031879</v>
      </c>
      <c r="F4868" t="b">
        <f t="shared" ca="1" si="156"/>
        <v>0</v>
      </c>
    </row>
    <row r="4869" spans="5:6" x14ac:dyDescent="0.2">
      <c r="E4869">
        <f t="shared" ca="1" si="155"/>
        <v>1.3109324683295602</v>
      </c>
      <c r="F4869" t="b">
        <f t="shared" ca="1" si="156"/>
        <v>0</v>
      </c>
    </row>
    <row r="4870" spans="5:6" x14ac:dyDescent="0.2">
      <c r="E4870">
        <f t="shared" ca="1" si="155"/>
        <v>2.4531894165139181</v>
      </c>
      <c r="F4870" t="b">
        <f t="shared" ca="1" si="156"/>
        <v>0</v>
      </c>
    </row>
    <row r="4871" spans="5:6" x14ac:dyDescent="0.2">
      <c r="E4871">
        <f t="shared" ca="1" si="155"/>
        <v>0.9809139016990891</v>
      </c>
      <c r="F4871" t="b">
        <f t="shared" ca="1" si="156"/>
        <v>0</v>
      </c>
    </row>
    <row r="4872" spans="5:6" x14ac:dyDescent="0.2">
      <c r="E4872">
        <f t="shared" ca="1" si="155"/>
        <v>2.0522828341184303</v>
      </c>
      <c r="F4872" t="b">
        <f t="shared" ca="1" si="156"/>
        <v>0</v>
      </c>
    </row>
    <row r="4873" spans="5:6" x14ac:dyDescent="0.2">
      <c r="E4873">
        <f t="shared" ca="1" si="155"/>
        <v>0.9160084966159312</v>
      </c>
      <c r="F4873" t="b">
        <f t="shared" ca="1" si="156"/>
        <v>0</v>
      </c>
    </row>
    <row r="4874" spans="5:6" x14ac:dyDescent="0.2">
      <c r="E4874">
        <f t="shared" ca="1" si="155"/>
        <v>1.5661991734096554</v>
      </c>
      <c r="F4874" t="b">
        <f t="shared" ca="1" si="156"/>
        <v>0</v>
      </c>
    </row>
    <row r="4875" spans="5:6" x14ac:dyDescent="0.2">
      <c r="E4875">
        <f t="shared" ca="1" si="155"/>
        <v>1.1845143319071365</v>
      </c>
      <c r="F4875" t="b">
        <f t="shared" ca="1" si="156"/>
        <v>0</v>
      </c>
    </row>
    <row r="4876" spans="5:6" x14ac:dyDescent="0.2">
      <c r="E4876">
        <f t="shared" ca="1" si="155"/>
        <v>1.2974192065600474</v>
      </c>
      <c r="F4876" t="b">
        <f t="shared" ca="1" si="156"/>
        <v>0</v>
      </c>
    </row>
    <row r="4877" spans="5:6" x14ac:dyDescent="0.2">
      <c r="E4877">
        <f t="shared" ca="1" si="155"/>
        <v>4.4417643542070602</v>
      </c>
      <c r="F4877" t="b">
        <f t="shared" ca="1" si="156"/>
        <v>1</v>
      </c>
    </row>
    <row r="4878" spans="5:6" x14ac:dyDescent="0.2">
      <c r="E4878">
        <f t="shared" ca="1" si="155"/>
        <v>0.7312274146471458</v>
      </c>
      <c r="F4878" t="b">
        <f t="shared" ca="1" si="156"/>
        <v>0</v>
      </c>
    </row>
    <row r="4879" spans="5:6" x14ac:dyDescent="0.2">
      <c r="E4879">
        <f t="shared" ca="1" si="155"/>
        <v>1.7503914011944837</v>
      </c>
      <c r="F4879" t="b">
        <f t="shared" ca="1" si="156"/>
        <v>0</v>
      </c>
    </row>
    <row r="4880" spans="5:6" x14ac:dyDescent="0.2">
      <c r="E4880">
        <f t="shared" ca="1" si="155"/>
        <v>0.30675129046729399</v>
      </c>
      <c r="F4880" t="b">
        <f t="shared" ca="1" si="156"/>
        <v>0</v>
      </c>
    </row>
    <row r="4881" spans="5:6" x14ac:dyDescent="0.2">
      <c r="E4881">
        <f t="shared" ca="1" si="155"/>
        <v>1.2836913748333862</v>
      </c>
      <c r="F4881" t="b">
        <f t="shared" ca="1" si="156"/>
        <v>0</v>
      </c>
    </row>
    <row r="4882" spans="5:6" x14ac:dyDescent="0.2">
      <c r="E4882">
        <f t="shared" ca="1" si="155"/>
        <v>1.7695195116338347</v>
      </c>
      <c r="F4882" t="b">
        <f t="shared" ca="1" si="156"/>
        <v>0</v>
      </c>
    </row>
    <row r="4883" spans="5:6" x14ac:dyDescent="0.2">
      <c r="E4883">
        <f t="shared" ca="1" si="155"/>
        <v>1.2182795201912329</v>
      </c>
      <c r="F4883" t="b">
        <f t="shared" ca="1" si="156"/>
        <v>0</v>
      </c>
    </row>
    <row r="4884" spans="5:6" x14ac:dyDescent="0.2">
      <c r="E4884">
        <f t="shared" ca="1" si="155"/>
        <v>1.5096918127546808</v>
      </c>
      <c r="F4884" t="b">
        <f t="shared" ca="1" si="156"/>
        <v>0</v>
      </c>
    </row>
    <row r="4885" spans="5:6" x14ac:dyDescent="0.2">
      <c r="E4885">
        <f t="shared" ca="1" si="155"/>
        <v>1.6106751319118724</v>
      </c>
      <c r="F4885" t="b">
        <f t="shared" ca="1" si="156"/>
        <v>0</v>
      </c>
    </row>
    <row r="4886" spans="5:6" x14ac:dyDescent="0.2">
      <c r="E4886">
        <f t="shared" ca="1" si="155"/>
        <v>0.51066911099622736</v>
      </c>
      <c r="F4886" t="b">
        <f t="shared" ca="1" si="156"/>
        <v>0</v>
      </c>
    </row>
    <row r="4887" spans="5:6" x14ac:dyDescent="0.2">
      <c r="E4887">
        <f t="shared" ca="1" si="155"/>
        <v>1.4226387083294985</v>
      </c>
      <c r="F4887" t="b">
        <f t="shared" ca="1" si="156"/>
        <v>0</v>
      </c>
    </row>
    <row r="4888" spans="5:6" x14ac:dyDescent="0.2">
      <c r="E4888">
        <f t="shared" ca="1" si="155"/>
        <v>1.2035383522490308</v>
      </c>
      <c r="F4888" t="b">
        <f t="shared" ca="1" si="156"/>
        <v>0</v>
      </c>
    </row>
    <row r="4889" spans="5:6" x14ac:dyDescent="0.2">
      <c r="E4889">
        <f t="shared" ca="1" si="155"/>
        <v>3.252186370027859</v>
      </c>
      <c r="F4889" t="b">
        <f t="shared" ca="1" si="156"/>
        <v>1</v>
      </c>
    </row>
    <row r="4890" spans="5:6" x14ac:dyDescent="0.2">
      <c r="E4890">
        <f t="shared" ca="1" si="155"/>
        <v>1.8615983119686814</v>
      </c>
      <c r="F4890" t="b">
        <f t="shared" ca="1" si="156"/>
        <v>0</v>
      </c>
    </row>
    <row r="4891" spans="5:6" x14ac:dyDescent="0.2">
      <c r="E4891">
        <f t="shared" ca="1" si="155"/>
        <v>3.286636121874154</v>
      </c>
      <c r="F4891" t="b">
        <f t="shared" ca="1" si="156"/>
        <v>1</v>
      </c>
    </row>
    <row r="4892" spans="5:6" x14ac:dyDescent="0.2">
      <c r="E4892">
        <f t="shared" ca="1" si="155"/>
        <v>-1.619710690863472</v>
      </c>
      <c r="F4892" t="b">
        <f t="shared" ca="1" si="156"/>
        <v>0</v>
      </c>
    </row>
    <row r="4893" spans="5:6" x14ac:dyDescent="0.2">
      <c r="E4893">
        <f t="shared" ca="1" si="155"/>
        <v>0.95610049398979891</v>
      </c>
      <c r="F4893" t="b">
        <f t="shared" ca="1" si="156"/>
        <v>0</v>
      </c>
    </row>
    <row r="4894" spans="5:6" x14ac:dyDescent="0.2">
      <c r="E4894">
        <f t="shared" ca="1" si="155"/>
        <v>2.5927120597488598</v>
      </c>
      <c r="F4894" t="b">
        <f t="shared" ca="1" si="156"/>
        <v>1</v>
      </c>
    </row>
    <row r="4895" spans="5:6" x14ac:dyDescent="0.2">
      <c r="E4895">
        <f t="shared" ca="1" si="155"/>
        <v>1.6642561575956307</v>
      </c>
      <c r="F4895" t="b">
        <f t="shared" ca="1" si="156"/>
        <v>0</v>
      </c>
    </row>
    <row r="4896" spans="5:6" x14ac:dyDescent="0.2">
      <c r="E4896">
        <f t="shared" ca="1" si="155"/>
        <v>4.3477326616452139</v>
      </c>
      <c r="F4896" t="b">
        <f t="shared" ca="1" si="156"/>
        <v>1</v>
      </c>
    </row>
    <row r="4897" spans="5:6" x14ac:dyDescent="0.2">
      <c r="E4897">
        <f t="shared" ca="1" si="155"/>
        <v>1.7128043290015553</v>
      </c>
      <c r="F4897" t="b">
        <f t="shared" ca="1" si="156"/>
        <v>0</v>
      </c>
    </row>
    <row r="4898" spans="5:6" x14ac:dyDescent="0.2">
      <c r="E4898">
        <f t="shared" ca="1" si="155"/>
        <v>3.3296187946451745</v>
      </c>
      <c r="F4898" t="b">
        <f t="shared" ca="1" si="156"/>
        <v>1</v>
      </c>
    </row>
    <row r="4899" spans="5:6" x14ac:dyDescent="0.2">
      <c r="E4899">
        <f t="shared" ca="1" si="155"/>
        <v>2.2216027839766102</v>
      </c>
      <c r="F4899" t="b">
        <f t="shared" ca="1" si="156"/>
        <v>0</v>
      </c>
    </row>
    <row r="4900" spans="5:6" x14ac:dyDescent="0.2">
      <c r="E4900">
        <f t="shared" ca="1" si="155"/>
        <v>0.66323644882925947</v>
      </c>
      <c r="F4900" t="b">
        <f t="shared" ca="1" si="156"/>
        <v>0</v>
      </c>
    </row>
    <row r="4901" spans="5:6" x14ac:dyDescent="0.2">
      <c r="E4901">
        <f t="shared" ca="1" si="155"/>
        <v>2.7470586415996721</v>
      </c>
      <c r="F4901" t="b">
        <f t="shared" ca="1" si="156"/>
        <v>1</v>
      </c>
    </row>
    <row r="4902" spans="5:6" x14ac:dyDescent="0.2">
      <c r="E4902">
        <f t="shared" ca="1" si="155"/>
        <v>1.2861512437239422</v>
      </c>
      <c r="F4902" t="b">
        <f t="shared" ca="1" si="156"/>
        <v>0</v>
      </c>
    </row>
    <row r="4903" spans="5:6" x14ac:dyDescent="0.2">
      <c r="E4903">
        <f t="shared" ca="1" si="155"/>
        <v>2.6337245648955014</v>
      </c>
      <c r="F4903" t="b">
        <f t="shared" ca="1" si="156"/>
        <v>1</v>
      </c>
    </row>
    <row r="4904" spans="5:6" x14ac:dyDescent="0.2">
      <c r="E4904">
        <f t="shared" ca="1" si="155"/>
        <v>0.32460768621200242</v>
      </c>
      <c r="F4904" t="b">
        <f t="shared" ca="1" si="156"/>
        <v>0</v>
      </c>
    </row>
    <row r="4905" spans="5:6" x14ac:dyDescent="0.2">
      <c r="E4905">
        <f t="shared" ca="1" si="155"/>
        <v>2.3869566035210448</v>
      </c>
      <c r="F4905" t="b">
        <f t="shared" ca="1" si="156"/>
        <v>0</v>
      </c>
    </row>
    <row r="4906" spans="5:6" x14ac:dyDescent="0.2">
      <c r="E4906">
        <f t="shared" ca="1" si="155"/>
        <v>1.8687850549584015</v>
      </c>
      <c r="F4906" t="b">
        <f t="shared" ca="1" si="156"/>
        <v>0</v>
      </c>
    </row>
    <row r="4907" spans="5:6" x14ac:dyDescent="0.2">
      <c r="E4907">
        <f t="shared" ca="1" si="155"/>
        <v>1.4838963838570043</v>
      </c>
      <c r="F4907" t="b">
        <f t="shared" ca="1" si="156"/>
        <v>0</v>
      </c>
    </row>
    <row r="4908" spans="5:6" x14ac:dyDescent="0.2">
      <c r="E4908">
        <f t="shared" ca="1" si="155"/>
        <v>3.4025501835548528</v>
      </c>
      <c r="F4908" t="b">
        <f t="shared" ca="1" si="156"/>
        <v>1</v>
      </c>
    </row>
    <row r="4909" spans="5:6" x14ac:dyDescent="0.2">
      <c r="E4909">
        <f t="shared" ca="1" si="155"/>
        <v>1.4946854436712129</v>
      </c>
      <c r="F4909" t="b">
        <f t="shared" ca="1" si="156"/>
        <v>0</v>
      </c>
    </row>
    <row r="4910" spans="5:6" x14ac:dyDescent="0.2">
      <c r="E4910">
        <f t="shared" ca="1" si="155"/>
        <v>3.1250089636840821</v>
      </c>
      <c r="F4910" t="b">
        <f t="shared" ca="1" si="156"/>
        <v>1</v>
      </c>
    </row>
    <row r="4911" spans="5:6" x14ac:dyDescent="0.2">
      <c r="E4911">
        <f t="shared" ca="1" si="155"/>
        <v>0.53299076747511265</v>
      </c>
      <c r="F4911" t="b">
        <f t="shared" ca="1" si="156"/>
        <v>0</v>
      </c>
    </row>
    <row r="4912" spans="5:6" x14ac:dyDescent="0.2">
      <c r="E4912">
        <f t="shared" ca="1" si="155"/>
        <v>-9.627751158759712E-2</v>
      </c>
      <c r="F4912" t="b">
        <f t="shared" ca="1" si="156"/>
        <v>0</v>
      </c>
    </row>
    <row r="4913" spans="5:6" x14ac:dyDescent="0.2">
      <c r="E4913">
        <f t="shared" ca="1" si="155"/>
        <v>0.56322995404368092</v>
      </c>
      <c r="F4913" t="b">
        <f t="shared" ca="1" si="156"/>
        <v>0</v>
      </c>
    </row>
    <row r="4914" spans="5:6" x14ac:dyDescent="0.2">
      <c r="E4914">
        <f t="shared" ca="1" si="155"/>
        <v>0.56329319006872369</v>
      </c>
      <c r="F4914" t="b">
        <f t="shared" ca="1" si="156"/>
        <v>0</v>
      </c>
    </row>
    <row r="4915" spans="5:6" x14ac:dyDescent="0.2">
      <c r="E4915">
        <f t="shared" ca="1" si="155"/>
        <v>0.95872078780887104</v>
      </c>
      <c r="F4915" t="b">
        <f t="shared" ca="1" si="156"/>
        <v>0</v>
      </c>
    </row>
    <row r="4916" spans="5:6" x14ac:dyDescent="0.2">
      <c r="E4916">
        <f t="shared" ca="1" si="155"/>
        <v>0.99120603206374758</v>
      </c>
      <c r="F4916" t="b">
        <f t="shared" ca="1" si="156"/>
        <v>0</v>
      </c>
    </row>
    <row r="4917" spans="5:6" x14ac:dyDescent="0.2">
      <c r="E4917">
        <f t="shared" ca="1" si="155"/>
        <v>2.7391206086114943</v>
      </c>
      <c r="F4917" t="b">
        <f t="shared" ca="1" si="156"/>
        <v>1</v>
      </c>
    </row>
    <row r="4918" spans="5:6" x14ac:dyDescent="0.2">
      <c r="E4918">
        <f t="shared" ca="1" si="155"/>
        <v>1.3868357016055723</v>
      </c>
      <c r="F4918" t="b">
        <f t="shared" ca="1" si="156"/>
        <v>0</v>
      </c>
    </row>
    <row r="4919" spans="5:6" x14ac:dyDescent="0.2">
      <c r="E4919">
        <f t="shared" ca="1" si="155"/>
        <v>0.99205958283874829</v>
      </c>
      <c r="F4919" t="b">
        <f t="shared" ca="1" si="156"/>
        <v>0</v>
      </c>
    </row>
    <row r="4920" spans="5:6" x14ac:dyDescent="0.2">
      <c r="E4920">
        <f t="shared" ca="1" si="155"/>
        <v>2.7262484955531159</v>
      </c>
      <c r="F4920" t="b">
        <f t="shared" ca="1" si="156"/>
        <v>1</v>
      </c>
    </row>
    <row r="4921" spans="5:6" x14ac:dyDescent="0.2">
      <c r="E4921">
        <f t="shared" ca="1" si="155"/>
        <v>-5.6365880659152268E-2</v>
      </c>
      <c r="F4921" t="b">
        <f t="shared" ca="1" si="156"/>
        <v>0</v>
      </c>
    </row>
    <row r="4922" spans="5:6" x14ac:dyDescent="0.2">
      <c r="E4922">
        <f t="shared" ca="1" si="155"/>
        <v>-1.7718333270676128</v>
      </c>
      <c r="F4922" t="b">
        <f t="shared" ca="1" si="156"/>
        <v>0</v>
      </c>
    </row>
    <row r="4923" spans="5:6" x14ac:dyDescent="0.2">
      <c r="E4923">
        <f t="shared" ca="1" si="155"/>
        <v>1.1185879184029588</v>
      </c>
      <c r="F4923" t="b">
        <f t="shared" ca="1" si="156"/>
        <v>0</v>
      </c>
    </row>
    <row r="4924" spans="5:6" x14ac:dyDescent="0.2">
      <c r="E4924">
        <f t="shared" ca="1" si="155"/>
        <v>1.4174603561881887</v>
      </c>
      <c r="F4924" t="b">
        <f t="shared" ca="1" si="156"/>
        <v>0</v>
      </c>
    </row>
    <row r="4925" spans="5:6" x14ac:dyDescent="0.2">
      <c r="E4925">
        <f t="shared" ca="1" si="155"/>
        <v>1.3385547267857525</v>
      </c>
      <c r="F4925" t="b">
        <f t="shared" ca="1" si="156"/>
        <v>0</v>
      </c>
    </row>
    <row r="4926" spans="5:6" x14ac:dyDescent="0.2">
      <c r="E4926">
        <f t="shared" ca="1" si="155"/>
        <v>1.8632694348683623</v>
      </c>
      <c r="F4926" t="b">
        <f t="shared" ca="1" si="156"/>
        <v>0</v>
      </c>
    </row>
    <row r="4927" spans="5:6" x14ac:dyDescent="0.2">
      <c r="E4927">
        <f t="shared" ca="1" si="155"/>
        <v>1.9223440886708234</v>
      </c>
      <c r="F4927" t="b">
        <f t="shared" ca="1" si="156"/>
        <v>0</v>
      </c>
    </row>
    <row r="4928" spans="5:6" x14ac:dyDescent="0.2">
      <c r="E4928">
        <f t="shared" ca="1" si="155"/>
        <v>0.42242274497461052</v>
      </c>
      <c r="F4928" t="b">
        <f t="shared" ca="1" si="156"/>
        <v>0</v>
      </c>
    </row>
    <row r="4929" spans="5:6" x14ac:dyDescent="0.2">
      <c r="E4929">
        <f t="shared" ca="1" si="155"/>
        <v>2.5677703980601008</v>
      </c>
      <c r="F4929" t="b">
        <f t="shared" ca="1" si="156"/>
        <v>1</v>
      </c>
    </row>
    <row r="4930" spans="5:6" x14ac:dyDescent="0.2">
      <c r="E4930">
        <f t="shared" ca="1" si="155"/>
        <v>3.7395060385321299</v>
      </c>
      <c r="F4930" t="b">
        <f t="shared" ca="1" si="156"/>
        <v>1</v>
      </c>
    </row>
    <row r="4931" spans="5:6" x14ac:dyDescent="0.2">
      <c r="E4931">
        <f t="shared" ref="E4931:E4994" ca="1" si="157">NORMINV(RAND(),1.889101,1.189723)</f>
        <v>0.4277033740473648</v>
      </c>
      <c r="F4931" t="b">
        <f t="shared" ref="F4931:F4994" ca="1" si="158">IF(E4931&gt;=2.5, TRUE, FALSE)</f>
        <v>0</v>
      </c>
    </row>
    <row r="4932" spans="5:6" x14ac:dyDescent="0.2">
      <c r="E4932">
        <f t="shared" ca="1" si="157"/>
        <v>0.62518673439749417</v>
      </c>
      <c r="F4932" t="b">
        <f t="shared" ca="1" si="158"/>
        <v>0</v>
      </c>
    </row>
    <row r="4933" spans="5:6" x14ac:dyDescent="0.2">
      <c r="E4933">
        <f t="shared" ca="1" si="157"/>
        <v>1.40546683608052</v>
      </c>
      <c r="F4933" t="b">
        <f t="shared" ca="1" si="158"/>
        <v>0</v>
      </c>
    </row>
    <row r="4934" spans="5:6" x14ac:dyDescent="0.2">
      <c r="E4934">
        <f t="shared" ca="1" si="157"/>
        <v>1.4597320162362728</v>
      </c>
      <c r="F4934" t="b">
        <f t="shared" ca="1" si="158"/>
        <v>0</v>
      </c>
    </row>
    <row r="4935" spans="5:6" x14ac:dyDescent="0.2">
      <c r="E4935">
        <f t="shared" ca="1" si="157"/>
        <v>4.1749091500068429</v>
      </c>
      <c r="F4935" t="b">
        <f t="shared" ca="1" si="158"/>
        <v>1</v>
      </c>
    </row>
    <row r="4936" spans="5:6" x14ac:dyDescent="0.2">
      <c r="E4936">
        <f t="shared" ca="1" si="157"/>
        <v>2.0354809496163773</v>
      </c>
      <c r="F4936" t="b">
        <f t="shared" ca="1" si="158"/>
        <v>0</v>
      </c>
    </row>
    <row r="4937" spans="5:6" x14ac:dyDescent="0.2">
      <c r="E4937">
        <f t="shared" ca="1" si="157"/>
        <v>0.57909904060602746</v>
      </c>
      <c r="F4937" t="b">
        <f t="shared" ca="1" si="158"/>
        <v>0</v>
      </c>
    </row>
    <row r="4938" spans="5:6" x14ac:dyDescent="0.2">
      <c r="E4938">
        <f t="shared" ca="1" si="157"/>
        <v>2.3903178428830527</v>
      </c>
      <c r="F4938" t="b">
        <f t="shared" ca="1" si="158"/>
        <v>0</v>
      </c>
    </row>
    <row r="4939" spans="5:6" x14ac:dyDescent="0.2">
      <c r="E4939">
        <f t="shared" ca="1" si="157"/>
        <v>0.89947586526190881</v>
      </c>
      <c r="F4939" t="b">
        <f t="shared" ca="1" si="158"/>
        <v>0</v>
      </c>
    </row>
    <row r="4940" spans="5:6" x14ac:dyDescent="0.2">
      <c r="E4940">
        <f t="shared" ca="1" si="157"/>
        <v>0.64597573264911001</v>
      </c>
      <c r="F4940" t="b">
        <f t="shared" ca="1" si="158"/>
        <v>0</v>
      </c>
    </row>
    <row r="4941" spans="5:6" x14ac:dyDescent="0.2">
      <c r="E4941">
        <f t="shared" ca="1" si="157"/>
        <v>2.5143816193755182</v>
      </c>
      <c r="F4941" t="b">
        <f t="shared" ca="1" si="158"/>
        <v>1</v>
      </c>
    </row>
    <row r="4942" spans="5:6" x14ac:dyDescent="0.2">
      <c r="E4942">
        <f t="shared" ca="1" si="157"/>
        <v>0.71063994861505253</v>
      </c>
      <c r="F4942" t="b">
        <f t="shared" ca="1" si="158"/>
        <v>0</v>
      </c>
    </row>
    <row r="4943" spans="5:6" x14ac:dyDescent="0.2">
      <c r="E4943">
        <f t="shared" ca="1" si="157"/>
        <v>-0.99302917279366398</v>
      </c>
      <c r="F4943" t="b">
        <f t="shared" ca="1" si="158"/>
        <v>0</v>
      </c>
    </row>
    <row r="4944" spans="5:6" x14ac:dyDescent="0.2">
      <c r="E4944">
        <f t="shared" ca="1" si="157"/>
        <v>0.82539235865116711</v>
      </c>
      <c r="F4944" t="b">
        <f t="shared" ca="1" si="158"/>
        <v>0</v>
      </c>
    </row>
    <row r="4945" spans="5:6" x14ac:dyDescent="0.2">
      <c r="E4945">
        <f t="shared" ca="1" si="157"/>
        <v>1.7563095878431485</v>
      </c>
      <c r="F4945" t="b">
        <f t="shared" ca="1" si="158"/>
        <v>0</v>
      </c>
    </row>
    <row r="4946" spans="5:6" x14ac:dyDescent="0.2">
      <c r="E4946">
        <f t="shared" ca="1" si="157"/>
        <v>1.5987733652980289</v>
      </c>
      <c r="F4946" t="b">
        <f t="shared" ca="1" si="158"/>
        <v>0</v>
      </c>
    </row>
    <row r="4947" spans="5:6" x14ac:dyDescent="0.2">
      <c r="E4947">
        <f t="shared" ca="1" si="157"/>
        <v>1.3418269184462561</v>
      </c>
      <c r="F4947" t="b">
        <f t="shared" ca="1" si="158"/>
        <v>0</v>
      </c>
    </row>
    <row r="4948" spans="5:6" x14ac:dyDescent="0.2">
      <c r="E4948">
        <f t="shared" ca="1" si="157"/>
        <v>2.501772054850949</v>
      </c>
      <c r="F4948" t="b">
        <f t="shared" ca="1" si="158"/>
        <v>1</v>
      </c>
    </row>
    <row r="4949" spans="5:6" x14ac:dyDescent="0.2">
      <c r="E4949">
        <f t="shared" ca="1" si="157"/>
        <v>1.3115900022358571</v>
      </c>
      <c r="F4949" t="b">
        <f t="shared" ca="1" si="158"/>
        <v>0</v>
      </c>
    </row>
    <row r="4950" spans="5:6" x14ac:dyDescent="0.2">
      <c r="E4950">
        <f t="shared" ca="1" si="157"/>
        <v>2.0528612177591286</v>
      </c>
      <c r="F4950" t="b">
        <f t="shared" ca="1" si="158"/>
        <v>0</v>
      </c>
    </row>
    <row r="4951" spans="5:6" x14ac:dyDescent="0.2">
      <c r="E4951">
        <f t="shared" ca="1" si="157"/>
        <v>1.5139198924484571</v>
      </c>
      <c r="F4951" t="b">
        <f t="shared" ca="1" si="158"/>
        <v>0</v>
      </c>
    </row>
    <row r="4952" spans="5:6" x14ac:dyDescent="0.2">
      <c r="E4952">
        <f t="shared" ca="1" si="157"/>
        <v>1.876311881313879</v>
      </c>
      <c r="F4952" t="b">
        <f t="shared" ca="1" si="158"/>
        <v>0</v>
      </c>
    </row>
    <row r="4953" spans="5:6" x14ac:dyDescent="0.2">
      <c r="E4953">
        <f t="shared" ca="1" si="157"/>
        <v>-0.4792069415857052</v>
      </c>
      <c r="F4953" t="b">
        <f t="shared" ca="1" si="158"/>
        <v>0</v>
      </c>
    </row>
    <row r="4954" spans="5:6" x14ac:dyDescent="0.2">
      <c r="E4954">
        <f t="shared" ca="1" si="157"/>
        <v>2.5599915825446184</v>
      </c>
      <c r="F4954" t="b">
        <f t="shared" ca="1" si="158"/>
        <v>1</v>
      </c>
    </row>
    <row r="4955" spans="5:6" x14ac:dyDescent="0.2">
      <c r="E4955">
        <f t="shared" ca="1" si="157"/>
        <v>3.5879651813728053</v>
      </c>
      <c r="F4955" t="b">
        <f t="shared" ca="1" si="158"/>
        <v>1</v>
      </c>
    </row>
    <row r="4956" spans="5:6" x14ac:dyDescent="0.2">
      <c r="E4956">
        <f t="shared" ca="1" si="157"/>
        <v>2.2969108405680951</v>
      </c>
      <c r="F4956" t="b">
        <f t="shared" ca="1" si="158"/>
        <v>0</v>
      </c>
    </row>
    <row r="4957" spans="5:6" x14ac:dyDescent="0.2">
      <c r="E4957">
        <f t="shared" ca="1" si="157"/>
        <v>1.7040352165008843</v>
      </c>
      <c r="F4957" t="b">
        <f t="shared" ca="1" si="158"/>
        <v>0</v>
      </c>
    </row>
    <row r="4958" spans="5:6" x14ac:dyDescent="0.2">
      <c r="E4958">
        <f t="shared" ca="1" si="157"/>
        <v>1.4438011489509095</v>
      </c>
      <c r="F4958" t="b">
        <f t="shared" ca="1" si="158"/>
        <v>0</v>
      </c>
    </row>
    <row r="4959" spans="5:6" x14ac:dyDescent="0.2">
      <c r="E4959">
        <f t="shared" ca="1" si="157"/>
        <v>1.732789622214802</v>
      </c>
      <c r="F4959" t="b">
        <f t="shared" ca="1" si="158"/>
        <v>0</v>
      </c>
    </row>
    <row r="4960" spans="5:6" x14ac:dyDescent="0.2">
      <c r="E4960">
        <f t="shared" ca="1" si="157"/>
        <v>1.2357085867413171</v>
      </c>
      <c r="F4960" t="b">
        <f t="shared" ca="1" si="158"/>
        <v>0</v>
      </c>
    </row>
    <row r="4961" spans="5:6" x14ac:dyDescent="0.2">
      <c r="E4961">
        <f t="shared" ca="1" si="157"/>
        <v>1.216602791489394</v>
      </c>
      <c r="F4961" t="b">
        <f t="shared" ca="1" si="158"/>
        <v>0</v>
      </c>
    </row>
    <row r="4962" spans="5:6" x14ac:dyDescent="0.2">
      <c r="E4962">
        <f t="shared" ca="1" si="157"/>
        <v>1.2963105983837599</v>
      </c>
      <c r="F4962" t="b">
        <f t="shared" ca="1" si="158"/>
        <v>0</v>
      </c>
    </row>
    <row r="4963" spans="5:6" x14ac:dyDescent="0.2">
      <c r="E4963">
        <f t="shared" ca="1" si="157"/>
        <v>1.3958657860420318</v>
      </c>
      <c r="F4963" t="b">
        <f t="shared" ca="1" si="158"/>
        <v>0</v>
      </c>
    </row>
    <row r="4964" spans="5:6" x14ac:dyDescent="0.2">
      <c r="E4964">
        <f t="shared" ca="1" si="157"/>
        <v>0.53710441455587721</v>
      </c>
      <c r="F4964" t="b">
        <f t="shared" ca="1" si="158"/>
        <v>0</v>
      </c>
    </row>
    <row r="4965" spans="5:6" x14ac:dyDescent="0.2">
      <c r="E4965">
        <f t="shared" ca="1" si="157"/>
        <v>1.6322741212083027</v>
      </c>
      <c r="F4965" t="b">
        <f t="shared" ca="1" si="158"/>
        <v>0</v>
      </c>
    </row>
    <row r="4966" spans="5:6" x14ac:dyDescent="0.2">
      <c r="E4966">
        <f t="shared" ca="1" si="157"/>
        <v>1.1324215123945447</v>
      </c>
      <c r="F4966" t="b">
        <f t="shared" ca="1" si="158"/>
        <v>0</v>
      </c>
    </row>
    <row r="4967" spans="5:6" x14ac:dyDescent="0.2">
      <c r="E4967">
        <f t="shared" ca="1" si="157"/>
        <v>1.889094618592092</v>
      </c>
      <c r="F4967" t="b">
        <f t="shared" ca="1" si="158"/>
        <v>0</v>
      </c>
    </row>
    <row r="4968" spans="5:6" x14ac:dyDescent="0.2">
      <c r="E4968">
        <f t="shared" ca="1" si="157"/>
        <v>2.1298841280127423</v>
      </c>
      <c r="F4968" t="b">
        <f t="shared" ca="1" si="158"/>
        <v>0</v>
      </c>
    </row>
    <row r="4969" spans="5:6" x14ac:dyDescent="0.2">
      <c r="E4969">
        <f t="shared" ca="1" si="157"/>
        <v>2.5943501201245494</v>
      </c>
      <c r="F4969" t="b">
        <f t="shared" ca="1" si="158"/>
        <v>1</v>
      </c>
    </row>
    <row r="4970" spans="5:6" x14ac:dyDescent="0.2">
      <c r="E4970">
        <f t="shared" ca="1" si="157"/>
        <v>1.5882567118036923</v>
      </c>
      <c r="F4970" t="b">
        <f t="shared" ca="1" si="158"/>
        <v>0</v>
      </c>
    </row>
    <row r="4971" spans="5:6" x14ac:dyDescent="0.2">
      <c r="E4971">
        <f t="shared" ca="1" si="157"/>
        <v>2.0315618319828883</v>
      </c>
      <c r="F4971" t="b">
        <f t="shared" ca="1" si="158"/>
        <v>0</v>
      </c>
    </row>
    <row r="4972" spans="5:6" x14ac:dyDescent="0.2">
      <c r="E4972">
        <f t="shared" ca="1" si="157"/>
        <v>2.4378264683349493</v>
      </c>
      <c r="F4972" t="b">
        <f t="shared" ca="1" si="158"/>
        <v>0</v>
      </c>
    </row>
    <row r="4973" spans="5:6" x14ac:dyDescent="0.2">
      <c r="E4973">
        <f t="shared" ca="1" si="157"/>
        <v>1.6121527781565088</v>
      </c>
      <c r="F4973" t="b">
        <f t="shared" ca="1" si="158"/>
        <v>0</v>
      </c>
    </row>
    <row r="4974" spans="5:6" x14ac:dyDescent="0.2">
      <c r="E4974">
        <f t="shared" ca="1" si="157"/>
        <v>4.4768396388795635</v>
      </c>
      <c r="F4974" t="b">
        <f t="shared" ca="1" si="158"/>
        <v>1</v>
      </c>
    </row>
    <row r="4975" spans="5:6" x14ac:dyDescent="0.2">
      <c r="E4975">
        <f t="shared" ca="1" si="157"/>
        <v>4.7446628311008521</v>
      </c>
      <c r="F4975" t="b">
        <f t="shared" ca="1" si="158"/>
        <v>1</v>
      </c>
    </row>
    <row r="4976" spans="5:6" x14ac:dyDescent="0.2">
      <c r="E4976">
        <f t="shared" ca="1" si="157"/>
        <v>2.1358463922019584</v>
      </c>
      <c r="F4976" t="b">
        <f t="shared" ca="1" si="158"/>
        <v>0</v>
      </c>
    </row>
    <row r="4977" spans="5:6" x14ac:dyDescent="0.2">
      <c r="E4977">
        <f t="shared" ca="1" si="157"/>
        <v>0.92091752878633959</v>
      </c>
      <c r="F4977" t="b">
        <f t="shared" ca="1" si="158"/>
        <v>0</v>
      </c>
    </row>
    <row r="4978" spans="5:6" x14ac:dyDescent="0.2">
      <c r="E4978">
        <f t="shared" ca="1" si="157"/>
        <v>0.17738872623852142</v>
      </c>
      <c r="F4978" t="b">
        <f t="shared" ca="1" si="158"/>
        <v>0</v>
      </c>
    </row>
    <row r="4979" spans="5:6" x14ac:dyDescent="0.2">
      <c r="E4979">
        <f t="shared" ca="1" si="157"/>
        <v>1.2035556151736146</v>
      </c>
      <c r="F4979" t="b">
        <f t="shared" ca="1" si="158"/>
        <v>0</v>
      </c>
    </row>
    <row r="4980" spans="5:6" x14ac:dyDescent="0.2">
      <c r="E4980">
        <f t="shared" ca="1" si="157"/>
        <v>1.5798424639631485</v>
      </c>
      <c r="F4980" t="b">
        <f t="shared" ca="1" si="158"/>
        <v>0</v>
      </c>
    </row>
    <row r="4981" spans="5:6" x14ac:dyDescent="0.2">
      <c r="E4981">
        <f t="shared" ca="1" si="157"/>
        <v>-0.74235579441468569</v>
      </c>
      <c r="F4981" t="b">
        <f t="shared" ca="1" si="158"/>
        <v>0</v>
      </c>
    </row>
    <row r="4982" spans="5:6" x14ac:dyDescent="0.2">
      <c r="E4982">
        <f t="shared" ca="1" si="157"/>
        <v>0.9044011891551752</v>
      </c>
      <c r="F4982" t="b">
        <f t="shared" ca="1" si="158"/>
        <v>0</v>
      </c>
    </row>
    <row r="4983" spans="5:6" x14ac:dyDescent="0.2">
      <c r="E4983">
        <f t="shared" ca="1" si="157"/>
        <v>2.0699187916028432</v>
      </c>
      <c r="F4983" t="b">
        <f t="shared" ca="1" si="158"/>
        <v>0</v>
      </c>
    </row>
    <row r="4984" spans="5:6" x14ac:dyDescent="0.2">
      <c r="E4984">
        <f t="shared" ca="1" si="157"/>
        <v>2.1085147834474185</v>
      </c>
      <c r="F4984" t="b">
        <f t="shared" ca="1" si="158"/>
        <v>0</v>
      </c>
    </row>
    <row r="4985" spans="5:6" x14ac:dyDescent="0.2">
      <c r="E4985">
        <f t="shared" ca="1" si="157"/>
        <v>0.13692225727634977</v>
      </c>
      <c r="F4985" t="b">
        <f t="shared" ca="1" si="158"/>
        <v>0</v>
      </c>
    </row>
    <row r="4986" spans="5:6" x14ac:dyDescent="0.2">
      <c r="E4986">
        <f t="shared" ca="1" si="157"/>
        <v>1.1966043461235798</v>
      </c>
      <c r="F4986" t="b">
        <f t="shared" ca="1" si="158"/>
        <v>0</v>
      </c>
    </row>
    <row r="4987" spans="5:6" x14ac:dyDescent="0.2">
      <c r="E4987">
        <f t="shared" ca="1" si="157"/>
        <v>2.8115073051599557</v>
      </c>
      <c r="F4987" t="b">
        <f t="shared" ca="1" si="158"/>
        <v>1</v>
      </c>
    </row>
    <row r="4988" spans="5:6" x14ac:dyDescent="0.2">
      <c r="E4988">
        <f t="shared" ca="1" si="157"/>
        <v>1.6445082383867837</v>
      </c>
      <c r="F4988" t="b">
        <f t="shared" ca="1" si="158"/>
        <v>0</v>
      </c>
    </row>
    <row r="4989" spans="5:6" x14ac:dyDescent="0.2">
      <c r="E4989">
        <f t="shared" ca="1" si="157"/>
        <v>3.0370104739452795</v>
      </c>
      <c r="F4989" t="b">
        <f t="shared" ca="1" si="158"/>
        <v>1</v>
      </c>
    </row>
    <row r="4990" spans="5:6" x14ac:dyDescent="0.2">
      <c r="E4990">
        <f t="shared" ca="1" si="157"/>
        <v>3.337052959979693</v>
      </c>
      <c r="F4990" t="b">
        <f t="shared" ca="1" si="158"/>
        <v>1</v>
      </c>
    </row>
    <row r="4991" spans="5:6" x14ac:dyDescent="0.2">
      <c r="E4991">
        <f t="shared" ca="1" si="157"/>
        <v>2.4319266152669816</v>
      </c>
      <c r="F4991" t="b">
        <f t="shared" ca="1" si="158"/>
        <v>0</v>
      </c>
    </row>
    <row r="4992" spans="5:6" x14ac:dyDescent="0.2">
      <c r="E4992">
        <f t="shared" ca="1" si="157"/>
        <v>0.68499481517033178</v>
      </c>
      <c r="F4992" t="b">
        <f t="shared" ca="1" si="158"/>
        <v>0</v>
      </c>
    </row>
    <row r="4993" spans="5:6" x14ac:dyDescent="0.2">
      <c r="E4993">
        <f t="shared" ca="1" si="157"/>
        <v>1.6889872471991403</v>
      </c>
      <c r="F4993" t="b">
        <f t="shared" ca="1" si="158"/>
        <v>0</v>
      </c>
    </row>
    <row r="4994" spans="5:6" x14ac:dyDescent="0.2">
      <c r="E4994">
        <f t="shared" ca="1" si="157"/>
        <v>0.94691191039877909</v>
      </c>
      <c r="F4994" t="b">
        <f t="shared" ca="1" si="158"/>
        <v>0</v>
      </c>
    </row>
    <row r="4995" spans="5:6" x14ac:dyDescent="0.2">
      <c r="E4995">
        <f t="shared" ref="E4995:E5000" ca="1" si="159">NORMINV(RAND(),1.889101,1.189723)</f>
        <v>2.8358436094917732</v>
      </c>
      <c r="F4995" t="b">
        <f t="shared" ref="F4995:F5000" ca="1" si="160">IF(E4995&gt;=2.5, TRUE, FALSE)</f>
        <v>1</v>
      </c>
    </row>
    <row r="4996" spans="5:6" x14ac:dyDescent="0.2">
      <c r="E4996">
        <f t="shared" ca="1" si="159"/>
        <v>2.435638727722699</v>
      </c>
      <c r="F4996" t="b">
        <f t="shared" ca="1" si="160"/>
        <v>0</v>
      </c>
    </row>
    <row r="4997" spans="5:6" x14ac:dyDescent="0.2">
      <c r="E4997">
        <f t="shared" ca="1" si="159"/>
        <v>2.0311616553931144</v>
      </c>
      <c r="F4997" t="b">
        <f t="shared" ca="1" si="160"/>
        <v>0</v>
      </c>
    </row>
    <row r="4998" spans="5:6" x14ac:dyDescent="0.2">
      <c r="E4998">
        <f t="shared" ca="1" si="159"/>
        <v>4.319784183390837</v>
      </c>
      <c r="F4998" t="b">
        <f t="shared" ca="1" si="160"/>
        <v>1</v>
      </c>
    </row>
    <row r="4999" spans="5:6" x14ac:dyDescent="0.2">
      <c r="E4999">
        <f t="shared" ca="1" si="159"/>
        <v>0.681845153280493</v>
      </c>
      <c r="F4999" t="b">
        <f t="shared" ca="1" si="160"/>
        <v>0</v>
      </c>
    </row>
    <row r="5000" spans="5:6" x14ac:dyDescent="0.2">
      <c r="E5000">
        <f t="shared" ca="1" si="159"/>
        <v>2.759227113722813</v>
      </c>
      <c r="F5000" t="b">
        <f t="shared" ca="1" si="160"/>
        <v>1</v>
      </c>
    </row>
  </sheetData>
  <sortState ref="B9:B13">
    <sortCondition ref="B9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"/>
  <sheetViews>
    <sheetView tabSelected="1" topLeftCell="AO1" zoomScaleNormal="70" zoomScalePageLayoutView="70" workbookViewId="0">
      <selection activeCell="BF4" sqref="BF4"/>
    </sheetView>
  </sheetViews>
  <sheetFormatPr baseColWidth="10" defaultColWidth="8.83203125" defaultRowHeight="15" x14ac:dyDescent="0.2"/>
  <cols>
    <col min="2" max="2" width="12.83203125" bestFit="1" customWidth="1"/>
    <col min="3" max="3" width="13.6640625" bestFit="1" customWidth="1"/>
    <col min="5" max="5" width="10.33203125" bestFit="1" customWidth="1"/>
    <col min="23" max="23" width="15.83203125" bestFit="1" customWidth="1"/>
    <col min="24" max="24" width="21.5" bestFit="1" customWidth="1"/>
    <col min="25" max="25" width="12.6640625" bestFit="1" customWidth="1"/>
    <col min="26" max="26" width="15.83203125" bestFit="1" customWidth="1"/>
    <col min="28" max="31" width="12.16406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2019</v>
      </c>
      <c r="E1" t="s">
        <v>2020</v>
      </c>
    </row>
    <row r="2" spans="1:63" x14ac:dyDescent="0.2">
      <c r="A2" s="1" t="s">
        <v>3</v>
      </c>
      <c r="B2" s="2">
        <v>83</v>
      </c>
      <c r="C2" s="2">
        <v>158</v>
      </c>
      <c r="D2">
        <f>(1.3663*B2 + 30.4)</f>
        <v>143.80289999999999</v>
      </c>
      <c r="E2">
        <f ca="1">NORMINV(RAND(),104,43.27046722)</f>
        <v>124.87816684643082</v>
      </c>
      <c r="F2">
        <f>LOG(D2)</f>
        <v>2.157767644331273</v>
      </c>
      <c r="W2" s="29" t="s">
        <v>2030</v>
      </c>
    </row>
    <row r="3" spans="1:63" x14ac:dyDescent="0.2">
      <c r="A3" s="1" t="s">
        <v>5</v>
      </c>
      <c r="B3" s="2">
        <v>37</v>
      </c>
      <c r="C3" s="2">
        <v>86</v>
      </c>
      <c r="D3">
        <f t="shared" ref="D3:D18" si="0">(1.3663*B3 + 30.4)</f>
        <v>80.953100000000006</v>
      </c>
      <c r="E3">
        <f t="shared" ref="E3:E18" ca="1" si="1">NORMINV(RAND(),104,43.27046722)</f>
        <v>212.22667712675059</v>
      </c>
      <c r="F3">
        <f t="shared" ref="F3:F18" si="2">LOG(D3)</f>
        <v>1.9082334841840913</v>
      </c>
      <c r="AN3" s="29" t="s">
        <v>2031</v>
      </c>
      <c r="BF3" s="29" t="s">
        <v>2032</v>
      </c>
    </row>
    <row r="4" spans="1:63" x14ac:dyDescent="0.2">
      <c r="A4" s="1" t="s">
        <v>6</v>
      </c>
      <c r="B4" s="2">
        <v>64</v>
      </c>
      <c r="C4" s="2">
        <v>131</v>
      </c>
      <c r="D4">
        <f t="shared" si="0"/>
        <v>117.8432</v>
      </c>
      <c r="E4">
        <f t="shared" ca="1" si="1"/>
        <v>133.61245392032686</v>
      </c>
      <c r="F4">
        <f t="shared" si="2"/>
        <v>2.0713045271430679</v>
      </c>
      <c r="W4" t="s">
        <v>1992</v>
      </c>
      <c r="BF4" t="s">
        <v>1992</v>
      </c>
    </row>
    <row r="5" spans="1:63" ht="16" thickBot="1" x14ac:dyDescent="0.25">
      <c r="A5" s="1" t="s">
        <v>7</v>
      </c>
      <c r="B5" s="2">
        <v>60</v>
      </c>
      <c r="C5" s="2">
        <v>121</v>
      </c>
      <c r="D5">
        <f t="shared" si="0"/>
        <v>112.37800000000001</v>
      </c>
      <c r="E5">
        <f t="shared" ca="1" si="1"/>
        <v>81.469718381588919</v>
      </c>
      <c r="F5">
        <f t="shared" si="2"/>
        <v>2.0506812986550109</v>
      </c>
      <c r="AN5" t="s">
        <v>1992</v>
      </c>
    </row>
    <row r="6" spans="1:63" ht="16" thickBot="1" x14ac:dyDescent="0.25">
      <c r="A6" s="1" t="s">
        <v>8</v>
      </c>
      <c r="B6" s="2">
        <v>31</v>
      </c>
      <c r="C6" s="2">
        <v>72</v>
      </c>
      <c r="D6">
        <f t="shared" si="0"/>
        <v>72.755300000000005</v>
      </c>
      <c r="E6">
        <f t="shared" ca="1" si="1"/>
        <v>113.10012030105551</v>
      </c>
      <c r="F6">
        <f t="shared" si="2"/>
        <v>1.8618646358285835</v>
      </c>
      <c r="W6" s="19" t="s">
        <v>1993</v>
      </c>
      <c r="X6" s="19"/>
      <c r="BF6" s="19" t="s">
        <v>1993</v>
      </c>
      <c r="BG6" s="19"/>
    </row>
    <row r="7" spans="1:63" x14ac:dyDescent="0.2">
      <c r="A7" s="1" t="s">
        <v>9</v>
      </c>
      <c r="B7" s="2">
        <v>52</v>
      </c>
      <c r="C7" s="2">
        <v>96</v>
      </c>
      <c r="D7">
        <f t="shared" si="0"/>
        <v>101.44759999999999</v>
      </c>
      <c r="E7">
        <f t="shared" ca="1" si="1"/>
        <v>166.54918073273663</v>
      </c>
      <c r="F7">
        <f t="shared" si="2"/>
        <v>2.0062417771546217</v>
      </c>
      <c r="W7" s="16" t="s">
        <v>1994</v>
      </c>
      <c r="X7" s="16">
        <v>0.9220702866612569</v>
      </c>
      <c r="AN7" s="19" t="s">
        <v>1993</v>
      </c>
      <c r="AO7" s="19"/>
      <c r="BF7" s="16" t="s">
        <v>1994</v>
      </c>
      <c r="BG7" s="16">
        <v>0.97479666290228395</v>
      </c>
    </row>
    <row r="8" spans="1:63" x14ac:dyDescent="0.2">
      <c r="A8" s="1" t="s">
        <v>10</v>
      </c>
      <c r="B8" s="2">
        <v>60</v>
      </c>
      <c r="C8" s="2">
        <v>124</v>
      </c>
      <c r="D8">
        <f t="shared" si="0"/>
        <v>112.37800000000001</v>
      </c>
      <c r="E8">
        <f t="shared" ca="1" si="1"/>
        <v>10.223215235908228</v>
      </c>
      <c r="F8">
        <f t="shared" si="2"/>
        <v>2.0506812986550109</v>
      </c>
      <c r="W8" s="16" t="s">
        <v>1995</v>
      </c>
      <c r="X8" s="16">
        <v>0.8502136135435725</v>
      </c>
      <c r="AN8" s="16" t="s">
        <v>1994</v>
      </c>
      <c r="AO8" s="16">
        <v>0.97932656604335278</v>
      </c>
      <c r="BF8" s="16" t="s">
        <v>1995</v>
      </c>
      <c r="BG8" s="16">
        <v>0.95022853400542906</v>
      </c>
    </row>
    <row r="9" spans="1:63" x14ac:dyDescent="0.2">
      <c r="A9" s="1" t="s">
        <v>11</v>
      </c>
      <c r="B9" s="2">
        <v>44</v>
      </c>
      <c r="C9" s="2">
        <v>82</v>
      </c>
      <c r="D9">
        <f t="shared" si="0"/>
        <v>90.517200000000003</v>
      </c>
      <c r="E9">
        <f t="shared" ca="1" si="1"/>
        <v>142.67026454585485</v>
      </c>
      <c r="F9">
        <f t="shared" si="2"/>
        <v>1.9567311113083539</v>
      </c>
      <c r="W9" s="16" t="s">
        <v>1996</v>
      </c>
      <c r="X9" s="16">
        <v>0.84085196439004584</v>
      </c>
      <c r="AN9" s="16" t="s">
        <v>1995</v>
      </c>
      <c r="AO9" s="16">
        <v>0.95908052295826551</v>
      </c>
      <c r="BF9" s="16" t="s">
        <v>1996</v>
      </c>
      <c r="BG9" s="16">
        <v>0.94691043627245763</v>
      </c>
    </row>
    <row r="10" spans="1:63" x14ac:dyDescent="0.2">
      <c r="A10" s="1" t="s">
        <v>12</v>
      </c>
      <c r="B10" s="2">
        <v>41</v>
      </c>
      <c r="C10" s="2">
        <v>77</v>
      </c>
      <c r="D10">
        <f t="shared" si="0"/>
        <v>86.418300000000002</v>
      </c>
      <c r="E10">
        <f t="shared" ca="1" si="1"/>
        <v>90.430789129016404</v>
      </c>
      <c r="F10">
        <f t="shared" si="2"/>
        <v>1.9366057187227117</v>
      </c>
      <c r="W10" s="16" t="s">
        <v>1997</v>
      </c>
      <c r="X10" s="16">
        <v>13.383257015846533</v>
      </c>
      <c r="AN10" s="16" t="s">
        <v>1996</v>
      </c>
      <c r="AO10" s="16">
        <v>0.9563525578221499</v>
      </c>
      <c r="BF10" s="16" t="s">
        <v>1997</v>
      </c>
      <c r="BG10" s="16">
        <v>2.3239875230164398E-2</v>
      </c>
    </row>
    <row r="11" spans="1:63" ht="16" thickBot="1" x14ac:dyDescent="0.25">
      <c r="A11" s="20" t="s">
        <v>13</v>
      </c>
      <c r="B11" s="21">
        <v>62</v>
      </c>
      <c r="C11" s="21">
        <v>120</v>
      </c>
      <c r="D11">
        <f t="shared" si="0"/>
        <v>115.11060000000001</v>
      </c>
      <c r="E11">
        <f t="shared" ca="1" si="1"/>
        <v>115.00413915750391</v>
      </c>
      <c r="F11">
        <f t="shared" si="2"/>
        <v>2.0611153176310362</v>
      </c>
      <c r="W11" s="17" t="s">
        <v>1990</v>
      </c>
      <c r="X11" s="17">
        <v>18</v>
      </c>
      <c r="AN11" s="16" t="s">
        <v>1997</v>
      </c>
      <c r="AO11" s="16">
        <v>5.2941398033026541</v>
      </c>
      <c r="BF11" s="17" t="s">
        <v>1990</v>
      </c>
      <c r="BG11" s="17">
        <v>17</v>
      </c>
    </row>
    <row r="12" spans="1:63" ht="16" thickBot="1" x14ac:dyDescent="0.25">
      <c r="A12" s="20" t="s">
        <v>14</v>
      </c>
      <c r="B12" s="21">
        <v>38</v>
      </c>
      <c r="C12" s="21">
        <v>72</v>
      </c>
      <c r="D12">
        <f t="shared" si="0"/>
        <v>82.319400000000002</v>
      </c>
      <c r="E12">
        <f t="shared" ca="1" si="1"/>
        <v>67.850155361471366</v>
      </c>
      <c r="F12">
        <f t="shared" si="2"/>
        <v>1.9155021963311651</v>
      </c>
      <c r="AN12" s="17" t="s">
        <v>1990</v>
      </c>
      <c r="AO12" s="17">
        <v>17</v>
      </c>
    </row>
    <row r="13" spans="1:63" ht="16" thickBot="1" x14ac:dyDescent="0.25">
      <c r="A13" s="20" t="s">
        <v>15</v>
      </c>
      <c r="B13" s="21">
        <v>44</v>
      </c>
      <c r="C13" s="21">
        <v>76</v>
      </c>
      <c r="D13">
        <f t="shared" si="0"/>
        <v>90.517200000000003</v>
      </c>
      <c r="E13">
        <f t="shared" ca="1" si="1"/>
        <v>178.60239818502782</v>
      </c>
      <c r="F13">
        <f t="shared" si="2"/>
        <v>1.9567311113083539</v>
      </c>
      <c r="W13" t="s">
        <v>1998</v>
      </c>
      <c r="BF13" t="s">
        <v>1998</v>
      </c>
    </row>
    <row r="14" spans="1:63" ht="16" thickBot="1" x14ac:dyDescent="0.25">
      <c r="A14" s="20" t="s">
        <v>16</v>
      </c>
      <c r="B14" s="21">
        <v>91</v>
      </c>
      <c r="C14" s="21">
        <v>176</v>
      </c>
      <c r="D14">
        <f t="shared" si="0"/>
        <v>154.73330000000001</v>
      </c>
      <c r="E14">
        <f t="shared" ca="1" si="1"/>
        <v>36.175471178338597</v>
      </c>
      <c r="F14">
        <f t="shared" si="2"/>
        <v>2.1895837878426043</v>
      </c>
      <c r="W14" s="18"/>
      <c r="X14" s="18" t="s">
        <v>1991</v>
      </c>
      <c r="Y14" s="18" t="s">
        <v>2003</v>
      </c>
      <c r="Z14" s="18" t="s">
        <v>2004</v>
      </c>
      <c r="AA14" s="18" t="s">
        <v>18</v>
      </c>
      <c r="AB14" s="18" t="s">
        <v>2005</v>
      </c>
      <c r="AN14" t="s">
        <v>1998</v>
      </c>
      <c r="BF14" s="18"/>
      <c r="BG14" s="18" t="s">
        <v>1991</v>
      </c>
      <c r="BH14" s="18" t="s">
        <v>2003</v>
      </c>
      <c r="BI14" s="18" t="s">
        <v>2004</v>
      </c>
      <c r="BJ14" s="18" t="s">
        <v>18</v>
      </c>
      <c r="BK14" s="18" t="s">
        <v>2005</v>
      </c>
    </row>
    <row r="15" spans="1:63" x14ac:dyDescent="0.2">
      <c r="A15" s="20" t="s">
        <v>17</v>
      </c>
      <c r="B15" s="21">
        <v>53</v>
      </c>
      <c r="C15" s="21">
        <v>117</v>
      </c>
      <c r="D15">
        <f t="shared" si="0"/>
        <v>102.81389999999999</v>
      </c>
      <c r="E15">
        <f t="shared" ca="1" si="1"/>
        <v>153.9443922942823</v>
      </c>
      <c r="F15">
        <f t="shared" si="2"/>
        <v>2.0120518333870048</v>
      </c>
      <c r="W15" s="16" t="s">
        <v>1999</v>
      </c>
      <c r="X15" s="16">
        <v>1</v>
      </c>
      <c r="Y15" s="16">
        <v>16266.695243414157</v>
      </c>
      <c r="Z15" s="16">
        <v>16266.695243414157</v>
      </c>
      <c r="AA15" s="16">
        <v>90.818786263025103</v>
      </c>
      <c r="AB15" s="16">
        <v>5.3450386062867337E-8</v>
      </c>
      <c r="AN15" s="18"/>
      <c r="AO15" s="18" t="s">
        <v>1991</v>
      </c>
      <c r="AP15" s="18" t="s">
        <v>2003</v>
      </c>
      <c r="AQ15" s="18" t="s">
        <v>2004</v>
      </c>
      <c r="AR15" s="18" t="s">
        <v>18</v>
      </c>
      <c r="AS15" s="18" t="s">
        <v>2005</v>
      </c>
      <c r="BF15" s="16" t="s">
        <v>1999</v>
      </c>
      <c r="BG15" s="16">
        <v>1</v>
      </c>
      <c r="BH15" s="16">
        <v>0.15467013973722188</v>
      </c>
      <c r="BI15" s="16">
        <v>0.15467013973722188</v>
      </c>
      <c r="BJ15" s="16">
        <v>286.3775001450872</v>
      </c>
      <c r="BK15" s="16">
        <v>3.4976112557004473E-11</v>
      </c>
    </row>
    <row r="16" spans="1:63" x14ac:dyDescent="0.2">
      <c r="A16" s="20" t="s">
        <v>18</v>
      </c>
      <c r="B16" s="21">
        <v>35</v>
      </c>
      <c r="C16" s="21">
        <v>68</v>
      </c>
      <c r="D16">
        <f t="shared" si="0"/>
        <v>78.220500000000001</v>
      </c>
      <c r="E16">
        <f t="shared" ca="1" si="1"/>
        <v>86.488334072946216</v>
      </c>
      <c r="F16">
        <f t="shared" si="2"/>
        <v>1.893320587716175</v>
      </c>
      <c r="W16" s="16" t="s">
        <v>2000</v>
      </c>
      <c r="X16" s="16">
        <v>16</v>
      </c>
      <c r="Y16" s="16">
        <v>2865.785093635287</v>
      </c>
      <c r="Z16" s="16">
        <v>179.11156835220544</v>
      </c>
      <c r="AA16" s="16"/>
      <c r="AB16" s="16"/>
      <c r="AN16" s="16" t="s">
        <v>1999</v>
      </c>
      <c r="AO16" s="16">
        <v>1</v>
      </c>
      <c r="AP16" s="16">
        <v>9853.8754125674768</v>
      </c>
      <c r="AQ16" s="16">
        <v>9853.8754125674768</v>
      </c>
      <c r="AR16" s="16">
        <v>351.57359977257977</v>
      </c>
      <c r="AS16" s="16">
        <v>8.0190977296759376E-12</v>
      </c>
      <c r="BF16" s="16" t="s">
        <v>2000</v>
      </c>
      <c r="BG16" s="16">
        <v>15</v>
      </c>
      <c r="BH16" s="16">
        <v>8.1013770107041302E-3</v>
      </c>
      <c r="BI16" s="16">
        <v>5.4009180071360873E-4</v>
      </c>
      <c r="BJ16" s="16"/>
      <c r="BK16" s="16"/>
    </row>
    <row r="17" spans="1:66" ht="16" thickBot="1" x14ac:dyDescent="0.25">
      <c r="A17" s="20" t="s">
        <v>19</v>
      </c>
      <c r="B17" s="21">
        <v>39</v>
      </c>
      <c r="C17" s="21">
        <v>76</v>
      </c>
      <c r="D17">
        <f t="shared" si="0"/>
        <v>83.685699999999997</v>
      </c>
      <c r="E17">
        <f t="shared" ca="1" si="1"/>
        <v>68.881191148114496</v>
      </c>
      <c r="F17">
        <f t="shared" si="2"/>
        <v>1.9226512531943276</v>
      </c>
      <c r="W17" s="17" t="s">
        <v>2001</v>
      </c>
      <c r="X17" s="17">
        <v>17</v>
      </c>
      <c r="Y17" s="17">
        <v>19132.480337049445</v>
      </c>
      <c r="Z17" s="17"/>
      <c r="AA17" s="17"/>
      <c r="AB17" s="17"/>
      <c r="AN17" s="16" t="s">
        <v>2000</v>
      </c>
      <c r="AO17" s="16">
        <v>15</v>
      </c>
      <c r="AP17" s="16">
        <v>420.41874385370198</v>
      </c>
      <c r="AQ17" s="16">
        <v>28.027916256913464</v>
      </c>
      <c r="AR17" s="16"/>
      <c r="AS17" s="16"/>
      <c r="BF17" s="17" t="s">
        <v>2001</v>
      </c>
      <c r="BG17" s="17">
        <v>16</v>
      </c>
      <c r="BH17" s="17">
        <v>0.162771516747926</v>
      </c>
      <c r="BI17" s="17"/>
      <c r="BJ17" s="17"/>
      <c r="BK17" s="17"/>
    </row>
    <row r="18" spans="1:66" ht="16" thickBot="1" x14ac:dyDescent="0.25">
      <c r="A18" s="20" t="s">
        <v>20</v>
      </c>
      <c r="B18" s="21">
        <v>86</v>
      </c>
      <c r="C18" s="21">
        <v>158</v>
      </c>
      <c r="D18">
        <f t="shared" si="0"/>
        <v>147.90180000000001</v>
      </c>
      <c r="E18">
        <f t="shared" ca="1" si="1"/>
        <v>46.680504795839944</v>
      </c>
      <c r="F18">
        <f t="shared" si="2"/>
        <v>2.169973459495949</v>
      </c>
      <c r="AN18" s="17" t="s">
        <v>2001</v>
      </c>
      <c r="AO18" s="17">
        <v>16</v>
      </c>
      <c r="AP18" s="17">
        <v>10274.29415642118</v>
      </c>
      <c r="AQ18" s="17"/>
      <c r="AR18" s="17"/>
      <c r="AS18" s="17"/>
    </row>
    <row r="19" spans="1:66" ht="16" thickBot="1" x14ac:dyDescent="0.25">
      <c r="A19" s="20"/>
      <c r="B19" s="21"/>
      <c r="C19" s="21"/>
      <c r="W19" s="18"/>
      <c r="X19" s="18" t="s">
        <v>2006</v>
      </c>
      <c r="Y19" s="18" t="s">
        <v>1997</v>
      </c>
      <c r="Z19" s="18" t="s">
        <v>2007</v>
      </c>
      <c r="AA19" s="18" t="s">
        <v>2008</v>
      </c>
      <c r="AB19" s="18" t="s">
        <v>2009</v>
      </c>
      <c r="AC19" s="18" t="s">
        <v>2010</v>
      </c>
      <c r="AD19" s="18" t="s">
        <v>2011</v>
      </c>
      <c r="AE19" s="18" t="s">
        <v>2012</v>
      </c>
      <c r="BF19" s="18"/>
      <c r="BG19" s="18" t="s">
        <v>2006</v>
      </c>
      <c r="BH19" s="18" t="s">
        <v>1997</v>
      </c>
      <c r="BI19" s="18" t="s">
        <v>2007</v>
      </c>
      <c r="BJ19" s="18" t="s">
        <v>2008</v>
      </c>
      <c r="BK19" s="18" t="s">
        <v>2009</v>
      </c>
      <c r="BL19" s="18" t="s">
        <v>2010</v>
      </c>
      <c r="BM19" s="18" t="s">
        <v>2011</v>
      </c>
      <c r="BN19" s="18" t="s">
        <v>2012</v>
      </c>
    </row>
    <row r="20" spans="1:66" x14ac:dyDescent="0.2">
      <c r="W20" s="16" t="s">
        <v>2002</v>
      </c>
      <c r="X20" s="16">
        <v>16.434944366953459</v>
      </c>
      <c r="Y20" s="16">
        <v>10.284533221569706</v>
      </c>
      <c r="Z20" s="16">
        <v>1.598025307797589</v>
      </c>
      <c r="AA20" s="16">
        <v>0.12959593638383562</v>
      </c>
      <c r="AB20" s="16">
        <v>-5.3672921094692079</v>
      </c>
      <c r="AC20" s="16">
        <v>38.237180843376123</v>
      </c>
      <c r="AD20" s="16">
        <v>-5.3672921094692079</v>
      </c>
      <c r="AE20" s="16">
        <v>38.237180843376123</v>
      </c>
      <c r="AN20" s="18"/>
      <c r="AO20" s="18" t="s">
        <v>2006</v>
      </c>
      <c r="AP20" s="18" t="s">
        <v>1997</v>
      </c>
      <c r="AQ20" s="18" t="s">
        <v>2007</v>
      </c>
      <c r="AR20" s="18" t="s">
        <v>2008</v>
      </c>
      <c r="AS20" s="18" t="s">
        <v>2009</v>
      </c>
      <c r="AT20" s="18" t="s">
        <v>2010</v>
      </c>
      <c r="AU20" s="18" t="s">
        <v>2011</v>
      </c>
      <c r="AV20" s="18" t="s">
        <v>2012</v>
      </c>
      <c r="BF20" s="16" t="s">
        <v>2002</v>
      </c>
      <c r="BG20" s="16">
        <v>1.7054640933244043</v>
      </c>
      <c r="BH20" s="16">
        <v>1.8695444906755822E-2</v>
      </c>
      <c r="BI20" s="16">
        <v>91.223509353773892</v>
      </c>
      <c r="BJ20" s="16">
        <v>5.250775966549436E-22</v>
      </c>
      <c r="BK20" s="16">
        <v>1.6656156957738617</v>
      </c>
      <c r="BL20" s="16">
        <v>1.7453124908749469</v>
      </c>
      <c r="BM20" s="16">
        <v>1.6656156957738617</v>
      </c>
      <c r="BN20" s="16">
        <v>1.7453124908749469</v>
      </c>
    </row>
    <row r="21" spans="1:66" ht="16" thickBot="1" x14ac:dyDescent="0.25">
      <c r="A21" s="20" t="s">
        <v>2017</v>
      </c>
      <c r="B21">
        <f>AVERAGE(C2:C18)</f>
        <v>106.47058823529412</v>
      </c>
      <c r="W21" s="17" t="s">
        <v>2028</v>
      </c>
      <c r="X21" s="17">
        <v>0.85020481083282939</v>
      </c>
      <c r="Y21" s="17">
        <v>8.9214554533557644E-2</v>
      </c>
      <c r="Z21" s="17">
        <v>9.5298891002479724</v>
      </c>
      <c r="AA21" s="17">
        <v>5.3450386062867337E-8</v>
      </c>
      <c r="AB21" s="17">
        <v>0.66107840390947692</v>
      </c>
      <c r="AC21" s="17">
        <v>1.039331217756182</v>
      </c>
      <c r="AD21" s="17">
        <v>0.66107840390947692</v>
      </c>
      <c r="AE21" s="17">
        <v>1.039331217756182</v>
      </c>
      <c r="AN21" s="16" t="s">
        <v>2002</v>
      </c>
      <c r="AO21" s="16">
        <v>28.201056191232169</v>
      </c>
      <c r="AP21" s="16">
        <v>4.2588997591880666</v>
      </c>
      <c r="AQ21" s="16">
        <v>6.6216764389421856</v>
      </c>
      <c r="AR21" s="16">
        <v>8.1272883728768221E-6</v>
      </c>
      <c r="AS21" s="16">
        <v>19.123426234926132</v>
      </c>
      <c r="AT21" s="16">
        <v>37.27868614753821</v>
      </c>
      <c r="AU21" s="16">
        <v>19.123426234926132</v>
      </c>
      <c r="AV21" s="16">
        <v>37.27868614753821</v>
      </c>
      <c r="BF21" s="17" t="s">
        <v>2028</v>
      </c>
      <c r="BG21" s="17">
        <v>2.833232848825671E-3</v>
      </c>
      <c r="BH21" s="17">
        <v>1.6742211407622955E-4</v>
      </c>
      <c r="BI21" s="17">
        <v>16.922691870535463</v>
      </c>
      <c r="BJ21" s="17">
        <v>3.4976112557004603E-11</v>
      </c>
      <c r="BK21" s="17">
        <v>2.4763810598612346E-3</v>
      </c>
      <c r="BL21" s="17">
        <v>3.1900846377901073E-3</v>
      </c>
      <c r="BM21" s="17">
        <v>2.4763810598612346E-3</v>
      </c>
      <c r="BN21" s="17">
        <v>3.1900846377901073E-3</v>
      </c>
    </row>
    <row r="22" spans="1:66" ht="16" thickBot="1" x14ac:dyDescent="0.25">
      <c r="A22" s="20" t="s">
        <v>2018</v>
      </c>
      <c r="B22">
        <f>STDEV(C2:C18)</f>
        <v>34.702517284519189</v>
      </c>
      <c r="AN22" s="17" t="s">
        <v>2028</v>
      </c>
      <c r="AO22" s="17">
        <v>0.71512599157406276</v>
      </c>
      <c r="AP22" s="17">
        <v>3.8139450806241461E-2</v>
      </c>
      <c r="AQ22" s="17">
        <v>18.750295991599163</v>
      </c>
      <c r="AR22" s="17">
        <v>8.0190977296759667E-12</v>
      </c>
      <c r="AS22" s="17">
        <v>0.63383367648520006</v>
      </c>
      <c r="AT22" s="17">
        <v>0.79641830666292546</v>
      </c>
      <c r="AU22" s="17">
        <v>0.63383367648520006</v>
      </c>
      <c r="AV22" s="17">
        <v>0.79641830666292546</v>
      </c>
    </row>
    <row r="24" spans="1:66" x14ac:dyDescent="0.2">
      <c r="A24" s="1"/>
      <c r="B24" s="2"/>
      <c r="C24" s="2"/>
    </row>
    <row r="25" spans="1:66" x14ac:dyDescent="0.2">
      <c r="A25" s="1"/>
      <c r="B25" s="2"/>
      <c r="C25" s="2"/>
      <c r="W25" t="s">
        <v>2013</v>
      </c>
      <c r="BF25" t="s">
        <v>2013</v>
      </c>
    </row>
    <row r="26" spans="1:66" ht="16" thickBot="1" x14ac:dyDescent="0.25">
      <c r="A26" s="1"/>
      <c r="B26" s="2"/>
      <c r="C26" s="2"/>
      <c r="AN26" t="s">
        <v>2013</v>
      </c>
    </row>
    <row r="27" spans="1:66" ht="16" thickBot="1" x14ac:dyDescent="0.25">
      <c r="A27" s="1"/>
      <c r="B27" s="2"/>
      <c r="C27" s="2"/>
      <c r="W27" s="18" t="s">
        <v>2014</v>
      </c>
      <c r="X27" s="18" t="s">
        <v>2029</v>
      </c>
      <c r="Y27" s="18" t="s">
        <v>2015</v>
      </c>
      <c r="Z27" s="18" t="s">
        <v>2016</v>
      </c>
      <c r="BF27" s="18" t="s">
        <v>2014</v>
      </c>
      <c r="BG27" s="18" t="s">
        <v>2029</v>
      </c>
      <c r="BH27" s="18" t="s">
        <v>2015</v>
      </c>
      <c r="BI27" s="18" t="s">
        <v>2016</v>
      </c>
    </row>
    <row r="28" spans="1:66" x14ac:dyDescent="0.2">
      <c r="A28" s="1"/>
      <c r="B28" s="2"/>
      <c r="C28" s="2"/>
      <c r="W28" s="16">
        <v>1</v>
      </c>
      <c r="X28" s="16">
        <v>150.7673044785405</v>
      </c>
      <c r="Y28" s="16">
        <v>-6.9644044785405015</v>
      </c>
      <c r="Z28" s="16">
        <v>-0.53639736669756499</v>
      </c>
      <c r="AN28" s="18" t="s">
        <v>2014</v>
      </c>
      <c r="AO28" s="18" t="s">
        <v>2029</v>
      </c>
      <c r="AP28" s="18" t="s">
        <v>2015</v>
      </c>
      <c r="AQ28" s="18" t="s">
        <v>2016</v>
      </c>
      <c r="BF28" s="16">
        <v>1</v>
      </c>
      <c r="BG28" s="16">
        <v>2.1531148834388603</v>
      </c>
      <c r="BH28" s="16">
        <v>4.6527608924127328E-3</v>
      </c>
      <c r="BI28" s="16">
        <v>0.2067717980035782</v>
      </c>
    </row>
    <row r="29" spans="1:66" x14ac:dyDescent="0.2">
      <c r="A29" s="1"/>
      <c r="B29" s="2"/>
      <c r="C29" s="2"/>
      <c r="W29" s="16">
        <v>2</v>
      </c>
      <c r="X29" s="16">
        <v>156.7187381543703</v>
      </c>
      <c r="Y29" s="16">
        <v>44.468761845629729</v>
      </c>
      <c r="Z29" s="16">
        <v>3.4249772292512923</v>
      </c>
      <c r="AN29" s="16">
        <v>1</v>
      </c>
      <c r="AO29" s="16">
        <v>141.19096285993407</v>
      </c>
      <c r="AP29" s="16">
        <v>2.611937140065919</v>
      </c>
      <c r="AQ29" s="16">
        <v>0.50954398237363019</v>
      </c>
      <c r="BF29" s="16">
        <v>2</v>
      </c>
      <c r="BG29" s="16">
        <v>1.949122118323412</v>
      </c>
      <c r="BH29" s="16">
        <v>-4.0888634139320645E-2</v>
      </c>
      <c r="BI29" s="16">
        <v>-1.8171181787322837</v>
      </c>
    </row>
    <row r="30" spans="1:66" x14ac:dyDescent="0.2">
      <c r="A30" s="1"/>
      <c r="B30" s="2"/>
      <c r="C30" s="2"/>
      <c r="W30" s="16">
        <v>3</v>
      </c>
      <c r="X30" s="16">
        <v>89.552558098576782</v>
      </c>
      <c r="Y30" s="16">
        <v>-8.5994580985767755</v>
      </c>
      <c r="Z30" s="16">
        <v>-0.66232894618856197</v>
      </c>
      <c r="AN30" s="16">
        <v>2</v>
      </c>
      <c r="AO30" s="16">
        <v>89.701891466601566</v>
      </c>
      <c r="AP30" s="16">
        <v>-8.7487914666015598</v>
      </c>
      <c r="AQ30" s="16">
        <v>-1.706738641013422</v>
      </c>
      <c r="BF30" s="16">
        <v>3</v>
      </c>
      <c r="BG30" s="16">
        <v>2.0766175965205673</v>
      </c>
      <c r="BH30" s="16">
        <v>-5.3130693774994242E-3</v>
      </c>
      <c r="BI30" s="16">
        <v>-0.23611634758510494</v>
      </c>
    </row>
    <row r="31" spans="1:66" x14ac:dyDescent="0.2">
      <c r="A31" s="1"/>
      <c r="B31" s="2"/>
      <c r="C31" s="2"/>
      <c r="W31" s="16">
        <v>4</v>
      </c>
      <c r="X31" s="16">
        <v>127.81177458605411</v>
      </c>
      <c r="Y31" s="16">
        <v>-9.9685745860541175</v>
      </c>
      <c r="Z31" s="16">
        <v>-0.7677780884444364</v>
      </c>
      <c r="AN31" s="16">
        <v>3</v>
      </c>
      <c r="AO31" s="16">
        <v>121.8825610874344</v>
      </c>
      <c r="AP31" s="16">
        <v>-4.0393610874344006</v>
      </c>
      <c r="AQ31" s="16">
        <v>-0.78800982732856151</v>
      </c>
      <c r="BF31" s="16">
        <v>4</v>
      </c>
      <c r="BG31" s="16">
        <v>2.0482852680323105</v>
      </c>
      <c r="BH31" s="16">
        <v>2.3960306227004402E-3</v>
      </c>
      <c r="BI31" s="16">
        <v>0.10648119931013528</v>
      </c>
    </row>
    <row r="32" spans="1:66" x14ac:dyDescent="0.2">
      <c r="A32" s="1"/>
      <c r="B32" s="2"/>
      <c r="C32" s="2"/>
      <c r="W32" s="16">
        <v>5</v>
      </c>
      <c r="X32" s="16">
        <v>119.30972647772582</v>
      </c>
      <c r="Y32" s="16">
        <v>-6.9317264777258032</v>
      </c>
      <c r="Z32" s="16">
        <v>-0.53388051207776865</v>
      </c>
      <c r="AN32" s="16">
        <v>4</v>
      </c>
      <c r="AO32" s="16">
        <v>114.73130117169376</v>
      </c>
      <c r="AP32" s="16">
        <v>-2.3533011716937438</v>
      </c>
      <c r="AQ32" s="16">
        <v>-0.45908855628857037</v>
      </c>
      <c r="BF32" s="16">
        <v>5</v>
      </c>
      <c r="BG32" s="16">
        <v>1.9094568584398526</v>
      </c>
      <c r="BH32" s="16">
        <v>-4.7592222611269053E-2</v>
      </c>
      <c r="BI32" s="16">
        <v>-2.1150301225162784</v>
      </c>
    </row>
    <row r="33" spans="1:61" x14ac:dyDescent="0.2">
      <c r="A33" s="1"/>
      <c r="B33" s="2"/>
      <c r="C33" s="2"/>
      <c r="W33" s="16">
        <v>6</v>
      </c>
      <c r="X33" s="16">
        <v>77.649690746917173</v>
      </c>
      <c r="Y33" s="16">
        <v>-4.8943907469171677</v>
      </c>
      <c r="Z33" s="16">
        <v>-0.37696522600385746</v>
      </c>
      <c r="AN33" s="16">
        <v>5</v>
      </c>
      <c r="AO33" s="16">
        <v>79.690127584564692</v>
      </c>
      <c r="AP33" s="16">
        <v>-6.9348275845646867</v>
      </c>
      <c r="AQ33" s="16">
        <v>-1.352865507484768</v>
      </c>
      <c r="BF33" s="16">
        <v>6</v>
      </c>
      <c r="BG33" s="16">
        <v>1.9774544468116688</v>
      </c>
      <c r="BH33" s="16">
        <v>2.8787330342952888E-2</v>
      </c>
      <c r="BI33" s="16">
        <v>1.2793281650131509</v>
      </c>
    </row>
    <row r="34" spans="1:61" x14ac:dyDescent="0.2">
      <c r="A34" s="1"/>
      <c r="B34" s="2"/>
      <c r="C34" s="2"/>
      <c r="W34" s="16">
        <v>7</v>
      </c>
      <c r="X34" s="16">
        <v>98.054606206905078</v>
      </c>
      <c r="Y34" s="16">
        <v>3.3929937930949166</v>
      </c>
      <c r="Z34" s="16">
        <v>0.26132786248203432</v>
      </c>
      <c r="AN34" s="16">
        <v>6</v>
      </c>
      <c r="AO34" s="16">
        <v>96.85315138234219</v>
      </c>
      <c r="AP34" s="16">
        <v>4.5944486176578039</v>
      </c>
      <c r="AQ34" s="16">
        <v>0.89629785094801107</v>
      </c>
      <c r="BF34" s="16">
        <v>7</v>
      </c>
      <c r="BG34" s="16">
        <v>2.0567849665787876</v>
      </c>
      <c r="BH34" s="16">
        <v>-6.1036679237767011E-3</v>
      </c>
      <c r="BI34" s="16">
        <v>-0.27125107440490437</v>
      </c>
    </row>
    <row r="35" spans="1:61" x14ac:dyDescent="0.2">
      <c r="A35" s="1"/>
      <c r="B35" s="2"/>
      <c r="C35" s="2"/>
      <c r="W35" s="16">
        <v>8</v>
      </c>
      <c r="X35" s="16">
        <v>121.86034091022431</v>
      </c>
      <c r="Y35" s="16">
        <v>-9.4823409102242948</v>
      </c>
      <c r="Z35" s="16">
        <v>-0.73032844517365203</v>
      </c>
      <c r="AN35" s="16">
        <v>7</v>
      </c>
      <c r="AO35" s="16">
        <v>116.87667914641595</v>
      </c>
      <c r="AP35" s="16">
        <v>-4.4986791464159381</v>
      </c>
      <c r="AQ35" s="16">
        <v>-0.87761487538254035</v>
      </c>
      <c r="BF35" s="16">
        <v>8</v>
      </c>
      <c r="BG35" s="16">
        <v>1.9377891869281094</v>
      </c>
      <c r="BH35" s="16">
        <v>1.8941924380244446E-2</v>
      </c>
      <c r="BI35" s="16">
        <v>0.84179175597393296</v>
      </c>
    </row>
    <row r="36" spans="1:61" x14ac:dyDescent="0.2">
      <c r="A36" s="1"/>
      <c r="B36" s="2"/>
      <c r="C36" s="2"/>
      <c r="W36" s="16">
        <v>9</v>
      </c>
      <c r="X36" s="16">
        <v>86.151738855245469</v>
      </c>
      <c r="Y36" s="16">
        <v>4.3654611447545335</v>
      </c>
      <c r="Z36" s="16">
        <v>0.33622714902360074</v>
      </c>
      <c r="AN36" s="16">
        <v>8</v>
      </c>
      <c r="AO36" s="16">
        <v>86.841387500305316</v>
      </c>
      <c r="AP36" s="16">
        <v>3.6758124996946862</v>
      </c>
      <c r="AQ36" s="16">
        <v>0.71708775484004517</v>
      </c>
      <c r="BF36" s="16">
        <v>9</v>
      </c>
      <c r="BG36" s="16">
        <v>1.923623022683981</v>
      </c>
      <c r="BH36" s="16">
        <v>1.2982696038730701E-2</v>
      </c>
      <c r="BI36" s="16">
        <v>0.57695967296317041</v>
      </c>
    </row>
    <row r="37" spans="1:61" x14ac:dyDescent="0.2">
      <c r="A37" s="1"/>
      <c r="B37" s="2"/>
      <c r="C37" s="2"/>
      <c r="W37" s="16">
        <v>10</v>
      </c>
      <c r="X37" s="16">
        <v>81.900714801081321</v>
      </c>
      <c r="Y37" s="16">
        <v>4.517585198918681</v>
      </c>
      <c r="Z37" s="16">
        <v>0.34794372038536442</v>
      </c>
      <c r="AN37" s="16">
        <v>9</v>
      </c>
      <c r="AO37" s="16">
        <v>83.265757542435011</v>
      </c>
      <c r="AP37" s="16">
        <v>3.1525424575649907</v>
      </c>
      <c r="AQ37" s="16">
        <v>0.61500677554172523</v>
      </c>
      <c r="BF37" s="16">
        <v>10</v>
      </c>
      <c r="BG37" s="16">
        <v>2.0454520351834846</v>
      </c>
      <c r="BH37" s="16">
        <v>1.5663282447551552E-2</v>
      </c>
      <c r="BI37" s="16">
        <v>0.69608672124104143</v>
      </c>
    </row>
    <row r="38" spans="1:61" x14ac:dyDescent="0.2">
      <c r="A38" s="1"/>
      <c r="B38" s="2"/>
      <c r="C38" s="2"/>
      <c r="W38" s="16">
        <v>11</v>
      </c>
      <c r="X38" s="16">
        <v>118.45952166689298</v>
      </c>
      <c r="Y38" s="16">
        <v>-3.3489216668929771</v>
      </c>
      <c r="Z38" s="16">
        <v>-0.25793343406933572</v>
      </c>
      <c r="AN38" s="16">
        <v>10</v>
      </c>
      <c r="AO38" s="16">
        <v>114.0161751801197</v>
      </c>
      <c r="AP38" s="16">
        <v>1.0944248198803024</v>
      </c>
      <c r="AQ38" s="16">
        <v>0.21350344637937121</v>
      </c>
      <c r="BF38" s="16">
        <v>11</v>
      </c>
      <c r="BG38" s="16">
        <v>1.9094568584398526</v>
      </c>
      <c r="BH38" s="16">
        <v>6.0453378913125633E-3</v>
      </c>
      <c r="BI38" s="16">
        <v>0.26865884884913066</v>
      </c>
    </row>
    <row r="39" spans="1:61" x14ac:dyDescent="0.2">
      <c r="A39" s="1"/>
      <c r="B39" s="2"/>
      <c r="C39" s="2"/>
      <c r="W39" s="16">
        <v>12</v>
      </c>
      <c r="X39" s="16">
        <v>77.649690746917173</v>
      </c>
      <c r="Y39" s="16">
        <v>4.6697092530828286</v>
      </c>
      <c r="Z39" s="16">
        <v>0.3596602917471281</v>
      </c>
      <c r="AN39" s="16">
        <v>11</v>
      </c>
      <c r="AO39" s="16">
        <v>79.690127584564692</v>
      </c>
      <c r="AP39" s="16">
        <v>2.6292724154353095</v>
      </c>
      <c r="AQ39" s="16">
        <v>0.51292579624340795</v>
      </c>
      <c r="BF39" s="16">
        <v>12</v>
      </c>
      <c r="BG39" s="16">
        <v>1.9207897898351554</v>
      </c>
      <c r="BH39" s="16">
        <v>3.5941321473198506E-2</v>
      </c>
      <c r="BI39" s="16">
        <v>1.5972563034040024</v>
      </c>
    </row>
    <row r="40" spans="1:61" x14ac:dyDescent="0.2">
      <c r="A40" s="1"/>
      <c r="B40" s="2"/>
      <c r="C40" s="2"/>
      <c r="W40" s="16">
        <v>13</v>
      </c>
      <c r="X40" s="16">
        <v>81.0505099902485</v>
      </c>
      <c r="Y40" s="16">
        <v>9.4666900097515025</v>
      </c>
      <c r="Z40" s="16">
        <v>0.72912301521536638</v>
      </c>
      <c r="AN40" s="16">
        <v>12</v>
      </c>
      <c r="AO40" s="16">
        <v>82.550631550860942</v>
      </c>
      <c r="AP40" s="16">
        <v>7.9665684491390607</v>
      </c>
      <c r="AQ40" s="16">
        <v>1.5541403930279822</v>
      </c>
      <c r="BF40" s="16">
        <v>13</v>
      </c>
      <c r="BG40" s="16">
        <v>2.2041130747177222</v>
      </c>
      <c r="BH40" s="16">
        <v>-1.4529286875117897E-2</v>
      </c>
      <c r="BI40" s="16">
        <v>-0.64569120149220416</v>
      </c>
    </row>
    <row r="41" spans="1:61" x14ac:dyDescent="0.2">
      <c r="A41" s="1"/>
      <c r="B41" s="2"/>
      <c r="C41" s="2"/>
      <c r="W41" s="16">
        <v>14</v>
      </c>
      <c r="X41" s="16">
        <v>166.07099107353145</v>
      </c>
      <c r="Y41" s="16">
        <v>-11.337691073531431</v>
      </c>
      <c r="Z41" s="16">
        <v>-0.8732272307003085</v>
      </c>
      <c r="AN41" s="16">
        <v>13</v>
      </c>
      <c r="AO41" s="16">
        <v>154.06323070826721</v>
      </c>
      <c r="AP41" s="16">
        <v>0.67006929173280128</v>
      </c>
      <c r="AQ41" s="16">
        <v>0.13071898635630735</v>
      </c>
      <c r="BF41" s="16">
        <v>14</v>
      </c>
      <c r="BG41" s="16">
        <v>2.0369523366370079</v>
      </c>
      <c r="BH41" s="16">
        <v>-2.4900503250003148E-2</v>
      </c>
      <c r="BI41" s="16">
        <v>-1.1065949760266265</v>
      </c>
    </row>
    <row r="42" spans="1:61" x14ac:dyDescent="0.2">
      <c r="A42" s="1"/>
      <c r="B42" s="2"/>
      <c r="C42" s="2"/>
      <c r="W42" s="16">
        <v>15</v>
      </c>
      <c r="X42" s="16">
        <v>115.9089072343945</v>
      </c>
      <c r="Y42" s="16">
        <v>-13.095007234394515</v>
      </c>
      <c r="Z42" s="16">
        <v>-1.0085754523675792</v>
      </c>
      <c r="AN42" s="16">
        <v>14</v>
      </c>
      <c r="AO42" s="16">
        <v>111.87079720539751</v>
      </c>
      <c r="AP42" s="16">
        <v>-9.0568972053975187</v>
      </c>
      <c r="AQ42" s="16">
        <v>-1.7668447678914603</v>
      </c>
      <c r="BF42" s="16">
        <v>15</v>
      </c>
      <c r="BG42" s="16">
        <v>1.89812392704455</v>
      </c>
      <c r="BH42" s="16">
        <v>-4.8033393283750669E-3</v>
      </c>
      <c r="BI42" s="16">
        <v>-0.21346360415146579</v>
      </c>
    </row>
    <row r="43" spans="1:61" x14ac:dyDescent="0.2">
      <c r="A43" s="1"/>
      <c r="B43" s="2"/>
      <c r="C43" s="2"/>
      <c r="W43" s="16">
        <v>16</v>
      </c>
      <c r="X43" s="16">
        <v>74.24887150358586</v>
      </c>
      <c r="Y43" s="16">
        <v>3.9716284964141408</v>
      </c>
      <c r="Z43" s="16">
        <v>0.30589421874359701</v>
      </c>
      <c r="AN43" s="16">
        <v>15</v>
      </c>
      <c r="AO43" s="16">
        <v>76.829623618268442</v>
      </c>
      <c r="AP43" s="16">
        <v>1.3908763817315588</v>
      </c>
      <c r="AQ43" s="16">
        <v>0.27133604391376648</v>
      </c>
      <c r="BF43" s="16">
        <v>16</v>
      </c>
      <c r="BG43" s="16">
        <v>1.9207897898351554</v>
      </c>
      <c r="BH43" s="16">
        <v>1.8614633591722551E-3</v>
      </c>
      <c r="BI43" s="16">
        <v>8.2724673499014717E-2</v>
      </c>
    </row>
    <row r="44" spans="1:61" ht="16" thickBot="1" x14ac:dyDescent="0.25">
      <c r="A44" s="1"/>
      <c r="B44" s="2"/>
      <c r="C44" s="2"/>
      <c r="W44" s="16">
        <v>17</v>
      </c>
      <c r="X44" s="16">
        <v>81.0505099902485</v>
      </c>
      <c r="Y44" s="16">
        <v>2.6351900097514971</v>
      </c>
      <c r="Z44" s="16">
        <v>0.20296193110751895</v>
      </c>
      <c r="AN44" s="16">
        <v>16</v>
      </c>
      <c r="AO44" s="16">
        <v>82.550631550860942</v>
      </c>
      <c r="AP44" s="16">
        <v>1.1350684491390552</v>
      </c>
      <c r="AQ44" s="16">
        <v>0.22143231893642656</v>
      </c>
      <c r="BF44" s="17">
        <v>17</v>
      </c>
      <c r="BG44" s="17">
        <v>2.1531148834388603</v>
      </c>
      <c r="BH44" s="17">
        <v>1.6858576057088737E-2</v>
      </c>
      <c r="BI44" s="17">
        <v>0.74920636665183904</v>
      </c>
    </row>
    <row r="45" spans="1:61" ht="16" thickBot="1" x14ac:dyDescent="0.25">
      <c r="A45" s="1"/>
      <c r="B45" s="2"/>
      <c r="C45" s="2"/>
      <c r="W45" s="17">
        <v>18</v>
      </c>
      <c r="X45" s="17">
        <v>150.7673044785405</v>
      </c>
      <c r="Y45" s="17">
        <v>-2.8655044785404868</v>
      </c>
      <c r="Z45" s="17">
        <v>-0.22070071623285567</v>
      </c>
      <c r="AN45" s="17">
        <v>17</v>
      </c>
      <c r="AO45" s="17">
        <v>141.19096285993407</v>
      </c>
      <c r="AP45" s="17">
        <v>6.7108371400659337</v>
      </c>
      <c r="AQ45" s="17">
        <v>1.3091688268285657</v>
      </c>
    </row>
    <row r="46" spans="1:61" x14ac:dyDescent="0.2">
      <c r="A46" s="1"/>
      <c r="B46" s="2"/>
      <c r="C46" s="2"/>
    </row>
    <row r="47" spans="1:61" x14ac:dyDescent="0.2">
      <c r="A47" s="1"/>
      <c r="B47" s="2"/>
      <c r="C47" s="2"/>
    </row>
    <row r="48" spans="1:61" x14ac:dyDescent="0.2">
      <c r="A48" s="1"/>
      <c r="B48" s="2"/>
      <c r="C48" s="2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5" sqref="B5"/>
    </sheetView>
  </sheetViews>
  <sheetFormatPr baseColWidth="10" defaultRowHeight="15" x14ac:dyDescent="0.2"/>
  <sheetData>
    <row r="1" spans="1:9" x14ac:dyDescent="0.2">
      <c r="A1" t="s">
        <v>1992</v>
      </c>
    </row>
    <row r="2" spans="1:9" ht="16" thickBot="1" x14ac:dyDescent="0.25"/>
    <row r="3" spans="1:9" x14ac:dyDescent="0.2">
      <c r="A3" s="19" t="s">
        <v>1993</v>
      </c>
      <c r="B3" s="19"/>
    </row>
    <row r="4" spans="1:9" x14ac:dyDescent="0.2">
      <c r="A4" s="16" t="s">
        <v>1994</v>
      </c>
      <c r="B4" s="16">
        <v>0.95569111449361599</v>
      </c>
    </row>
    <row r="5" spans="1:9" x14ac:dyDescent="0.2">
      <c r="A5" s="16" t="s">
        <v>1995</v>
      </c>
      <c r="B5" s="16">
        <v>0.91334550632204992</v>
      </c>
    </row>
    <row r="6" spans="1:9" x14ac:dyDescent="0.2">
      <c r="A6" s="16" t="s">
        <v>1996</v>
      </c>
      <c r="B6" s="16">
        <v>0.90792960046717808</v>
      </c>
    </row>
    <row r="7" spans="1:9" x14ac:dyDescent="0.2">
      <c r="A7" s="16" t="s">
        <v>1997</v>
      </c>
      <c r="B7" s="16">
        <v>4.0169859370980568E-2</v>
      </c>
    </row>
    <row r="8" spans="1:9" ht="16" thickBot="1" x14ac:dyDescent="0.25">
      <c r="A8" s="17" t="s">
        <v>1990</v>
      </c>
      <c r="B8" s="17">
        <v>18</v>
      </c>
    </row>
    <row r="10" spans="1:9" ht="16" thickBot="1" x14ac:dyDescent="0.25">
      <c r="A10" t="s">
        <v>1998</v>
      </c>
    </row>
    <row r="11" spans="1:9" x14ac:dyDescent="0.2">
      <c r="A11" s="18"/>
      <c r="B11" s="18" t="s">
        <v>1991</v>
      </c>
      <c r="C11" s="18" t="s">
        <v>2003</v>
      </c>
      <c r="D11" s="18" t="s">
        <v>2004</v>
      </c>
      <c r="E11" s="18" t="s">
        <v>18</v>
      </c>
      <c r="F11" s="18" t="s">
        <v>2005</v>
      </c>
    </row>
    <row r="12" spans="1:9" x14ac:dyDescent="0.2">
      <c r="A12" s="16" t="s">
        <v>1999</v>
      </c>
      <c r="B12" s="16">
        <v>1</v>
      </c>
      <c r="C12" s="16">
        <v>0.2721226005576684</v>
      </c>
      <c r="D12" s="16">
        <v>0.2721226005576684</v>
      </c>
      <c r="E12" s="16">
        <v>168.64131888490076</v>
      </c>
      <c r="F12" s="16">
        <v>6.4990020154379412E-10</v>
      </c>
    </row>
    <row r="13" spans="1:9" x14ac:dyDescent="0.2">
      <c r="A13" s="16" t="s">
        <v>2000</v>
      </c>
      <c r="B13" s="16">
        <v>16</v>
      </c>
      <c r="C13" s="16">
        <v>2.5817881630149687E-2</v>
      </c>
      <c r="D13" s="16">
        <v>1.6136176018843554E-3</v>
      </c>
      <c r="E13" s="16"/>
      <c r="F13" s="16"/>
    </row>
    <row r="14" spans="1:9" ht="16" thickBot="1" x14ac:dyDescent="0.25">
      <c r="A14" s="17" t="s">
        <v>2001</v>
      </c>
      <c r="B14" s="17">
        <v>17</v>
      </c>
      <c r="C14" s="17">
        <v>0.2979404821878181</v>
      </c>
      <c r="D14" s="17"/>
      <c r="E14" s="17"/>
      <c r="F14" s="17"/>
    </row>
    <row r="15" spans="1:9" ht="16" thickBot="1" x14ac:dyDescent="0.25"/>
    <row r="16" spans="1:9" x14ac:dyDescent="0.2">
      <c r="A16" s="18"/>
      <c r="B16" s="18" t="s">
        <v>2006</v>
      </c>
      <c r="C16" s="18" t="s">
        <v>1997</v>
      </c>
      <c r="D16" s="18" t="s">
        <v>2007</v>
      </c>
      <c r="E16" s="18" t="s">
        <v>2008</v>
      </c>
      <c r="F16" s="18" t="s">
        <v>2009</v>
      </c>
      <c r="G16" s="18" t="s">
        <v>2010</v>
      </c>
      <c r="H16" s="18" t="s">
        <v>2011</v>
      </c>
      <c r="I16" s="18" t="s">
        <v>2012</v>
      </c>
    </row>
    <row r="17" spans="1:9" x14ac:dyDescent="0.2">
      <c r="A17" s="16" t="s">
        <v>2002</v>
      </c>
      <c r="B17" s="16">
        <v>1.6335232061829854</v>
      </c>
      <c r="C17" s="16">
        <v>3.0869036791079007E-2</v>
      </c>
      <c r="D17" s="16">
        <v>52.91785478240336</v>
      </c>
      <c r="E17" s="16">
        <v>2.1366203940840099E-19</v>
      </c>
      <c r="F17" s="16">
        <v>1.5680837715077212</v>
      </c>
      <c r="G17" s="16">
        <v>1.6989626408582497</v>
      </c>
      <c r="H17" s="16">
        <v>1.5680837715077212</v>
      </c>
      <c r="I17" s="16">
        <v>1.6989626408582497</v>
      </c>
    </row>
    <row r="18" spans="1:9" ht="16" thickBot="1" x14ac:dyDescent="0.25">
      <c r="A18" s="17" t="s">
        <v>2028</v>
      </c>
      <c r="B18" s="17">
        <v>3.4774124068740167E-3</v>
      </c>
      <c r="C18" s="17">
        <v>2.6777757501139979E-4</v>
      </c>
      <c r="D18" s="17">
        <v>12.986197244955918</v>
      </c>
      <c r="E18" s="17">
        <v>6.499002015437965E-10</v>
      </c>
      <c r="F18" s="17">
        <v>2.9097493065947332E-3</v>
      </c>
      <c r="G18" s="17">
        <v>4.0450755071533007E-3</v>
      </c>
      <c r="H18" s="17">
        <v>2.9097493065947332E-3</v>
      </c>
      <c r="I18" s="17">
        <v>4.0450755071533007E-3</v>
      </c>
    </row>
    <row r="22" spans="1:9" x14ac:dyDescent="0.2">
      <c r="A22" t="s">
        <v>2013</v>
      </c>
    </row>
    <row r="23" spans="1:9" ht="16" thickBot="1" x14ac:dyDescent="0.25"/>
    <row r="24" spans="1:9" x14ac:dyDescent="0.2">
      <c r="A24" s="18" t="s">
        <v>2014</v>
      </c>
      <c r="B24" s="18" t="s">
        <v>2029</v>
      </c>
      <c r="C24" s="18" t="s">
        <v>2015</v>
      </c>
      <c r="D24" s="18" t="s">
        <v>2016</v>
      </c>
    </row>
    <row r="25" spans="1:9" x14ac:dyDescent="0.2">
      <c r="A25" s="16">
        <v>1</v>
      </c>
      <c r="B25" s="16">
        <v>2.18295436646908</v>
      </c>
      <c r="C25" s="16">
        <v>-1.959319041057439E-2</v>
      </c>
      <c r="D25" s="16">
        <v>-0.50276995532624214</v>
      </c>
    </row>
    <row r="26" spans="1:9" x14ac:dyDescent="0.2">
      <c r="A26" s="16">
        <v>2</v>
      </c>
      <c r="B26" s="16">
        <v>2.2072962533171983</v>
      </c>
      <c r="C26" s="16">
        <v>0.11137008160680928</v>
      </c>
      <c r="D26" s="16">
        <v>2.8578056855873708</v>
      </c>
    </row>
    <row r="27" spans="1:9" x14ac:dyDescent="0.2">
      <c r="A27" s="16">
        <v>3</v>
      </c>
      <c r="B27" s="16">
        <v>1.9325806731741508</v>
      </c>
      <c r="C27" s="16">
        <v>-4.5633332893060929E-2</v>
      </c>
      <c r="D27" s="16">
        <v>-1.1709715599787909</v>
      </c>
    </row>
    <row r="28" spans="1:9" x14ac:dyDescent="0.2">
      <c r="A28" s="16">
        <v>4</v>
      </c>
      <c r="B28" s="16">
        <v>2.0890642314834817</v>
      </c>
      <c r="C28" s="16">
        <v>-1.9625549992517755E-2</v>
      </c>
      <c r="D28" s="16">
        <v>-0.5036003165500712</v>
      </c>
    </row>
    <row r="29" spans="1:9" x14ac:dyDescent="0.2">
      <c r="A29" s="16">
        <v>5</v>
      </c>
      <c r="B29" s="16">
        <v>2.0542901074147415</v>
      </c>
      <c r="C29" s="16">
        <v>-7.506289776603392E-3</v>
      </c>
      <c r="D29" s="16">
        <v>-0.19261472463473495</v>
      </c>
    </row>
    <row r="30" spans="1:9" x14ac:dyDescent="0.2">
      <c r="A30" s="16">
        <v>6</v>
      </c>
      <c r="B30" s="16">
        <v>1.8838968994779146</v>
      </c>
      <c r="C30" s="16">
        <v>-5.0526639222911562E-2</v>
      </c>
      <c r="D30" s="16">
        <v>-1.2965359705369026</v>
      </c>
    </row>
    <row r="31" spans="1:9" x14ac:dyDescent="0.2">
      <c r="A31" s="16">
        <v>7</v>
      </c>
      <c r="B31" s="16">
        <v>1.9673547972428911</v>
      </c>
      <c r="C31" s="16">
        <v>3.0232522013800001E-2</v>
      </c>
      <c r="D31" s="16">
        <v>0.77577992270592433</v>
      </c>
    </row>
    <row r="32" spans="1:9" x14ac:dyDescent="0.2">
      <c r="A32" s="16">
        <v>8</v>
      </c>
      <c r="B32" s="16">
        <v>2.0647223446353635</v>
      </c>
      <c r="C32" s="16">
        <v>-1.7938526997225424E-2</v>
      </c>
      <c r="D32" s="16">
        <v>-0.46031055831244877</v>
      </c>
    </row>
    <row r="33" spans="1:4" x14ac:dyDescent="0.2">
      <c r="A33" s="16">
        <v>9</v>
      </c>
      <c r="B33" s="16">
        <v>1.9186710235466549</v>
      </c>
      <c r="C33" s="16">
        <v>2.3426360866736218E-2</v>
      </c>
      <c r="D33" s="16">
        <v>0.6011308092054678</v>
      </c>
    </row>
    <row r="34" spans="1:4" x14ac:dyDescent="0.2">
      <c r="A34" s="16">
        <v>10</v>
      </c>
      <c r="B34" s="16">
        <v>1.9012839615122847</v>
      </c>
      <c r="C34" s="16">
        <v>1.8029527920781163E-2</v>
      </c>
      <c r="D34" s="16">
        <v>0.46264568236892062</v>
      </c>
    </row>
    <row r="35" spans="1:4" x14ac:dyDescent="0.2">
      <c r="A35" s="16">
        <v>11</v>
      </c>
      <c r="B35" s="16">
        <v>2.0508126950078673</v>
      </c>
      <c r="C35" s="16">
        <v>7.4462609793326529E-3</v>
      </c>
      <c r="D35" s="16">
        <v>0.19107435907457537</v>
      </c>
    </row>
    <row r="36" spans="1:4" x14ac:dyDescent="0.2">
      <c r="A36" s="16">
        <v>12</v>
      </c>
      <c r="B36" s="16">
        <v>1.8838968994779146</v>
      </c>
      <c r="C36" s="16">
        <v>1.1370908495909937E-2</v>
      </c>
      <c r="D36" s="16">
        <v>0.29178255489325533</v>
      </c>
    </row>
    <row r="37" spans="1:4" x14ac:dyDescent="0.2">
      <c r="A37" s="16">
        <v>13</v>
      </c>
      <c r="B37" s="16">
        <v>1.8978065491054106</v>
      </c>
      <c r="C37" s="16">
        <v>4.4290835307980503E-2</v>
      </c>
      <c r="D37" s="16">
        <v>1.1365224765609012</v>
      </c>
    </row>
    <row r="38" spans="1:4" x14ac:dyDescent="0.2">
      <c r="A38" s="16">
        <v>14</v>
      </c>
      <c r="B38" s="16">
        <v>2.2455477897928122</v>
      </c>
      <c r="C38" s="16">
        <v>-4.8005355236079073E-2</v>
      </c>
      <c r="D38" s="16">
        <v>-1.2318387052696591</v>
      </c>
    </row>
    <row r="39" spans="1:4" x14ac:dyDescent="0.2">
      <c r="A39" s="16">
        <v>15</v>
      </c>
      <c r="B39" s="16">
        <v>2.0403804577872453</v>
      </c>
      <c r="C39" s="16">
        <v>-3.633006508531178E-2</v>
      </c>
      <c r="D39" s="16">
        <v>-0.93224558212243702</v>
      </c>
    </row>
    <row r="40" spans="1:4" x14ac:dyDescent="0.2">
      <c r="A40" s="16">
        <v>16</v>
      </c>
      <c r="B40" s="16">
        <v>1.8699872498504186</v>
      </c>
      <c r="C40" s="16">
        <v>-1.7490283482035629E-4</v>
      </c>
      <c r="D40" s="16">
        <v>-4.4880843092100445E-3</v>
      </c>
    </row>
    <row r="41" spans="1:4" x14ac:dyDescent="0.2">
      <c r="A41" s="16">
        <v>17</v>
      </c>
      <c r="B41" s="16">
        <v>1.8978065491054106</v>
      </c>
      <c r="C41" s="16">
        <v>5.6253101964707231E-3</v>
      </c>
      <c r="D41" s="16">
        <v>0.14434795441223539</v>
      </c>
    </row>
    <row r="42" spans="1:4" ht="16" thickBot="1" x14ac:dyDescent="0.25">
      <c r="A42" s="17">
        <v>18</v>
      </c>
      <c r="B42" s="17">
        <v>2.18295436646908</v>
      </c>
      <c r="C42" s="17">
        <v>-6.4579549387131507E-3</v>
      </c>
      <c r="D42" s="17">
        <v>-0.16571398776808555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518CA958-AAFE-4351-9CF5-763D5748E5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3BCDA-3B02-46F9-9EF3-6A008EBD5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2DB2A-4F28-4D0E-838C-7962B9BAF661}">
  <ds:schemaRefs>
    <ds:schemaRef ds:uri="cf660112-59e0-48e5-9b60-3f2262d4e05d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 Events per Day</vt:lpstr>
      <vt:lpstr>B. Events per Incident Type</vt:lpstr>
      <vt:lpstr>B. Events per Sector</vt:lpstr>
      <vt:lpstr>A. Clean Data</vt:lpstr>
      <vt:lpstr>Raw Data</vt:lpstr>
      <vt:lpstr>Regression</vt:lpstr>
      <vt:lpstr>F. Monte Carlo</vt:lpstr>
      <vt:lpstr>D. Cleaned Regression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2016-12-01T19:13:18Z</dcterms:created>
  <dcterms:modified xsi:type="dcterms:W3CDTF">2018-03-28T20:22:11Z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