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ildings" sheetId="1" state="visible" r:id="rId2"/>
    <sheet name="dropdow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<sst xmlns="http://schemas.openxmlformats.org/spreadsheetml/2006/main" count="83" uniqueCount="54">
  <si>
    <t xml:space="preserve">name</t>
  </si>
  <si>
    <t xml:space="preserve">id</t>
  </si>
  <si>
    <t xml:space="preserve">tile_size</t>
  </si>
  <si>
    <t xml:space="preserve">height</t>
  </si>
  <si>
    <t xml:space="preserve">stringname</t>
  </si>
  <si>
    <t xml:space="preserve">population</t>
  </si>
  <si>
    <t xml:space="preserve">probability</t>
  </si>
  <si>
    <t xml:space="preserve">yearstart</t>
  </si>
  <si>
    <t xml:space="preserve">yearend</t>
  </si>
  <si>
    <t xml:space="preserve">minimum_lifetime</t>
  </si>
  <si>
    <t xml:space="preserve">townzone_number</t>
  </si>
  <si>
    <t xml:space="preserve">townzones</t>
  </si>
  <si>
    <t xml:space="preserve">substitute</t>
  </si>
  <si>
    <t xml:space="preserve">building_class</t>
  </si>
  <si>
    <t xml:space="preserve">building_flags</t>
  </si>
  <si>
    <t xml:space="preserve">cargo_pass</t>
  </si>
  <si>
    <t xml:space="preserve">cargo_mail</t>
  </si>
  <si>
    <t xml:space="preserve">graphics_default</t>
  </si>
  <si>
    <t xml:space="preserve">graphics_north</t>
  </si>
  <si>
    <t xml:space="preserve">graphics_east</t>
  </si>
  <si>
    <t xml:space="preserve">graphics_west</t>
  </si>
  <si>
    <t xml:space="preserve">graphics_south</t>
  </si>
  <si>
    <t xml:space="preserve">fukuda_m</t>
  </si>
  <si>
    <t xml:space="preserve">1X1</t>
  </si>
  <si>
    <t xml:space="preserve">medium</t>
  </si>
  <si>
    <t xml:space="preserve">NAME_APARTMENTS_FUKUDA</t>
  </si>
  <si>
    <t xml:space="preserve">4,3,2,1</t>
  </si>
  <si>
    <t xml:space="preserve">none</t>
  </si>
  <si>
    <t xml:space="preserve">fukuda_l</t>
  </si>
  <si>
    <t xml:space="preserve">large</t>
  </si>
  <si>
    <t xml:space="preserve">4,3</t>
  </si>
  <si>
    <t xml:space="preserve">harada_m</t>
  </si>
  <si>
    <t xml:space="preserve">NAME_APARTMENTS_HARADA</t>
  </si>
  <si>
    <t xml:space="preserve">0xFFFF</t>
  </si>
  <si>
    <t xml:space="preserve">harada_l</t>
  </si>
  <si>
    <t xml:space="preserve">hayashi_s</t>
  </si>
  <si>
    <t xml:space="preserve">small</t>
  </si>
  <si>
    <t xml:space="preserve">NAME_APARTMENTS_HAYASHI</t>
  </si>
  <si>
    <t xml:space="preserve">all</t>
  </si>
  <si>
    <t xml:space="preserve">hayashi_m</t>
  </si>
  <si>
    <t xml:space="preserve">&lt;height&gt;</t>
  </si>
  <si>
    <t xml:space="preserve">cargo pass</t>
  </si>
  <si>
    <t xml:space="preserve">cargo mail</t>
  </si>
  <si>
    <t xml:space="preserve">&lt;townzone_number&gt;</t>
  </si>
  <si>
    <t xml:space="preserve">&lt;townzones&gt;</t>
  </si>
  <si>
    <t xml:space="preserve">&lt;building_flags&gt;</t>
  </si>
  <si>
    <t xml:space="preserve">ALL_TOWNZONES</t>
  </si>
  <si>
    <t xml:space="preserve">ALL_TOWNZONES &amp; ~bitmask(TOWNZONE_EDGE)</t>
  </si>
  <si>
    <t xml:space="preserve">bitmask(HOUSE_FLAG_NOT_SLOPED,HOUSE_FLAG_PROTECTED)</t>
  </si>
  <si>
    <t xml:space="preserve">4,3,2</t>
  </si>
  <si>
    <t xml:space="preserve">bitmask(TOWNZONE_CENTRE, TOWNZONE_INNER_SUBURB, TOWNZONE_OUTER_SUBURB )</t>
  </si>
  <si>
    <t xml:space="preserve">bitmask(TOWNZONE_CENTRE, TOWNZONE_INNER_SUBURB )</t>
  </si>
  <si>
    <t xml:space="preserve">4 only</t>
  </si>
  <si>
    <t xml:space="preserve">bitmask(TOWNZONE_CENTRE)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</si>
</sst>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3.95"/>
    <col collapsed="false" customWidth="true" hidden="false" outlineLevel="0" max="2" min="2" style="1" width="3.51"/>
    <col collapsed="false" customWidth="true" hidden="false" outlineLevel="0" max="4" min="4" style="1" width="7.96"/>
    <col collapsed="false" customWidth="true" hidden="false" outlineLevel="0" max="5" min="5" style="1" width="28.55"/>
    <col collapsed="false" customWidth="true" hidden="false" outlineLevel="0" max="6" min="6" style="1" width="9.79"/>
    <col collapsed="false" customWidth="true" hidden="false" outlineLevel="0" max="10" min="10" style="1" width="15.76"/>
    <col collapsed="false" customWidth="true" hidden="false" outlineLevel="0" max="11" min="11" style="1" width="16.17"/>
    <col collapsed="false" customWidth="true" hidden="false" outlineLevel="0" max="12" min="12" style="1" width="10.19"/>
    <col collapsed="false" customWidth="true" hidden="false" outlineLevel="0" max="18" min="16" style="0" width="14.79"/>
    <col collapsed="false" customWidth="true" hidden="false" outlineLevel="0" max="19" min="19" style="0" width="13.4"/>
    <col collapsed="false" customWidth="true" hidden="false" outlineLevel="0" max="20" min="20" style="0" width="13.81"/>
    <col collapsed="false" customWidth="true" hidden="false" outlineLevel="0" max="21" min="21" style="0" width="13.12"/>
    <col collapsed="false" customWidth="true" hidden="false" outlineLevel="0" max="22" min="22" style="0" width="13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1" t="s">
        <v>22</v>
      </c>
      <c r="B2" s="1" t="n">
        <v>17</v>
      </c>
      <c r="C2" s="1" t="s">
        <v>23</v>
      </c>
      <c r="D2" s="2" t="s">
        <v>24</v>
      </c>
      <c r="E2" s="1" t="s">
        <v>25</v>
      </c>
      <c r="F2" s="1" t="n">
        <v>100</v>
      </c>
      <c r="G2" s="1" t="n">
        <v>1</v>
      </c>
      <c r="H2" s="1" t="n">
        <v>1960</v>
      </c>
      <c r="I2" s="3" t="n">
        <v>1980</v>
      </c>
      <c r="J2" s="3" t="n">
        <v>7</v>
      </c>
      <c r="K2" s="3" t="s">
        <v>26</v>
      </c>
      <c r="L2" s="4" t="str">
        <f aca="false">VLOOKUP(K2,dropdowns!D:E,2,0)</f>
        <v>ALL_TOWNZONES &amp; ~bitmask(TOWNZONE_EDGE)</v>
      </c>
      <c r="M2" s="1" t="n">
        <v>27</v>
      </c>
      <c r="N2" s="1" t="n">
        <v>4</v>
      </c>
      <c r="O2" s="2" t="s">
        <v>27</v>
      </c>
      <c r="P2" s="0" t="n">
        <f aca="false">VLOOKUP(D2,dropdowns!A:C,2,0)</f>
        <v>10</v>
      </c>
      <c r="Q2" s="1" t="n">
        <f aca="false">VLOOKUP(D2,dropdowns!A:C,3,0)</f>
        <v>4</v>
      </c>
      <c r="R2" s="0" t="str">
        <f aca="false">IF(C2="1X1",A2,"none")</f>
        <v>fukuda_m</v>
      </c>
      <c r="S2" s="0" t="str">
        <f aca="false">IF(C2="1X1","none",CONCATENATE(A2,"_north"))</f>
        <v>none</v>
      </c>
      <c r="T2" s="0" t="str">
        <f aca="false">IF(C2="2X2",CONCATENATE(A2,"_east"),IF(C2="1X2",CONCATENATE(A2,"_east"),"none"))</f>
        <v>none</v>
      </c>
      <c r="U2" s="0" t="str">
        <f aca="false">IF(C2="2X2",CONCATENATE(A2,"_west"),IF(C2="2X1",CONCATENATE(A2,"_west"),"none"))</f>
        <v>none</v>
      </c>
      <c r="V2" s="0" t="str">
        <f aca="false">IF(C2="2X2",CONCATENATE(A2,"_south"),"none")</f>
        <v>none</v>
      </c>
    </row>
    <row r="3" customFormat="false" ht="12.8" hidden="false" customHeight="false" outlineLevel="0" collapsed="false">
      <c r="A3" s="1" t="s">
        <v>28</v>
      </c>
      <c r="B3" s="1" t="n">
        <v>23</v>
      </c>
      <c r="C3" s="1" t="s">
        <v>23</v>
      </c>
      <c r="D3" s="2" t="s">
        <v>29</v>
      </c>
      <c r="E3" s="1" t="s">
        <v>25</v>
      </c>
      <c r="F3" s="1" t="n">
        <v>125</v>
      </c>
      <c r="G3" s="1" t="n">
        <v>1</v>
      </c>
      <c r="H3" s="1" t="n">
        <v>1960</v>
      </c>
      <c r="I3" s="3" t="n">
        <v>1980</v>
      </c>
      <c r="J3" s="3" t="n">
        <v>10</v>
      </c>
      <c r="K3" s="3" t="s">
        <v>30</v>
      </c>
      <c r="L3" s="4" t="str">
        <f aca="false">VLOOKUP(K3,dropdowns!D:E,2,0)</f>
        <v>bitmask(TOWNZONE_CENTRE, TOWNZONE_INNER_SUBURB )</v>
      </c>
      <c r="M3" s="1" t="n">
        <v>27</v>
      </c>
      <c r="N3" s="1" t="n">
        <v>4</v>
      </c>
      <c r="O3" s="2" t="s">
        <v>27</v>
      </c>
      <c r="P3" s="0" t="n">
        <f aca="false">VLOOKUP(D3,dropdowns!A:C,2,0)</f>
        <v>14</v>
      </c>
      <c r="Q3" s="1" t="n">
        <f aca="false">VLOOKUP(D3,dropdowns!A:C,3,0)</f>
        <v>5</v>
      </c>
      <c r="R3" s="0" t="str">
        <f aca="false">IF(C3="1X1",A3,"none")</f>
        <v>fukuda_l</v>
      </c>
      <c r="S3" s="0" t="str">
        <f aca="false">IF(C3="1X1","none",CONCATENATE(A3,"_north"))</f>
        <v>none</v>
      </c>
      <c r="T3" s="0" t="str">
        <f aca="false">IF(C3="2X2",CONCATENATE(A3,"_east"),IF(C3="1X2",CONCATENATE(A3,"_east"),"none"))</f>
        <v>none</v>
      </c>
      <c r="U3" s="0" t="str">
        <f aca="false">IF(C3="2X2",CONCATENATE(A3,"_west"),IF(C3="2X1",CONCATENATE(A3,"_west"),"none"))</f>
        <v>none</v>
      </c>
      <c r="V3" s="0" t="str">
        <f aca="false">IF(C3="2X2",CONCATENATE(A3,"_south"),"none")</f>
        <v>none</v>
      </c>
    </row>
    <row r="4" customFormat="false" ht="12.8" hidden="false" customHeight="false" outlineLevel="0" collapsed="false">
      <c r="A4" s="1" t="s">
        <v>31</v>
      </c>
      <c r="B4" s="1" t="n">
        <v>24</v>
      </c>
      <c r="C4" s="1" t="s">
        <v>23</v>
      </c>
      <c r="D4" s="2" t="s">
        <v>24</v>
      </c>
      <c r="E4" s="1" t="s">
        <v>32</v>
      </c>
      <c r="F4" s="1" t="n">
        <v>100</v>
      </c>
      <c r="G4" s="1" t="n">
        <v>1</v>
      </c>
      <c r="H4" s="1" t="n">
        <v>1960</v>
      </c>
      <c r="I4" s="3" t="s">
        <v>33</v>
      </c>
      <c r="J4" s="3" t="n">
        <v>7</v>
      </c>
      <c r="K4" s="3" t="s">
        <v>26</v>
      </c>
      <c r="L4" s="4" t="str">
        <f aca="false">VLOOKUP(K4,dropdowns!D:E,2,0)</f>
        <v>ALL_TOWNZONES &amp; ~bitmask(TOWNZONE_EDGE)</v>
      </c>
      <c r="M4" s="1" t="n">
        <v>27</v>
      </c>
      <c r="N4" s="1" t="n">
        <v>4</v>
      </c>
      <c r="O4" s="2" t="s">
        <v>27</v>
      </c>
      <c r="P4" s="0" t="n">
        <f aca="false">VLOOKUP(D4,dropdowns!A:C,2,0)</f>
        <v>10</v>
      </c>
      <c r="Q4" s="1" t="n">
        <f aca="false">VLOOKUP(D4,dropdowns!A:C,3,0)</f>
        <v>4</v>
      </c>
      <c r="R4" s="0" t="str">
        <f aca="false">IF(C4="1X1",A4,"none")</f>
        <v>harada_m</v>
      </c>
      <c r="S4" s="0" t="str">
        <f aca="false">IF(C4="1X1","none",CONCATENATE(A4,"_north"))</f>
        <v>none</v>
      </c>
      <c r="T4" s="0" t="str">
        <f aca="false">IF(C4="2X2",CONCATENATE(A4,"_east"),IF(C4="1X2",CONCATENATE(A4,"_east"),"none"))</f>
        <v>none</v>
      </c>
      <c r="U4" s="0" t="str">
        <f aca="false">IF(C4="2X2",CONCATENATE(A4,"_west"),IF(C4="2X1",CONCATENATE(A4,"_west"),"none"))</f>
        <v>none</v>
      </c>
      <c r="V4" s="0" t="str">
        <f aca="false">IF(C4="2X2",CONCATENATE(A4,"_south"),"none")</f>
        <v>none</v>
      </c>
    </row>
    <row r="5" customFormat="false" ht="12.8" hidden="false" customHeight="false" outlineLevel="0" collapsed="false">
      <c r="A5" s="1" t="s">
        <v>34</v>
      </c>
      <c r="B5" s="1" t="n">
        <v>25</v>
      </c>
      <c r="C5" s="1" t="s">
        <v>23</v>
      </c>
      <c r="D5" s="2" t="s">
        <v>29</v>
      </c>
      <c r="E5" s="1" t="s">
        <v>32</v>
      </c>
      <c r="F5" s="1" t="n">
        <v>125</v>
      </c>
      <c r="G5" s="1" t="n">
        <v>1</v>
      </c>
      <c r="H5" s="1" t="n">
        <v>1960</v>
      </c>
      <c r="I5" s="3" t="s">
        <v>33</v>
      </c>
      <c r="J5" s="3" t="n">
        <v>10</v>
      </c>
      <c r="K5" s="3" t="s">
        <v>30</v>
      </c>
      <c r="L5" s="4" t="str">
        <f aca="false">VLOOKUP(K5,dropdowns!D:E,2,0)</f>
        <v>bitmask(TOWNZONE_CENTRE, TOWNZONE_INNER_SUBURB )</v>
      </c>
      <c r="M5" s="1" t="n">
        <v>27</v>
      </c>
      <c r="N5" s="1" t="n">
        <v>4</v>
      </c>
      <c r="O5" s="2" t="s">
        <v>27</v>
      </c>
      <c r="P5" s="0" t="n">
        <f aca="false">VLOOKUP(D5,dropdowns!A:C,2,0)</f>
        <v>14</v>
      </c>
      <c r="Q5" s="1" t="n">
        <f aca="false">VLOOKUP(D5,dropdowns!A:C,3,0)</f>
        <v>5</v>
      </c>
      <c r="R5" s="0" t="str">
        <f aca="false">IF(C5="1X1",A5,"none")</f>
        <v>harada_l</v>
      </c>
      <c r="S5" s="0" t="str">
        <f aca="false">IF(C5="1X1","none",CONCATENATE(A5,"_north"))</f>
        <v>none</v>
      </c>
      <c r="T5" s="0" t="str">
        <f aca="false">IF(C5="2X2",CONCATENATE(A5,"_east"),IF(C5="1X2",CONCATENATE(A5,"_east"),"none"))</f>
        <v>none</v>
      </c>
      <c r="U5" s="0" t="str">
        <f aca="false">IF(C5="2X2",CONCATENATE(A5,"_west"),IF(C5="2X1",CONCATENATE(A5,"_west"),"none"))</f>
        <v>none</v>
      </c>
      <c r="V5" s="0" t="str">
        <f aca="false">IF(C5="2X2",CONCATENATE(A5,"_south"),"none")</f>
        <v>none</v>
      </c>
    </row>
    <row r="6" customFormat="false" ht="12.8" hidden="false" customHeight="false" outlineLevel="0" collapsed="false">
      <c r="A6" s="1" t="s">
        <v>35</v>
      </c>
      <c r="B6" s="1" t="n">
        <v>26</v>
      </c>
      <c r="C6" s="1" t="s">
        <v>23</v>
      </c>
      <c r="D6" s="2" t="s">
        <v>36</v>
      </c>
      <c r="E6" s="1" t="s">
        <v>37</v>
      </c>
      <c r="F6" s="1" t="n">
        <v>75</v>
      </c>
      <c r="G6" s="0" t="n">
        <v>1</v>
      </c>
      <c r="H6" s="1" t="n">
        <v>1960</v>
      </c>
      <c r="I6" s="3" t="s">
        <v>33</v>
      </c>
      <c r="J6" s="1" t="n">
        <v>5</v>
      </c>
      <c r="K6" s="3" t="s">
        <v>38</v>
      </c>
      <c r="L6" s="4" t="str">
        <f aca="false">VLOOKUP(K6,dropdowns!D:E,2,0)</f>
        <v>ALL_TOWNZONES</v>
      </c>
      <c r="M6" s="0" t="n">
        <v>27</v>
      </c>
      <c r="N6" s="0" t="n">
        <v>4</v>
      </c>
      <c r="O6" s="2" t="s">
        <v>27</v>
      </c>
      <c r="P6" s="0" t="n">
        <v>6</v>
      </c>
      <c r="Q6" s="0" t="n">
        <v>2</v>
      </c>
      <c r="R6" s="0" t="str">
        <f aca="false">IF(C6="1X1",A6,"none")</f>
        <v>hayashi_s</v>
      </c>
      <c r="S6" s="0" t="str">
        <f aca="false">IF(C6="1X1","none",CONCATENATE(A6,"_north"))</f>
        <v>none</v>
      </c>
      <c r="T6" s="0" t="str">
        <f aca="false">IF(C6="2X2",CONCATENATE(A6,"_east"),IF(C6="1X2",CONCATENATE(A6,"_east"),"none"))</f>
        <v>none</v>
      </c>
      <c r="U6" s="0" t="str">
        <f aca="false">IF(C6="2X2",CONCATENATE(A6,"_west"),IF(C6="2X1",CONCATENATE(A6,"_west"),"none"))</f>
        <v>none</v>
      </c>
      <c r="V6" s="0" t="str">
        <f aca="false">IF(C6="2X2",CONCATENATE(A6,"_south"),"none")</f>
        <v>none</v>
      </c>
    </row>
    <row r="7" customFormat="false" ht="12.8" hidden="false" customHeight="false" outlineLevel="0" collapsed="false">
      <c r="A7" s="1" t="s">
        <v>39</v>
      </c>
      <c r="B7" s="1" t="n">
        <v>28</v>
      </c>
      <c r="C7" s="1" t="s">
        <v>23</v>
      </c>
      <c r="D7" s="2" t="s">
        <v>24</v>
      </c>
      <c r="E7" s="1" t="s">
        <v>37</v>
      </c>
      <c r="F7" s="1" t="n">
        <v>100</v>
      </c>
      <c r="G7" s="0" t="n">
        <v>1</v>
      </c>
      <c r="H7" s="1" t="n">
        <v>1960</v>
      </c>
      <c r="I7" s="3" t="s">
        <v>33</v>
      </c>
      <c r="J7" s="1" t="n">
        <v>7</v>
      </c>
      <c r="K7" s="3" t="s">
        <v>26</v>
      </c>
      <c r="L7" s="4" t="str">
        <f aca="false">VLOOKUP(K7,dropdowns!D:E,2,0)</f>
        <v>ALL_TOWNZONES &amp; ~bitmask(TOWNZONE_EDGE)</v>
      </c>
      <c r="M7" s="0" t="n">
        <v>27</v>
      </c>
      <c r="N7" s="0" t="n">
        <v>4</v>
      </c>
      <c r="O7" s="2" t="s">
        <v>27</v>
      </c>
      <c r="P7" s="0" t="n">
        <v>10</v>
      </c>
      <c r="Q7" s="0" t="n">
        <v>4</v>
      </c>
      <c r="R7" s="0" t="str">
        <f aca="false">IF(C7="1X1",A7,"none")</f>
        <v>hayashi_m</v>
      </c>
      <c r="S7" s="0" t="str">
        <f aca="false">IF(C7="1X1","none",CONCATENATE(A7,"_north"))</f>
        <v>none</v>
      </c>
      <c r="T7" s="0" t="str">
        <f aca="false">IF(C7="2X2",CONCATENATE(A7,"_east"),IF(C7="1X2",CONCATENATE(A7,"_east"),"none"))</f>
        <v>none</v>
      </c>
      <c r="U7" s="0" t="str">
        <f aca="false">IF(C7="2X2",CONCATENATE(A7,"_west"),IF(C7="2X1",CONCATENATE(A7,"_west"),"none"))</f>
        <v>none</v>
      </c>
      <c r="V7" s="0" t="str">
        <f aca="false">IF(C7="2X2",CONCATENATE(A7,"_south"),"none")</f>
        <v>none</v>
      </c>
    </row>
  </sheetData>
  <dataValidations count="3">
    <dataValidation allowBlank="false" errorStyle="stop" operator="equal" showDropDown="false" showErrorMessage="true" showInputMessage="false" sqref="D2:D7" type="list">
      <formula1>dropdowns!$A:$A</formula1>
      <formula2>0</formula2>
    </dataValidation>
    <dataValidation allowBlank="false" errorStyle="stop" operator="equal" showDropDown="false" showErrorMessage="true" showInputMessage="false" sqref="K2:K7" type="list">
      <formula1>dropdowns!$D:$D</formula1>
      <formula2>0</formula2>
    </dataValidation>
    <dataValidation allowBlank="false" errorStyle="stop" operator="equal" showDropDown="false" showErrorMessage="true" showInputMessage="false" sqref="O2:O7" type="list">
      <formula1>dropdowns!$F:$F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3" min="2" style="0" width="18.4"/>
    <col collapsed="false" customWidth="true" hidden="false" outlineLevel="0" max="4" min="4" style="1" width="18.4"/>
    <col collapsed="false" customWidth="true" hidden="false" outlineLevel="0" max="5" min="5" style="1" width="81.96"/>
    <col collapsed="false" customWidth="true" hidden="false" outlineLevel="0" max="6" min="6" style="1" width="59.02"/>
  </cols>
  <sheetData>
    <row r="1" customFormat="false" ht="12.8" hidden="false" customHeight="false" outlineLevel="0" collapsed="false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customFormat="false" ht="12.8" hidden="false" customHeight="false" outlineLevel="0" collapsed="false">
      <c r="A2" s="1" t="s">
        <v>36</v>
      </c>
      <c r="B2" s="1" t="n">
        <v>6</v>
      </c>
      <c r="C2" s="1" t="n">
        <v>2</v>
      </c>
      <c r="D2" s="1" t="s">
        <v>38</v>
      </c>
      <c r="E2" s="3" t="s">
        <v>46</v>
      </c>
      <c r="F2" s="1" t="s">
        <v>27</v>
      </c>
    </row>
    <row r="3" customFormat="false" ht="12.8" hidden="false" customHeight="false" outlineLevel="0" collapsed="false">
      <c r="A3" s="1" t="s">
        <v>24</v>
      </c>
      <c r="B3" s="1" t="n">
        <v>10</v>
      </c>
      <c r="C3" s="1" t="n">
        <v>4</v>
      </c>
      <c r="D3" s="1" t="s">
        <v>26</v>
      </c>
      <c r="E3" s="4" t="s">
        <v>47</v>
      </c>
      <c r="F3" s="1" t="s">
        <v>48</v>
      </c>
    </row>
    <row r="4" customFormat="false" ht="12.8" hidden="false" customHeight="false" outlineLevel="0" collapsed="false">
      <c r="A4" s="1" t="s">
        <v>29</v>
      </c>
      <c r="B4" s="1" t="n">
        <v>14</v>
      </c>
      <c r="C4" s="1" t="n">
        <v>5</v>
      </c>
      <c r="D4" s="1" t="s">
        <v>49</v>
      </c>
      <c r="E4" s="4" t="s">
        <v>50</v>
      </c>
    </row>
    <row r="5" customFormat="false" ht="12.8" hidden="false" customHeight="false" outlineLevel="0" collapsed="false">
      <c r="D5" s="1" t="s">
        <v>30</v>
      </c>
      <c r="E5" s="4" t="s">
        <v>51</v>
      </c>
    </row>
    <row r="6" customFormat="false" ht="12.8" hidden="false" customHeight="false" outlineLevel="0" collapsed="false">
      <c r="D6" s="1" t="s">
        <v>52</v>
      </c>
      <c r="E6" s="4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856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2023-05-09T22:10:40Z</dcterms:created>
  <dc:creator/>
  <dc:description/>
  <dc:language>en-GB</dc:language>
  <cp:lastModifiedBy/>
  <dcterms:modified xsi:type="dcterms:W3CDTF">2023-05-14T23:13:23Z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