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  <sheet name="townzones" sheetId="5" state="visible" r:id="rId6"/>
  </sheets>
  <definedNames>
    <definedName function="false" hidden="true" localSheetId="0" name="_xlnm._FilterDatabase" vbProcedure="false">items!$A$1:$AA$128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<sst xmlns="http://schemas.openxmlformats.org/spreadsheetml/2006/main" count="1670" uniqueCount="416">
  <si>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</si>
  <si>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</si>
  <si>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</si>
  <si>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</si>
  <si>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</si>
  <si>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</si>
  <si>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</si>
  <si>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</si>
  <si>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</si>
  <si>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</si>
  <si>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</si>
  <si>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</si>
  <si>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</si>
  <si>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</si>
  <si>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</si>
  <si>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</si>
  <si>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</si>
  <si>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</si>
  <si>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</si>
  <si>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</si>
  <si>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</si>
  <si>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</si>
  <si>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</si>
  <si>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</si>
  <si>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</si>
  <si>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</si>
  <si>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</si>
  <si>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</si>
  <si>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</si>
  <si>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</si>
  <si>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</si>
  <si>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</si>
  <si>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</si>
  <si>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</si>
  <si>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</si>
  <si>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</si>
  <si>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</si>
  <si>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</si>
  <si>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</si>
  <si>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</si>
  <si>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</si>
  <si>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</si>
  <si>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</si>
  <si>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</si>
  <si>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</si>
  <si>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</si>
  <si>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</si>
  <si>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</si>
  <si>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</si>
  <si>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</si>
  <si>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</si>
  <si>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</si>
  <si>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</si>
  <si>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</si>
  <si>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</si>
  <si>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</si>
  <si>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</si>
  <si>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</si>
  <si>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</si>
  <si>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</si>
  <si>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</si>
  <si>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</si>
  <si>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</si>
  <si>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</si>
  <si>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</si>
  <si>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</si>
  <si>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</si>
  <si>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</si>
  <si>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</si>
  <si>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</si>
  <si>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</si>
  <si>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</si>
  <si>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</si>
  <si>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</si>
  <si>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</si>
  <si>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</si>
  <si>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</si>
  <si>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</si>
  <si>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</si>
  <si>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</si>
  <si>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</si>
  <si>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</si>
  <si>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</si>
  <si>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</si>
  <si>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</si>
  <si>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</si>
  <si>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</si>
  <si>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</si>
  <si>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</si>
  <si>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</si>
  <si>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</si>
  <si>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</si>
  <si>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</si>
  <si>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</si>
  <si>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</si>
  <si>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</si>
  <si>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</si>
  <si>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</si>
  <si>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</si>
  <si>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</si>
  <si>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</si>
  <si>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</si>
  <si>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</si>
  <si>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</si>
  <si>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</si>
  <si>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</si>
  <si>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</si>
  <si>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</si>
  <si>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</si>
  <si>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</si>
  <si>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</si>
  <si>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</si>
  <si>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</si>
  <si>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</si>
  <si>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</si>
  <si>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</si>
  <si>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</si>
  <si>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</si>
  <si>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</si>
  <si>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</si>
  <si>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</si>
  <si>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</si>
  <si>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</si>
  <si>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</si>
  <si>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</si>
  <si>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</si>
  <si>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</si>
  <si>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</si>
  <si>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</si>
  <si>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</si>
  <si>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</si>
  <si>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</si>
  <si>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</si>
  <si>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</si>
  <si>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</si>
  <si>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</si>
  <si>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</si>
  <si>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</si>
  <si>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</si>
  <si>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</si>
  <si>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</si>
  <si>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</si>
  <si>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</si>
  <si>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</si>
  <si>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</si>
  <si>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</si>
  <si>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</si>
  <si>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</si>
  <si>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</si>
  <si>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</si>
  <si>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</si>
  <si>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</si>
  <si>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</si>
  <si>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</si>
  <si>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</si>
  <si>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</si>
  <si>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</si>
  <si>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</si>
  <si>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</si>
  <si>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</si>
  <si>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</si>
  <si>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</si>
  <si>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</si>
  <si>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</si>
  <si>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</si>
  <si>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</si>
  <si>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</si>
  <si>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</si>
  <si>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</si>
  <si>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</si>
  <si>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</si>
  <si>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</si>
  <si>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</si>
  <si>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</si>
  <si>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</si>
  <si>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</si>
  <si>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</si>
  <si>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</si>
  <si>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</si>
  <si>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</si>
  <si>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</si>
  <si>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</si>
  <si>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</si>
  <si>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</si>
  <si>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</si>
  <si>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</si>
  <si>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</si>
  <si>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</si>
  <si>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</si>
  <si>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</si>
  <si>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</si>
  <si>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</si>
  <si>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</si>
  <si>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</si>
  <si>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</si>
  <si>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</si>
  <si>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</si>
  <si>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</si>
  <si>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</si>
  <si>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</si>
  <si>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</si>
  <si>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</si>
  <si>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</si>
  <si>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</si>
  <si>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</si>
  <si>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</si>
  <si>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</si>
  <si>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</si>
  <si>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</si>
  <si>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</si>
  <si>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</si>
  <si>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</si>
  <si>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</si>
  <si>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</si>
  <si>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</si>
  <si>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</si>
  <si>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</si>
  <si>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</si>
  <si>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</si>
  <si>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</si>
  <si>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</si>
  <si>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</si>
  <si>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</si>
  <si>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</si>
  <si>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</si>
  <si>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</si>
  <si>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</si>
  <si>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</si>
  <si>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</si>
  <si>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</si>
  <si>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</si>
  <si>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</si>
  <si>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</si>
  <si>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</si>
  <si>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</si>
  <si>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</si>
  <si>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</si>
  <si>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</si>
  <si>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</si>
  <si>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</si>
  <si>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</si>
  <si>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</si>
  <si>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</si>
  <si>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</si>
  <si>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</si>
  <si>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</si>
  <si>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</si>
  <si>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</si>
  <si>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</si>
  <si>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</si>
  <si>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</si>
  <si>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</si>
  <si>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</si>
  <si>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</si>
  <si>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</si>
  <si>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</si>
  <si>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</si>
  <si>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</si>
  <si>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</si>
  <si>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</si>
  <si>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</si>
  <si>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</si>
  <si>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</si>
  <si>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</si>
  <si>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</si>
  <si>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</si>
  <si>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</si>
  <si>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</si>
  <si>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</si>
  <si>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</si>
  <si>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</si>
  <si>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</si>
  <si>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</si>
  <si>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</si>
  <si>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</si>
  <si>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</si>
  <si>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</si>
  <si>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</si>
  <si>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</si>
  <si>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</si>
  <si>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</si>
  <si>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</si>
  <si>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</si>
  <si>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</si>
  <si>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</si>
  <si>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</si>
  <si>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</si>
  <si>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</si>
  <si>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</si>
  <si>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</si>
  <si>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</si>
  <si>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</si>
  <si>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</si>
  <si>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</si>
  <si>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</si>
  <si>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</si>
  <si>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</si>
  <si>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</si>
  <si>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</si>
  <si>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</si>
  <si>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</si>
  <si>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</si>
  <si>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</si>
  <si>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</si>
  <si>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</si>
  <si>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</si>
  <si>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</si>
  <si>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</si>
  <si>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</si>
  <si>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</si>
  <si>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</si>
  <si>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</si>
  <si>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</si>
  <si>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</si>
  <si>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</si>
  <si>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</si>
  <si>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</si>
  <si>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</si>
  <si>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</si>
  <si>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</si>
  <si>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</si>
  <si>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</si>
  <si>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</si>
  <si>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</si>
  <si>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</si>
  <si>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</si>
  <si>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</si>
  <si>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</si>
  <si>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</si>
  <si>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</si>
  <si>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</si>
  <si>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</si>
  <si>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</si>
  <si>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</si>
  <si>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</si>
  <si>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</si>
  <si>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</si>
  <si>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</si>
  <si>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</si>
  <si>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</si>
  <si>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</si>
  <si>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</si>
  <si>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</si>
  <si>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</si>
  <si>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</si>
  <si>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</si>
  <si>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</si>
  <si>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</si>
  <si>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</si>
  <si>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</si>
  <si>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</si>
  <si>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</si>
  <si>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</si>
  <si>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</si>
  <si>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</si>
  <si>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</si>
  <si>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</si>
  <si>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</si>
  <si>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</si>
  <si>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</si>
  <si>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</si>
  <si>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</si>
  <si>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</si>
  <si>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</si>
  <si>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</si>
  <si>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</si>
  <si>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</si>
  <si>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</si>
  <si>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</si>
  <si>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</si>
  <si>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</si>
  <si>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</si>
  <si>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</si>
  <si>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</si>
  <si>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</si>
  <si>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</si>
  <si>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</si>
  <si>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</si>
  <si>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</si>
  <si>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</si>
  <si>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</si>
  <si>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</si>
  <si>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</si>
  <si>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</si>
  <si>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</si>
  <si>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</si>
  <si>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</si>
  <si>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</si>
  <si>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</si>
  <si>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</si>
  <si>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</si>
  <si>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</si>
  <si>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</si>
  <si>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</si>
  <si>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</si>
  <si>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</si>
  <si>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</si>
  <si>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</si>
  <si>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</si>
  <si>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</si>
  <si>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</si>
  <si>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</si>
  <si>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</si>
  <si>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</si>
  <si>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</si>
  <si>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</si>
  <si>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</si>
  <si>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Xtra</t>
  </si>
  <si>
    <t xml:space="preserve">X</t>
  </si>
  <si>
    <t xml:space="preserve">L</t>
  </si>
  <si>
    <t xml:space="preserve">S</t>
  </si>
  <si>
    <t xml:space="preserve">Large</t>
  </si>
  <si>
    <t xml:space="preserve">M</t>
  </si>
  <si>
    <t xml:space="preserve">Medium</t>
  </si>
  <si>
    <t xml:space="preserve">Houses</t>
  </si>
  <si>
    <t xml:space="preserve">!Medium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</si>
</sst>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6" activeCellId="0" sqref="L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29</v>
      </c>
      <c r="C2" s="2" t="n">
        <v>6</v>
      </c>
      <c r="D2" s="5" t="n">
        <f aca="false">TRUE()</f>
        <v>1</v>
      </c>
      <c r="E2" s="1" t="s">
        <v>30</v>
      </c>
      <c r="F2" s="1" t="s">
        <v>31</v>
      </c>
      <c r="H2" s="1" t="s">
        <v>32</v>
      </c>
      <c r="I2" s="1" t="n">
        <v>40</v>
      </c>
      <c r="J2" s="1" t="n">
        <v>1</v>
      </c>
      <c r="K2" s="4" t="n">
        <v>1945</v>
      </c>
      <c r="L2" s="6" t="s">
        <v>33</v>
      </c>
      <c r="M2" s="1" t="n">
        <v>5</v>
      </c>
      <c r="N2" s="7" t="s">
        <v>34</v>
      </c>
      <c r="O2" s="8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35</v>
      </c>
      <c r="S2" s="1" t="n">
        <v>4</v>
      </c>
      <c r="T2" s="1" t="n">
        <v>1</v>
      </c>
      <c r="U2" s="3" t="s">
        <v>36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37</v>
      </c>
      <c r="AB2" s="1" t="s">
        <v>35</v>
      </c>
      <c r="AC2" s="1" t="s">
        <v>35</v>
      </c>
    </row>
    <row r="3" customFormat="false" ht="12.8" hidden="false" customHeight="false" outlineLevel="0" collapsed="false">
      <c r="A3" s="1" t="s">
        <v>38</v>
      </c>
      <c r="B3" s="1" t="s">
        <v>38</v>
      </c>
      <c r="C3" s="2" t="n">
        <v>5</v>
      </c>
      <c r="D3" s="5" t="n">
        <f aca="false">TRUE()</f>
        <v>1</v>
      </c>
      <c r="E3" s="1" t="s">
        <v>30</v>
      </c>
      <c r="F3" s="1" t="s">
        <v>31</v>
      </c>
      <c r="H3" s="1" t="s">
        <v>39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40</v>
      </c>
      <c r="O3" s="8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35</v>
      </c>
      <c r="S3" s="1" t="n">
        <v>2</v>
      </c>
      <c r="T3" s="1" t="n">
        <v>1</v>
      </c>
      <c r="U3" s="3" t="s">
        <v>36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35</v>
      </c>
      <c r="AB3" s="1" t="s">
        <v>35</v>
      </c>
      <c r="AC3" s="1" t="s">
        <v>35</v>
      </c>
    </row>
    <row r="4" customFormat="false" ht="12.8" hidden="false" customHeight="false" outlineLevel="0" collapsed="false">
      <c r="A4" s="1" t="s">
        <v>41</v>
      </c>
      <c r="B4" s="1" t="s">
        <v>41</v>
      </c>
      <c r="C4" s="2" t="n">
        <v>212</v>
      </c>
      <c r="D4" s="5" t="n">
        <f aca="false">TRUE()</f>
        <v>1</v>
      </c>
      <c r="E4" s="1" t="s">
        <v>42</v>
      </c>
      <c r="F4" s="1" t="s">
        <v>31</v>
      </c>
      <c r="H4" s="1" t="s">
        <v>43</v>
      </c>
      <c r="I4" s="1" t="n">
        <v>15</v>
      </c>
      <c r="J4" s="1" t="n">
        <v>5</v>
      </c>
      <c r="K4" s="4" t="n">
        <v>1700</v>
      </c>
      <c r="L4" s="6" t="s">
        <v>33</v>
      </c>
      <c r="M4" s="1" t="n">
        <v>7</v>
      </c>
      <c r="N4" s="7" t="s">
        <v>44</v>
      </c>
      <c r="O4" s="8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45</v>
      </c>
      <c r="S4" s="1" t="n">
        <v>6</v>
      </c>
      <c r="T4" s="1" t="n">
        <v>2</v>
      </c>
      <c r="U4" s="3" t="s">
        <v>46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41</v>
      </c>
      <c r="AB4" s="1" t="s">
        <v>35</v>
      </c>
      <c r="AC4" s="1" t="s">
        <v>35</v>
      </c>
    </row>
    <row r="5" customFormat="false" ht="12.8" hidden="false" customHeight="false" outlineLevel="0" collapsed="false">
      <c r="A5" s="1" t="s">
        <v>47</v>
      </c>
      <c r="B5" s="1" t="s">
        <v>47</v>
      </c>
      <c r="C5" s="2" t="n">
        <v>14</v>
      </c>
      <c r="D5" s="5" t="n">
        <f aca="false">TRUE()</f>
        <v>1</v>
      </c>
      <c r="E5" s="1" t="s">
        <v>30</v>
      </c>
      <c r="F5" s="1" t="s">
        <v>31</v>
      </c>
      <c r="H5" s="1" t="s">
        <v>48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44</v>
      </c>
      <c r="O5" s="8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35</v>
      </c>
      <c r="S5" s="1" t="n">
        <v>1</v>
      </c>
      <c r="T5" s="1" t="n">
        <v>1</v>
      </c>
      <c r="U5" s="3" t="s">
        <v>36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35</v>
      </c>
      <c r="AB5" s="1" t="s">
        <v>35</v>
      </c>
      <c r="AC5" s="1" t="s">
        <v>35</v>
      </c>
    </row>
    <row r="6" customFormat="false" ht="12.8" hidden="false" customHeight="false" outlineLevel="0" collapsed="false">
      <c r="A6" s="1" t="s">
        <v>49</v>
      </c>
      <c r="B6" s="1" t="s">
        <v>49</v>
      </c>
      <c r="C6" s="2" t="n">
        <v>12</v>
      </c>
      <c r="D6" s="5" t="n">
        <f aca="false">TRUE()</f>
        <v>1</v>
      </c>
      <c r="E6" s="1" t="s">
        <v>30</v>
      </c>
      <c r="F6" s="1" t="s">
        <v>31</v>
      </c>
      <c r="H6" s="1" t="s">
        <v>50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44</v>
      </c>
      <c r="O6" s="8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35</v>
      </c>
      <c r="S6" s="1" t="n">
        <v>1</v>
      </c>
      <c r="T6" s="1" t="n">
        <v>1</v>
      </c>
      <c r="U6" s="3" t="s">
        <v>36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35</v>
      </c>
      <c r="AB6" s="1" t="s">
        <v>35</v>
      </c>
      <c r="AC6" s="1" t="s">
        <v>35</v>
      </c>
    </row>
    <row r="7" customFormat="false" ht="12.8" hidden="false" customHeight="false" outlineLevel="0" collapsed="false">
      <c r="A7" s="1" t="s">
        <v>51</v>
      </c>
      <c r="B7" s="1" t="s">
        <v>51</v>
      </c>
      <c r="C7" s="2" t="n">
        <v>13</v>
      </c>
      <c r="D7" s="5" t="n">
        <f aca="false">TRUE()</f>
        <v>1</v>
      </c>
      <c r="E7" s="1" t="s">
        <v>30</v>
      </c>
      <c r="F7" s="1" t="s">
        <v>31</v>
      </c>
      <c r="H7" s="1" t="s">
        <v>52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44</v>
      </c>
      <c r="O7" s="8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35</v>
      </c>
      <c r="S7" s="1" t="n">
        <v>1</v>
      </c>
      <c r="T7" s="1" t="n">
        <v>1</v>
      </c>
      <c r="U7" s="3" t="s">
        <v>36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35</v>
      </c>
      <c r="AB7" s="1" t="s">
        <v>35</v>
      </c>
      <c r="AC7" s="1" t="s">
        <v>35</v>
      </c>
    </row>
    <row r="8" customFormat="false" ht="12.8" hidden="false" customHeight="false" outlineLevel="0" collapsed="false">
      <c r="A8" s="1" t="s">
        <v>53</v>
      </c>
      <c r="B8" s="1" t="s">
        <v>53</v>
      </c>
      <c r="C8" s="2" t="n">
        <v>16</v>
      </c>
      <c r="D8" s="5" t="n">
        <f aca="false">TRUE()</f>
        <v>1</v>
      </c>
      <c r="E8" s="1" t="s">
        <v>30</v>
      </c>
      <c r="F8" s="1" t="s">
        <v>31</v>
      </c>
      <c r="H8" s="1" t="s">
        <v>54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55</v>
      </c>
      <c r="O8" s="8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35</v>
      </c>
      <c r="S8" s="1" t="n">
        <v>1</v>
      </c>
      <c r="T8" s="1" t="n">
        <v>1</v>
      </c>
      <c r="U8" s="3" t="s">
        <v>36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35</v>
      </c>
      <c r="AB8" s="1" t="s">
        <v>35</v>
      </c>
      <c r="AC8" s="1" t="s">
        <v>35</v>
      </c>
    </row>
    <row r="9" customFormat="false" ht="12.8" hidden="false" customHeight="false" outlineLevel="0" collapsed="false">
      <c r="A9" s="1" t="s">
        <v>56</v>
      </c>
      <c r="B9" s="1" t="s">
        <v>56</v>
      </c>
      <c r="C9" s="2" t="n">
        <v>2</v>
      </c>
      <c r="D9" s="5" t="n">
        <f aca="false">TRUE()</f>
        <v>1</v>
      </c>
      <c r="E9" s="1" t="s">
        <v>30</v>
      </c>
      <c r="F9" s="1" t="s">
        <v>31</v>
      </c>
      <c r="H9" s="1" t="s">
        <v>57</v>
      </c>
      <c r="I9" s="1" t="n">
        <v>20</v>
      </c>
      <c r="J9" s="1" t="n">
        <v>5</v>
      </c>
      <c r="K9" s="4" t="n">
        <v>1870</v>
      </c>
      <c r="L9" s="6" t="s">
        <v>33</v>
      </c>
      <c r="M9" s="1" t="n">
        <v>5</v>
      </c>
      <c r="N9" s="7" t="s">
        <v>58</v>
      </c>
      <c r="O9" s="8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35</v>
      </c>
      <c r="S9" s="1" t="n">
        <v>2</v>
      </c>
      <c r="T9" s="1" t="n">
        <v>1</v>
      </c>
      <c r="U9" s="3" t="s">
        <v>36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59</v>
      </c>
      <c r="AB9" s="1" t="s">
        <v>35</v>
      </c>
      <c r="AC9" s="1" t="s">
        <v>35</v>
      </c>
    </row>
    <row r="10" customFormat="false" ht="12.8" hidden="false" customHeight="false" outlineLevel="0" collapsed="false">
      <c r="A10" s="1" t="s">
        <v>60</v>
      </c>
      <c r="B10" s="1" t="s">
        <v>60</v>
      </c>
      <c r="C10" s="4" t="n">
        <v>1</v>
      </c>
      <c r="D10" s="5" t="n">
        <f aca="false">TRUE()</f>
        <v>1</v>
      </c>
      <c r="E10" s="1" t="s">
        <v>30</v>
      </c>
      <c r="F10" s="1" t="s">
        <v>31</v>
      </c>
      <c r="H10" s="1" t="s">
        <v>61</v>
      </c>
      <c r="I10" s="1" t="n">
        <v>20</v>
      </c>
      <c r="J10" s="1" t="n">
        <v>5</v>
      </c>
      <c r="K10" s="4" t="n">
        <v>1870</v>
      </c>
      <c r="L10" s="6" t="s">
        <v>33</v>
      </c>
      <c r="M10" s="1" t="n">
        <v>5</v>
      </c>
      <c r="N10" s="7" t="s">
        <v>58</v>
      </c>
      <c r="O10" s="8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35</v>
      </c>
      <c r="S10" s="1" t="n">
        <v>2</v>
      </c>
      <c r="T10" s="1" t="n">
        <v>1</v>
      </c>
      <c r="U10" s="3" t="s">
        <v>36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59</v>
      </c>
      <c r="AB10" s="1" t="s">
        <v>35</v>
      </c>
      <c r="AC10" s="1" t="s">
        <v>35</v>
      </c>
    </row>
    <row r="11" customFormat="false" ht="12.8" hidden="false" customHeight="false" outlineLevel="0" collapsed="false">
      <c r="A11" s="1" t="s">
        <v>62</v>
      </c>
      <c r="B11" s="1" t="s">
        <v>62</v>
      </c>
      <c r="C11" s="2" t="n">
        <v>58</v>
      </c>
      <c r="D11" s="5" t="n">
        <f aca="false">TRUE()</f>
        <v>1</v>
      </c>
      <c r="E11" s="1" t="s">
        <v>30</v>
      </c>
      <c r="F11" s="1" t="s">
        <v>31</v>
      </c>
      <c r="H11" s="1" t="s">
        <v>63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64</v>
      </c>
      <c r="O11" s="8" t="str">
        <f aca="false">VLOOKUP(N11,dropdowns!E:F,2,0)</f>
        <v>bitmask(TOWNZONE_EDGE )</v>
      </c>
      <c r="P11" s="1" t="n">
        <v>26</v>
      </c>
      <c r="Q11" s="1" t="n">
        <v>0</v>
      </c>
      <c r="R11" s="3" t="s">
        <v>35</v>
      </c>
      <c r="S11" s="1" t="n">
        <v>2</v>
      </c>
      <c r="T11" s="1" t="n">
        <v>1</v>
      </c>
      <c r="U11" s="3" t="s">
        <v>65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35</v>
      </c>
      <c r="AB11" s="1" t="s">
        <v>35</v>
      </c>
      <c r="AC11" s="1" t="s">
        <v>35</v>
      </c>
    </row>
    <row r="12" customFormat="false" ht="12.8" hidden="false" customHeight="false" outlineLevel="0" collapsed="false">
      <c r="A12" s="1" t="s">
        <v>66</v>
      </c>
      <c r="B12" s="1" t="s">
        <v>66</v>
      </c>
      <c r="C12" s="9" t="n">
        <v>0</v>
      </c>
      <c r="D12" s="5" t="n">
        <f aca="false">TRUE()</f>
        <v>1</v>
      </c>
      <c r="E12" s="1" t="s">
        <v>30</v>
      </c>
      <c r="F12" s="1" t="s">
        <v>31</v>
      </c>
      <c r="H12" s="1" t="s">
        <v>67</v>
      </c>
      <c r="I12" s="1" t="n">
        <v>20</v>
      </c>
      <c r="J12" s="1" t="n">
        <v>1</v>
      </c>
      <c r="K12" s="4" t="n">
        <v>1900</v>
      </c>
      <c r="L12" s="6" t="s">
        <v>33</v>
      </c>
      <c r="M12" s="1" t="n">
        <v>5</v>
      </c>
      <c r="N12" s="7" t="s">
        <v>68</v>
      </c>
      <c r="O12" s="8" t="str">
        <f aca="false">VLOOKUP(N12,dropdowns!E:F,2,0)</f>
        <v>ALL_TOWNZONES</v>
      </c>
      <c r="P12" s="1" t="n">
        <v>6</v>
      </c>
      <c r="Q12" s="1" t="n">
        <v>0</v>
      </c>
      <c r="R12" s="3" t="s">
        <v>35</v>
      </c>
      <c r="S12" s="1" t="n">
        <v>3</v>
      </c>
      <c r="T12" s="1" t="n">
        <v>1</v>
      </c>
      <c r="U12" s="3" t="s">
        <v>69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66</v>
      </c>
      <c r="AB12" s="1" t="s">
        <v>35</v>
      </c>
      <c r="AC12" s="1" t="s">
        <v>35</v>
      </c>
    </row>
    <row r="13" customFormat="false" ht="12.8" hidden="false" customHeight="false" outlineLevel="0" collapsed="false">
      <c r="A13" s="1" t="s">
        <v>70</v>
      </c>
      <c r="B13" s="1" t="s">
        <v>70</v>
      </c>
      <c r="C13" s="2" t="n">
        <v>18</v>
      </c>
      <c r="D13" s="5" t="n">
        <f aca="false">TRUE()</f>
        <v>1</v>
      </c>
      <c r="E13" s="1" t="s">
        <v>30</v>
      </c>
      <c r="F13" s="1" t="s">
        <v>31</v>
      </c>
      <c r="H13" s="1" t="s">
        <v>71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55</v>
      </c>
      <c r="O13" s="8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35</v>
      </c>
      <c r="S13" s="1" t="n">
        <v>1</v>
      </c>
      <c r="T13" s="1" t="n">
        <v>1</v>
      </c>
      <c r="U13" s="3" t="s">
        <v>69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35</v>
      </c>
      <c r="AB13" s="1" t="s">
        <v>35</v>
      </c>
      <c r="AC13" s="1" t="s">
        <v>35</v>
      </c>
    </row>
    <row r="14" customFormat="false" ht="12.8" hidden="false" customHeight="false" outlineLevel="0" collapsed="false">
      <c r="A14" s="1" t="s">
        <v>72</v>
      </c>
      <c r="B14" s="1" t="s">
        <v>72</v>
      </c>
      <c r="C14" s="2" t="n">
        <v>22</v>
      </c>
      <c r="D14" s="5" t="n">
        <f aca="false">TRUE()</f>
        <v>1</v>
      </c>
      <c r="E14" s="1" t="s">
        <v>30</v>
      </c>
      <c r="F14" s="1" t="s">
        <v>31</v>
      </c>
      <c r="H14" s="1" t="s">
        <v>73</v>
      </c>
      <c r="I14" s="1" t="n">
        <v>20</v>
      </c>
      <c r="J14" s="1" t="n">
        <v>1</v>
      </c>
      <c r="K14" s="4" t="n">
        <v>1945</v>
      </c>
      <c r="L14" s="6" t="s">
        <v>33</v>
      </c>
      <c r="M14" s="1" t="n">
        <v>5</v>
      </c>
      <c r="N14" s="7" t="s">
        <v>74</v>
      </c>
      <c r="O14" s="8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35</v>
      </c>
      <c r="S14" s="1" t="n">
        <v>2</v>
      </c>
      <c r="T14" s="1" t="n">
        <v>1</v>
      </c>
      <c r="U14" s="3" t="s">
        <v>36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37</v>
      </c>
      <c r="AB14" s="1" t="s">
        <v>35</v>
      </c>
      <c r="AC14" s="1" t="s">
        <v>35</v>
      </c>
    </row>
    <row r="15" customFormat="false" ht="12.8" hidden="false" customHeight="false" outlineLevel="0" collapsed="false">
      <c r="A15" s="1" t="s">
        <v>75</v>
      </c>
      <c r="B15" s="1" t="s">
        <v>75</v>
      </c>
      <c r="C15" s="2" t="n">
        <v>21</v>
      </c>
      <c r="D15" s="5" t="n">
        <f aca="false">TRUE()</f>
        <v>1</v>
      </c>
      <c r="E15" s="1" t="s">
        <v>30</v>
      </c>
      <c r="F15" s="1" t="s">
        <v>31</v>
      </c>
      <c r="H15" s="1" t="s">
        <v>76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55</v>
      </c>
      <c r="O15" s="8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35</v>
      </c>
      <c r="S15" s="1" t="n">
        <v>1</v>
      </c>
      <c r="T15" s="1" t="n">
        <v>1</v>
      </c>
      <c r="U15" s="3" t="s">
        <v>36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35</v>
      </c>
      <c r="AB15" s="1" t="s">
        <v>35</v>
      </c>
      <c r="AC15" s="1" t="s">
        <v>35</v>
      </c>
    </row>
    <row r="16" customFormat="false" ht="12.8" hidden="false" customHeight="false" outlineLevel="0" collapsed="false">
      <c r="A16" s="1" t="s">
        <v>77</v>
      </c>
      <c r="B16" s="1" t="s">
        <v>77</v>
      </c>
      <c r="C16" s="2" t="n">
        <v>3</v>
      </c>
      <c r="D16" s="5" t="n">
        <f aca="false">TRUE()</f>
        <v>1</v>
      </c>
      <c r="E16" s="1" t="s">
        <v>30</v>
      </c>
      <c r="F16" s="1" t="s">
        <v>31</v>
      </c>
      <c r="H16" s="1" t="s">
        <v>78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55</v>
      </c>
      <c r="O16" s="8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35</v>
      </c>
      <c r="S16" s="1" t="n">
        <v>1</v>
      </c>
      <c r="T16" s="1" t="n">
        <v>1</v>
      </c>
      <c r="U16" s="3" t="s">
        <v>36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35</v>
      </c>
      <c r="AB16" s="1" t="s">
        <v>35</v>
      </c>
      <c r="AC16" s="1" t="s">
        <v>35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2" t="n">
        <v>4</v>
      </c>
      <c r="D17" s="5" t="n">
        <f aca="false">TRUE()</f>
        <v>1</v>
      </c>
      <c r="E17" s="1" t="s">
        <v>30</v>
      </c>
      <c r="F17" s="1" t="s">
        <v>31</v>
      </c>
      <c r="H17" s="1" t="s">
        <v>80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55</v>
      </c>
      <c r="O17" s="8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35</v>
      </c>
      <c r="S17" s="1" t="n">
        <v>1</v>
      </c>
      <c r="T17" s="1" t="n">
        <v>1</v>
      </c>
      <c r="U17" s="3" t="s">
        <v>36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35</v>
      </c>
      <c r="AB17" s="1" t="s">
        <v>35</v>
      </c>
      <c r="AC17" s="1" t="s">
        <v>35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2" t="n">
        <v>8</v>
      </c>
      <c r="D18" s="5" t="n">
        <f aca="false">TRUE()</f>
        <v>1</v>
      </c>
      <c r="E18" s="1" t="s">
        <v>30</v>
      </c>
      <c r="F18" s="1" t="s">
        <v>31</v>
      </c>
      <c r="H18" s="1" t="s">
        <v>82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55</v>
      </c>
      <c r="O18" s="8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35</v>
      </c>
      <c r="S18" s="1" t="n">
        <v>1</v>
      </c>
      <c r="T18" s="1" t="n">
        <v>1</v>
      </c>
      <c r="U18" s="3" t="s">
        <v>36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35</v>
      </c>
      <c r="AB18" s="1" t="s">
        <v>35</v>
      </c>
      <c r="AC18" s="1" t="s">
        <v>35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2" t="n">
        <v>9</v>
      </c>
      <c r="D19" s="5" t="n">
        <f aca="false">TRUE()</f>
        <v>1</v>
      </c>
      <c r="E19" s="1" t="s">
        <v>30</v>
      </c>
      <c r="F19" s="1" t="s">
        <v>31</v>
      </c>
      <c r="H19" s="1" t="s">
        <v>84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44</v>
      </c>
      <c r="O19" s="8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35</v>
      </c>
      <c r="S19" s="1" t="n">
        <v>1</v>
      </c>
      <c r="T19" s="1" t="n">
        <v>1</v>
      </c>
      <c r="U19" s="3" t="s">
        <v>36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35</v>
      </c>
      <c r="AB19" s="1" t="s">
        <v>35</v>
      </c>
      <c r="AC19" s="1" t="s">
        <v>35</v>
      </c>
    </row>
    <row r="20" customFormat="false" ht="12.8" hidden="false" customHeight="false" outlineLevel="0" collapsed="false">
      <c r="A20" s="1" t="s">
        <v>85</v>
      </c>
      <c r="B20" s="1" t="s">
        <v>85</v>
      </c>
      <c r="C20" s="2" t="n">
        <v>15</v>
      </c>
      <c r="D20" s="5" t="n">
        <f aca="false">TRUE()</f>
        <v>1</v>
      </c>
      <c r="E20" s="1" t="s">
        <v>30</v>
      </c>
      <c r="F20" s="1" t="s">
        <v>31</v>
      </c>
      <c r="H20" s="1" t="s">
        <v>86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44</v>
      </c>
      <c r="O20" s="8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35</v>
      </c>
      <c r="S20" s="1" t="n">
        <v>1</v>
      </c>
      <c r="T20" s="1" t="n">
        <v>1</v>
      </c>
      <c r="U20" s="3" t="s">
        <v>36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35</v>
      </c>
      <c r="AB20" s="1" t="s">
        <v>35</v>
      </c>
      <c r="AC20" s="1" t="s">
        <v>35</v>
      </c>
    </row>
    <row r="21" customFormat="false" ht="12.8" hidden="false" customHeight="false" outlineLevel="0" collapsed="false">
      <c r="A21" s="1" t="s">
        <v>87</v>
      </c>
      <c r="B21" s="1" t="s">
        <v>88</v>
      </c>
      <c r="C21" s="2" t="n">
        <v>123</v>
      </c>
      <c r="D21" s="5" t="n">
        <f aca="false">TRUE()</f>
        <v>1</v>
      </c>
      <c r="E21" s="1" t="s">
        <v>30</v>
      </c>
      <c r="F21" s="3" t="s">
        <v>89</v>
      </c>
      <c r="H21" s="1" t="s">
        <v>90</v>
      </c>
      <c r="I21" s="1" t="n">
        <v>100</v>
      </c>
      <c r="J21" s="1" t="n">
        <v>1</v>
      </c>
      <c r="K21" s="4" t="n">
        <v>1960</v>
      </c>
      <c r="L21" s="6" t="s">
        <v>33</v>
      </c>
      <c r="M21" s="1" t="n">
        <v>7</v>
      </c>
      <c r="N21" s="7" t="s">
        <v>91</v>
      </c>
      <c r="O21" s="8" t="str">
        <f aca="false">VLOOKUP(N21,dropdowns!E:F,2,0)</f>
        <v>bitmask(TOWNZONE_CENTRE)</v>
      </c>
      <c r="P21" s="1" t="n">
        <v>27</v>
      </c>
      <c r="Q21" s="1" t="n">
        <v>4</v>
      </c>
      <c r="R21" s="3" t="s">
        <v>35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36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37</v>
      </c>
      <c r="AB21" s="1" t="s">
        <v>35</v>
      </c>
      <c r="AC21" s="1" t="s">
        <v>35</v>
      </c>
    </row>
    <row r="22" customFormat="false" ht="12.8" hidden="false" customHeight="false" outlineLevel="0" collapsed="false">
      <c r="A22" s="1" t="s">
        <v>92</v>
      </c>
      <c r="B22" s="1" t="s">
        <v>88</v>
      </c>
      <c r="C22" s="2" t="n">
        <v>124</v>
      </c>
      <c r="D22" s="5" t="n">
        <f aca="false">TRUE()</f>
        <v>1</v>
      </c>
      <c r="E22" s="1" t="s">
        <v>30</v>
      </c>
      <c r="F22" s="3" t="s">
        <v>93</v>
      </c>
      <c r="H22" s="1" t="s">
        <v>94</v>
      </c>
      <c r="I22" s="1" t="n">
        <v>125</v>
      </c>
      <c r="J22" s="1" t="n">
        <v>1</v>
      </c>
      <c r="K22" s="4" t="n">
        <v>1960</v>
      </c>
      <c r="L22" s="6" t="s">
        <v>33</v>
      </c>
      <c r="M22" s="1" t="n">
        <v>10</v>
      </c>
      <c r="N22" s="7" t="s">
        <v>91</v>
      </c>
      <c r="O22" s="8" t="str">
        <f aca="false">VLOOKUP(N22,dropdowns!E:F,2,0)</f>
        <v>bitmask(TOWNZONE_CENTRE)</v>
      </c>
      <c r="P22" s="1" t="n">
        <v>27</v>
      </c>
      <c r="Q22" s="1" t="n">
        <v>4</v>
      </c>
      <c r="R22" s="3" t="s">
        <v>35</v>
      </c>
      <c r="S22" s="1" t="n">
        <v>14</v>
      </c>
      <c r="T22" s="1" t="n">
        <v>5</v>
      </c>
      <c r="U22" s="3" t="s">
        <v>36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37</v>
      </c>
      <c r="AB22" s="1" t="s">
        <v>35</v>
      </c>
      <c r="AC22" s="1" t="s">
        <v>35</v>
      </c>
    </row>
    <row r="23" customFormat="false" ht="12.8" hidden="false" customHeight="false" outlineLevel="0" collapsed="false">
      <c r="A23" s="1" t="s">
        <v>95</v>
      </c>
      <c r="B23" s="1" t="s">
        <v>88</v>
      </c>
      <c r="C23" s="2" t="n">
        <v>125</v>
      </c>
      <c r="D23" s="5" t="n">
        <f aca="false">TRUE()</f>
        <v>1</v>
      </c>
      <c r="E23" s="1" t="s">
        <v>30</v>
      </c>
      <c r="F23" s="3" t="s">
        <v>96</v>
      </c>
      <c r="H23" s="1" t="s">
        <v>97</v>
      </c>
      <c r="I23" s="1" t="n">
        <v>150</v>
      </c>
      <c r="J23" s="1" t="n">
        <v>1</v>
      </c>
      <c r="K23" s="4" t="n">
        <v>1960</v>
      </c>
      <c r="L23" s="6" t="s">
        <v>33</v>
      </c>
      <c r="M23" s="1" t="n">
        <v>15</v>
      </c>
      <c r="N23" s="7" t="s">
        <v>91</v>
      </c>
      <c r="O23" s="8" t="str">
        <f aca="false">VLOOKUP(N23,dropdowns!E:F,2,0)</f>
        <v>bitmask(TOWNZONE_CENTRE)</v>
      </c>
      <c r="P23" s="1" t="n">
        <v>27</v>
      </c>
      <c r="Q23" s="1" t="n">
        <v>4</v>
      </c>
      <c r="R23" s="3" t="s">
        <v>35</v>
      </c>
      <c r="S23" s="1" t="n">
        <v>16</v>
      </c>
      <c r="T23" s="1" t="n">
        <v>6</v>
      </c>
      <c r="U23" s="3" t="s">
        <v>36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37</v>
      </c>
      <c r="AB23" s="1" t="s">
        <v>35</v>
      </c>
      <c r="AC23" s="1" t="s">
        <v>35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30</v>
      </c>
      <c r="F24" s="3" t="s">
        <v>89</v>
      </c>
      <c r="H24" s="1" t="s">
        <v>100</v>
      </c>
      <c r="I24" s="1" t="n">
        <v>100</v>
      </c>
      <c r="J24" s="1" t="n">
        <v>1</v>
      </c>
      <c r="K24" s="4" t="n">
        <v>1970</v>
      </c>
      <c r="L24" s="6" t="s">
        <v>33</v>
      </c>
      <c r="M24" s="1" t="n">
        <v>7</v>
      </c>
      <c r="N24" s="7" t="s">
        <v>91</v>
      </c>
      <c r="O24" s="8" t="str">
        <f aca="false">VLOOKUP(N24,dropdowns!E:F,2,0)</f>
        <v>bitmask(TOWNZONE_CENTRE)</v>
      </c>
      <c r="P24" s="1" t="n">
        <v>27</v>
      </c>
      <c r="Q24" s="1" t="n">
        <v>4</v>
      </c>
      <c r="R24" s="3" t="s">
        <v>35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36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37</v>
      </c>
      <c r="AB24" s="1" t="s">
        <v>35</v>
      </c>
      <c r="AC24" s="1" t="s">
        <v>35</v>
      </c>
    </row>
    <row r="25" customFormat="false" ht="12.8" hidden="false" customHeight="false" outlineLevel="0" collapsed="false">
      <c r="A25" s="1" t="s">
        <v>101</v>
      </c>
      <c r="B25" s="1" t="s">
        <v>99</v>
      </c>
      <c r="C25" s="2" t="n">
        <v>127</v>
      </c>
      <c r="D25" s="5" t="n">
        <f aca="false">TRUE()</f>
        <v>1</v>
      </c>
      <c r="E25" s="1" t="s">
        <v>30</v>
      </c>
      <c r="F25" s="3" t="s">
        <v>93</v>
      </c>
      <c r="H25" s="1" t="s">
        <v>102</v>
      </c>
      <c r="I25" s="1" t="n">
        <v>125</v>
      </c>
      <c r="J25" s="1" t="n">
        <v>1</v>
      </c>
      <c r="K25" s="4" t="n">
        <v>1970</v>
      </c>
      <c r="L25" s="6" t="s">
        <v>33</v>
      </c>
      <c r="M25" s="1" t="n">
        <v>10</v>
      </c>
      <c r="N25" s="7" t="s">
        <v>91</v>
      </c>
      <c r="O25" s="8" t="str">
        <f aca="false">VLOOKUP(N25,dropdowns!E:F,2,0)</f>
        <v>bitmask(TOWNZONE_CENTRE)</v>
      </c>
      <c r="P25" s="1" t="n">
        <v>27</v>
      </c>
      <c r="Q25" s="1" t="n">
        <v>4</v>
      </c>
      <c r="R25" s="3" t="s">
        <v>35</v>
      </c>
      <c r="S25" s="1" t="n">
        <v>14</v>
      </c>
      <c r="T25" s="1" t="n">
        <v>5</v>
      </c>
      <c r="U25" s="3" t="s">
        <v>36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37</v>
      </c>
      <c r="AB25" s="1" t="s">
        <v>35</v>
      </c>
      <c r="AC25" s="1" t="s">
        <v>35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n">
        <v>17</v>
      </c>
      <c r="D26" s="5" t="n">
        <f aca="false">TRUE()</f>
        <v>1</v>
      </c>
      <c r="E26" s="1" t="s">
        <v>30</v>
      </c>
      <c r="F26" s="3" t="s">
        <v>89</v>
      </c>
      <c r="H26" s="1" t="s">
        <v>105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106</v>
      </c>
      <c r="O26" s="8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35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36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37</v>
      </c>
      <c r="AB26" s="1" t="s">
        <v>35</v>
      </c>
      <c r="AC26" s="1" t="s">
        <v>35</v>
      </c>
    </row>
    <row r="27" customFormat="false" ht="12.8" hidden="false" customHeight="false" outlineLevel="0" collapsed="false">
      <c r="A27" s="1" t="s">
        <v>107</v>
      </c>
      <c r="B27" s="1" t="s">
        <v>104</v>
      </c>
      <c r="C27" s="2" t="n">
        <v>23</v>
      </c>
      <c r="D27" s="5" t="n">
        <f aca="false">TRUE()</f>
        <v>1</v>
      </c>
      <c r="E27" s="1" t="s">
        <v>30</v>
      </c>
      <c r="F27" s="3" t="s">
        <v>93</v>
      </c>
      <c r="H27" s="1" t="s">
        <v>108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40</v>
      </c>
      <c r="O27" s="8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35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36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37</v>
      </c>
      <c r="AB27" s="1" t="s">
        <v>35</v>
      </c>
      <c r="AC27" s="1" t="s">
        <v>35</v>
      </c>
    </row>
    <row r="28" customFormat="false" ht="12.8" hidden="false" customHeight="false" outlineLevel="0" collapsed="false">
      <c r="A28" s="1" t="s">
        <v>109</v>
      </c>
      <c r="B28" s="1" t="s">
        <v>110</v>
      </c>
      <c r="C28" s="2" t="n">
        <v>24</v>
      </c>
      <c r="D28" s="5" t="n">
        <f aca="false">TRUE()</f>
        <v>1</v>
      </c>
      <c r="E28" s="1" t="s">
        <v>30</v>
      </c>
      <c r="F28" s="3" t="s">
        <v>89</v>
      </c>
      <c r="H28" s="1" t="s">
        <v>111</v>
      </c>
      <c r="I28" s="1" t="n">
        <v>100</v>
      </c>
      <c r="J28" s="1" t="n">
        <v>1</v>
      </c>
      <c r="K28" s="4" t="n">
        <v>1960</v>
      </c>
      <c r="L28" s="6" t="s">
        <v>33</v>
      </c>
      <c r="M28" s="7" t="n">
        <v>7</v>
      </c>
      <c r="N28" s="7" t="s">
        <v>106</v>
      </c>
      <c r="O28" s="8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35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36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37</v>
      </c>
      <c r="AB28" s="1" t="s">
        <v>35</v>
      </c>
      <c r="AC28" s="1" t="s">
        <v>35</v>
      </c>
    </row>
    <row r="29" customFormat="false" ht="12.8" hidden="false" customHeight="false" outlineLevel="0" collapsed="false">
      <c r="A29" s="1" t="s">
        <v>112</v>
      </c>
      <c r="B29" s="1" t="s">
        <v>110</v>
      </c>
      <c r="C29" s="2" t="n">
        <v>25</v>
      </c>
      <c r="D29" s="5" t="n">
        <f aca="false">TRUE()</f>
        <v>1</v>
      </c>
      <c r="E29" s="1" t="s">
        <v>30</v>
      </c>
      <c r="F29" s="3" t="s">
        <v>93</v>
      </c>
      <c r="H29" s="1" t="s">
        <v>113</v>
      </c>
      <c r="I29" s="1" t="n">
        <v>125</v>
      </c>
      <c r="J29" s="1" t="n">
        <v>1</v>
      </c>
      <c r="K29" s="4" t="n">
        <v>1960</v>
      </c>
      <c r="L29" s="6" t="s">
        <v>33</v>
      </c>
      <c r="M29" s="7" t="n">
        <v>10</v>
      </c>
      <c r="N29" s="7" t="s">
        <v>40</v>
      </c>
      <c r="O29" s="8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35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36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37</v>
      </c>
      <c r="AB29" s="1" t="s">
        <v>35</v>
      </c>
      <c r="AC29" s="1" t="s">
        <v>35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2" t="n">
        <v>134</v>
      </c>
      <c r="D30" s="5" t="n">
        <f aca="false">TRUE()</f>
        <v>1</v>
      </c>
      <c r="E30" s="1" t="s">
        <v>30</v>
      </c>
      <c r="F30" s="3" t="s">
        <v>89</v>
      </c>
      <c r="H30" s="1" t="s">
        <v>116</v>
      </c>
      <c r="I30" s="1" t="n">
        <v>100</v>
      </c>
      <c r="J30" s="1" t="n">
        <v>2</v>
      </c>
      <c r="K30" s="4" t="n">
        <v>1980</v>
      </c>
      <c r="L30" s="6" t="s">
        <v>33</v>
      </c>
      <c r="M30" s="7" t="n">
        <v>7</v>
      </c>
      <c r="N30" s="7" t="s">
        <v>106</v>
      </c>
      <c r="O30" s="8" t="str">
        <f aca="false">VLOOKUP(N30,dropdowns!E:F,2,0)</f>
        <v>bitmask(TOWNZONE_CENTRE, TOWNZONE_INNER_SUBURB, TOWNZONE_OUTER_SUBURB )</v>
      </c>
      <c r="P30" s="1" t="n">
        <v>27</v>
      </c>
      <c r="Q30" s="1" t="n">
        <v>4</v>
      </c>
      <c r="R30" s="3" t="s">
        <v>35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36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117</v>
      </c>
      <c r="AB30" s="1" t="s">
        <v>35</v>
      </c>
      <c r="AC30" s="1" t="s">
        <v>35</v>
      </c>
    </row>
    <row r="31" customFormat="false" ht="12.8" hidden="false" customHeight="false" outlineLevel="0" collapsed="false">
      <c r="A31" s="1" t="s">
        <v>118</v>
      </c>
      <c r="B31" s="1" t="s">
        <v>115</v>
      </c>
      <c r="C31" s="2" t="n">
        <v>135</v>
      </c>
      <c r="D31" s="5" t="n">
        <f aca="false">TRUE()</f>
        <v>1</v>
      </c>
      <c r="E31" s="1" t="s">
        <v>30</v>
      </c>
      <c r="F31" s="3" t="s">
        <v>93</v>
      </c>
      <c r="H31" s="1" t="s">
        <v>119</v>
      </c>
      <c r="I31" s="1" t="n">
        <v>125</v>
      </c>
      <c r="J31" s="1" t="n">
        <v>2</v>
      </c>
      <c r="K31" s="4" t="n">
        <v>1980</v>
      </c>
      <c r="L31" s="6" t="s">
        <v>33</v>
      </c>
      <c r="M31" s="7" t="n">
        <v>10</v>
      </c>
      <c r="N31" s="7" t="s">
        <v>40</v>
      </c>
      <c r="O31" s="8" t="str">
        <f aca="false">VLOOKUP(N31,dropdowns!E:F,2,0)</f>
        <v>bitmask(TOWNZONE_CENTRE, TOWNZONE_INNER_SUBURB )</v>
      </c>
      <c r="P31" s="1" t="n">
        <v>27</v>
      </c>
      <c r="Q31" s="1" t="n">
        <v>4</v>
      </c>
      <c r="R31" s="3" t="s">
        <v>35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36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120</v>
      </c>
      <c r="AB31" s="1" t="s">
        <v>35</v>
      </c>
      <c r="AC31" s="1" t="s">
        <v>35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2" t="n">
        <v>152</v>
      </c>
      <c r="D32" s="5" t="n">
        <f aca="false">TRUE()</f>
        <v>1</v>
      </c>
      <c r="E32" s="1" t="s">
        <v>30</v>
      </c>
      <c r="F32" s="3" t="s">
        <v>93</v>
      </c>
      <c r="H32" s="1" t="s">
        <v>123</v>
      </c>
      <c r="I32" s="1" t="n">
        <v>125</v>
      </c>
      <c r="J32" s="1" t="n">
        <v>1</v>
      </c>
      <c r="K32" s="4" t="n">
        <v>1955</v>
      </c>
      <c r="L32" s="6" t="s">
        <v>33</v>
      </c>
      <c r="M32" s="1" t="n">
        <v>10</v>
      </c>
      <c r="N32" s="7" t="s">
        <v>40</v>
      </c>
      <c r="O32" s="8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35</v>
      </c>
      <c r="S32" s="1" t="n">
        <v>14</v>
      </c>
      <c r="T32" s="1" t="n">
        <v>5</v>
      </c>
      <c r="U32" s="3" t="s">
        <v>36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37</v>
      </c>
      <c r="AB32" s="1" t="s">
        <v>35</v>
      </c>
      <c r="AC32" s="1" t="s">
        <v>35</v>
      </c>
    </row>
    <row r="33" customFormat="false" ht="12.8" hidden="false" customHeight="false" outlineLevel="0" collapsed="false">
      <c r="A33" s="1" t="s">
        <v>124</v>
      </c>
      <c r="B33" s="1" t="s">
        <v>122</v>
      </c>
      <c r="C33" s="2" t="n">
        <v>153</v>
      </c>
      <c r="D33" s="5" t="n">
        <f aca="false">TRUE()</f>
        <v>1</v>
      </c>
      <c r="E33" s="1" t="s">
        <v>30</v>
      </c>
      <c r="F33" s="3" t="s">
        <v>96</v>
      </c>
      <c r="H33" s="1" t="s">
        <v>125</v>
      </c>
      <c r="I33" s="1" t="n">
        <v>150</v>
      </c>
      <c r="J33" s="1" t="n">
        <v>1</v>
      </c>
      <c r="K33" s="4" t="n">
        <v>1955</v>
      </c>
      <c r="L33" s="6" t="s">
        <v>33</v>
      </c>
      <c r="M33" s="1" t="n">
        <v>15</v>
      </c>
      <c r="N33" s="7" t="s">
        <v>91</v>
      </c>
      <c r="O33" s="8" t="str">
        <f aca="false">VLOOKUP(N33,dropdowns!E:F,2,0)</f>
        <v>bitmask(TOWNZONE_CENTRE)</v>
      </c>
      <c r="P33" s="1" t="n">
        <v>27</v>
      </c>
      <c r="Q33" s="1" t="n">
        <v>4</v>
      </c>
      <c r="R33" s="3" t="s">
        <v>35</v>
      </c>
      <c r="S33" s="1" t="n">
        <v>16</v>
      </c>
      <c r="T33" s="1" t="n">
        <v>6</v>
      </c>
      <c r="U33" s="3" t="s">
        <v>36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37</v>
      </c>
      <c r="AB33" s="1" t="s">
        <v>35</v>
      </c>
      <c r="AC33" s="1" t="s">
        <v>35</v>
      </c>
    </row>
    <row r="34" customFormat="false" ht="12.8" hidden="false" customHeight="false" outlineLevel="0" collapsed="false">
      <c r="A34" s="1" t="s">
        <v>126</v>
      </c>
      <c r="B34" s="1" t="s">
        <v>127</v>
      </c>
      <c r="C34" s="2" t="n">
        <v>26</v>
      </c>
      <c r="D34" s="5" t="n">
        <f aca="false">FALSE()</f>
        <v>0</v>
      </c>
      <c r="E34" s="1" t="s">
        <v>30</v>
      </c>
      <c r="F34" s="3" t="s">
        <v>128</v>
      </c>
      <c r="G34" s="1" t="s">
        <v>129</v>
      </c>
      <c r="H34" s="1" t="s">
        <v>130</v>
      </c>
      <c r="I34" s="1" t="n">
        <v>75</v>
      </c>
      <c r="J34" s="1" t="n">
        <v>1</v>
      </c>
      <c r="K34" s="4" t="n">
        <v>1960</v>
      </c>
      <c r="L34" s="6" t="s">
        <v>33</v>
      </c>
      <c r="M34" s="1" t="n">
        <v>5</v>
      </c>
      <c r="N34" s="7" t="s">
        <v>34</v>
      </c>
      <c r="O34" s="8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35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36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37</v>
      </c>
      <c r="AB34" s="1" t="s">
        <v>35</v>
      </c>
      <c r="AC34" s="1" t="s">
        <v>35</v>
      </c>
    </row>
    <row r="35" customFormat="false" ht="12.8" hidden="false" customHeight="false" outlineLevel="0" collapsed="false">
      <c r="A35" s="1" t="s">
        <v>131</v>
      </c>
      <c r="B35" s="1" t="s">
        <v>127</v>
      </c>
      <c r="C35" s="2" t="n">
        <v>28</v>
      </c>
      <c r="D35" s="5" t="n">
        <f aca="false">FALSE()</f>
        <v>0</v>
      </c>
      <c r="E35" s="1" t="s">
        <v>30</v>
      </c>
      <c r="F35" s="3" t="s">
        <v>89</v>
      </c>
      <c r="G35" s="1" t="s">
        <v>129</v>
      </c>
      <c r="H35" s="1" t="s">
        <v>132</v>
      </c>
      <c r="I35" s="1" t="n">
        <v>100</v>
      </c>
      <c r="J35" s="1" t="n">
        <v>1</v>
      </c>
      <c r="K35" s="4" t="n">
        <v>1960</v>
      </c>
      <c r="L35" s="6" t="s">
        <v>33</v>
      </c>
      <c r="M35" s="1" t="n">
        <v>7</v>
      </c>
      <c r="N35" s="7" t="s">
        <v>106</v>
      </c>
      <c r="O35" s="8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35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36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37</v>
      </c>
      <c r="AB35" s="1" t="s">
        <v>35</v>
      </c>
      <c r="AC35" s="1" t="s">
        <v>35</v>
      </c>
    </row>
    <row r="36" customFormat="false" ht="12.8" hidden="false" customHeight="false" outlineLevel="0" collapsed="false">
      <c r="A36" s="1" t="s">
        <v>133</v>
      </c>
      <c r="B36" s="1" t="s">
        <v>134</v>
      </c>
      <c r="C36" s="2" t="n">
        <v>29</v>
      </c>
      <c r="D36" s="5" t="n">
        <f aca="false">TRUE()</f>
        <v>1</v>
      </c>
      <c r="E36" s="1" t="s">
        <v>30</v>
      </c>
      <c r="F36" s="3" t="s">
        <v>128</v>
      </c>
      <c r="G36" s="1" t="s">
        <v>135</v>
      </c>
      <c r="H36" s="1" t="s">
        <v>136</v>
      </c>
      <c r="I36" s="1" t="n">
        <v>75</v>
      </c>
      <c r="J36" s="1" t="n">
        <v>3</v>
      </c>
      <c r="K36" s="4" t="n">
        <v>1955</v>
      </c>
      <c r="L36" s="6" t="s">
        <v>33</v>
      </c>
      <c r="M36" s="1" t="n">
        <v>5</v>
      </c>
      <c r="N36" s="7" t="s">
        <v>34</v>
      </c>
      <c r="O36" s="8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35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36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37</v>
      </c>
      <c r="AB36" s="1" t="s">
        <v>35</v>
      </c>
      <c r="AC36" s="1" t="s">
        <v>35</v>
      </c>
    </row>
    <row r="37" customFormat="false" ht="12.8" hidden="false" customHeight="false" outlineLevel="0" collapsed="false">
      <c r="A37" s="1" t="s">
        <v>137</v>
      </c>
      <c r="B37" s="1" t="s">
        <v>134</v>
      </c>
      <c r="C37" s="2" t="n">
        <v>32</v>
      </c>
      <c r="D37" s="5" t="n">
        <f aca="false">TRUE()</f>
        <v>1</v>
      </c>
      <c r="E37" s="1" t="s">
        <v>30</v>
      </c>
      <c r="F37" s="3" t="s">
        <v>89</v>
      </c>
      <c r="G37" s="1" t="s">
        <v>135</v>
      </c>
      <c r="H37" s="1" t="s">
        <v>138</v>
      </c>
      <c r="I37" s="1" t="n">
        <v>100</v>
      </c>
      <c r="J37" s="1" t="n">
        <v>3</v>
      </c>
      <c r="K37" s="4" t="n">
        <v>1955</v>
      </c>
      <c r="L37" s="6" t="s">
        <v>33</v>
      </c>
      <c r="M37" s="1" t="n">
        <v>7</v>
      </c>
      <c r="N37" s="7" t="s">
        <v>106</v>
      </c>
      <c r="O37" s="8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35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36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37</v>
      </c>
      <c r="AB37" s="1" t="s">
        <v>35</v>
      </c>
      <c r="AC37" s="1" t="s">
        <v>35</v>
      </c>
    </row>
    <row r="38" customFormat="false" ht="12.8" hidden="false" customHeight="false" outlineLevel="0" collapsed="false">
      <c r="A38" s="1" t="s">
        <v>139</v>
      </c>
      <c r="B38" s="1" t="s">
        <v>140</v>
      </c>
      <c r="C38" s="2" t="n">
        <v>33</v>
      </c>
      <c r="D38" s="5" t="n">
        <f aca="false">FALSE()</f>
        <v>0</v>
      </c>
      <c r="E38" s="1" t="s">
        <v>30</v>
      </c>
      <c r="F38" s="3" t="s">
        <v>128</v>
      </c>
      <c r="G38" s="1" t="s">
        <v>129</v>
      </c>
      <c r="H38" s="1" t="s">
        <v>141</v>
      </c>
      <c r="I38" s="1" t="n">
        <v>75</v>
      </c>
      <c r="J38" s="1" t="n">
        <v>1</v>
      </c>
      <c r="K38" s="4" t="n">
        <v>1945</v>
      </c>
      <c r="L38" s="6" t="s">
        <v>33</v>
      </c>
      <c r="M38" s="1" t="n">
        <v>5</v>
      </c>
      <c r="N38" s="7" t="s">
        <v>34</v>
      </c>
      <c r="O38" s="8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35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36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37</v>
      </c>
      <c r="AB38" s="1" t="s">
        <v>35</v>
      </c>
      <c r="AC38" s="1" t="s">
        <v>35</v>
      </c>
    </row>
    <row r="39" customFormat="false" ht="12.8" hidden="false" customHeight="false" outlineLevel="0" collapsed="false">
      <c r="A39" s="1" t="s">
        <v>142</v>
      </c>
      <c r="B39" s="1" t="s">
        <v>140</v>
      </c>
      <c r="C39" s="2" t="n">
        <v>34</v>
      </c>
      <c r="D39" s="5" t="n">
        <f aca="false">FALSE()</f>
        <v>0</v>
      </c>
      <c r="E39" s="1" t="s">
        <v>30</v>
      </c>
      <c r="F39" s="3" t="s">
        <v>89</v>
      </c>
      <c r="G39" s="1" t="s">
        <v>129</v>
      </c>
      <c r="H39" s="1" t="s">
        <v>143</v>
      </c>
      <c r="I39" s="1" t="n">
        <v>100</v>
      </c>
      <c r="J39" s="1" t="n">
        <v>1</v>
      </c>
      <c r="K39" s="4" t="n">
        <v>1945</v>
      </c>
      <c r="L39" s="6" t="s">
        <v>33</v>
      </c>
      <c r="M39" s="1" t="n">
        <v>7</v>
      </c>
      <c r="N39" s="7" t="s">
        <v>106</v>
      </c>
      <c r="O39" s="8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35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36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37</v>
      </c>
      <c r="AB39" s="1" t="s">
        <v>35</v>
      </c>
      <c r="AC39" s="1" t="s">
        <v>35</v>
      </c>
    </row>
    <row r="40" customFormat="false" ht="12.8" hidden="false" customHeight="false" outlineLevel="0" collapsed="false">
      <c r="A40" s="1" t="s">
        <v>144</v>
      </c>
      <c r="B40" s="1" t="s">
        <v>145</v>
      </c>
      <c r="C40" s="2" t="n">
        <v>44</v>
      </c>
      <c r="D40" s="5" t="n">
        <f aca="false">TRUE()</f>
        <v>1</v>
      </c>
      <c r="E40" s="1" t="s">
        <v>30</v>
      </c>
      <c r="F40" s="3" t="s">
        <v>89</v>
      </c>
      <c r="H40" s="1" t="s">
        <v>146</v>
      </c>
      <c r="I40" s="1" t="n">
        <v>100</v>
      </c>
      <c r="J40" s="1" t="n">
        <v>1</v>
      </c>
      <c r="K40" s="4" t="n">
        <v>1965</v>
      </c>
      <c r="L40" s="6" t="s">
        <v>33</v>
      </c>
      <c r="M40" s="1" t="n">
        <v>7</v>
      </c>
      <c r="N40" s="7" t="s">
        <v>106</v>
      </c>
      <c r="O40" s="8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35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36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37</v>
      </c>
      <c r="AB40" s="1" t="s">
        <v>35</v>
      </c>
      <c r="AC40" s="1" t="s">
        <v>35</v>
      </c>
    </row>
    <row r="41" customFormat="false" ht="12.8" hidden="false" customHeight="false" outlineLevel="0" collapsed="false">
      <c r="A41" s="1" t="s">
        <v>147</v>
      </c>
      <c r="B41" s="1" t="s">
        <v>148</v>
      </c>
      <c r="C41" s="2" t="n">
        <v>138</v>
      </c>
      <c r="D41" s="5" t="n">
        <f aca="false">TRUE()</f>
        <v>1</v>
      </c>
      <c r="E41" s="1" t="s">
        <v>30</v>
      </c>
      <c r="F41" s="3" t="s">
        <v>89</v>
      </c>
      <c r="H41" s="1" t="s">
        <v>149</v>
      </c>
      <c r="I41" s="1" t="n">
        <v>100</v>
      </c>
      <c r="J41" s="1" t="n">
        <v>2</v>
      </c>
      <c r="K41" s="4" t="n">
        <v>1980</v>
      </c>
      <c r="L41" s="6" t="s">
        <v>33</v>
      </c>
      <c r="M41" s="1" t="n">
        <v>7</v>
      </c>
      <c r="N41" s="7" t="s">
        <v>106</v>
      </c>
      <c r="O41" s="8" t="str">
        <f aca="false">VLOOKUP(N41,dropdowns!E:F,2,0)</f>
        <v>bitmask(TOWNZONE_CENTRE, TOWNZONE_INNER_SUBURB, TOWNZONE_OUTER_SUBURB )</v>
      </c>
      <c r="P41" s="1" t="n">
        <v>27</v>
      </c>
      <c r="Q41" s="1" t="n">
        <v>4</v>
      </c>
      <c r="R41" s="3" t="s">
        <v>35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36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117</v>
      </c>
      <c r="AB41" s="1" t="s">
        <v>35</v>
      </c>
      <c r="AC41" s="1" t="s">
        <v>35</v>
      </c>
    </row>
    <row r="42" customFormat="false" ht="12.8" hidden="false" customHeight="false" outlineLevel="0" collapsed="false">
      <c r="A42" s="1" t="s">
        <v>150</v>
      </c>
      <c r="B42" s="1" t="s">
        <v>151</v>
      </c>
      <c r="C42" s="2" t="n">
        <v>35</v>
      </c>
      <c r="D42" s="5" t="n">
        <f aca="false">TRUE()</f>
        <v>1</v>
      </c>
      <c r="E42" s="1" t="s">
        <v>30</v>
      </c>
      <c r="F42" s="3" t="s">
        <v>93</v>
      </c>
      <c r="H42" s="1" t="s">
        <v>152</v>
      </c>
      <c r="I42" s="1" t="n">
        <v>125</v>
      </c>
      <c r="J42" s="1" t="n">
        <v>1</v>
      </c>
      <c r="K42" s="4" t="n">
        <v>1960</v>
      </c>
      <c r="L42" s="6" t="s">
        <v>33</v>
      </c>
      <c r="M42" s="1" t="n">
        <v>10</v>
      </c>
      <c r="N42" s="7" t="s">
        <v>40</v>
      </c>
      <c r="O42" s="8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35</v>
      </c>
      <c r="S42" s="1" t="n">
        <v>14</v>
      </c>
      <c r="T42" s="1" t="n">
        <v>5</v>
      </c>
      <c r="U42" s="3" t="s">
        <v>36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37</v>
      </c>
      <c r="AB42" s="1" t="s">
        <v>35</v>
      </c>
      <c r="AC42" s="1" t="s">
        <v>35</v>
      </c>
    </row>
    <row r="43" customFormat="false" ht="12.8" hidden="false" customHeight="false" outlineLevel="0" collapsed="false">
      <c r="A43" s="1" t="s">
        <v>153</v>
      </c>
      <c r="B43" s="1" t="s">
        <v>151</v>
      </c>
      <c r="C43" s="2" t="n">
        <v>39</v>
      </c>
      <c r="D43" s="5" t="n">
        <f aca="false">TRUE()</f>
        <v>1</v>
      </c>
      <c r="E43" s="1" t="s">
        <v>30</v>
      </c>
      <c r="F43" s="3" t="s">
        <v>96</v>
      </c>
      <c r="H43" s="1" t="s">
        <v>154</v>
      </c>
      <c r="I43" s="1" t="n">
        <v>150</v>
      </c>
      <c r="J43" s="1" t="n">
        <v>1</v>
      </c>
      <c r="K43" s="4" t="n">
        <v>1960</v>
      </c>
      <c r="L43" s="6" t="s">
        <v>33</v>
      </c>
      <c r="M43" s="1" t="n">
        <v>15</v>
      </c>
      <c r="N43" s="7" t="s">
        <v>91</v>
      </c>
      <c r="O43" s="8" t="str">
        <f aca="false">VLOOKUP(N43,dropdowns!E:F,2,0)</f>
        <v>bitmask(TOWNZONE_CENTRE)</v>
      </c>
      <c r="P43" s="1" t="n">
        <v>5</v>
      </c>
      <c r="Q43" s="1" t="n">
        <v>4</v>
      </c>
      <c r="R43" s="3" t="s">
        <v>35</v>
      </c>
      <c r="S43" s="1" t="n">
        <v>16</v>
      </c>
      <c r="T43" s="1" t="n">
        <v>6</v>
      </c>
      <c r="U43" s="3" t="s">
        <v>36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37</v>
      </c>
      <c r="AB43" s="1" t="s">
        <v>35</v>
      </c>
      <c r="AC43" s="1" t="s">
        <v>35</v>
      </c>
    </row>
    <row r="44" customFormat="false" ht="12.8" hidden="false" customHeight="false" outlineLevel="0" collapsed="false">
      <c r="A44" s="1" t="s">
        <v>155</v>
      </c>
      <c r="B44" s="1" t="s">
        <v>156</v>
      </c>
      <c r="C44" s="2" t="n">
        <v>46</v>
      </c>
      <c r="D44" s="5" t="n">
        <f aca="false">TRUE()</f>
        <v>1</v>
      </c>
      <c r="E44" s="1" t="s">
        <v>30</v>
      </c>
      <c r="F44" s="3" t="s">
        <v>93</v>
      </c>
      <c r="H44" s="1" t="s">
        <v>157</v>
      </c>
      <c r="I44" s="1" t="n">
        <v>125</v>
      </c>
      <c r="J44" s="1" t="n">
        <v>1</v>
      </c>
      <c r="K44" s="4" t="n">
        <v>1960</v>
      </c>
      <c r="L44" s="6" t="s">
        <v>33</v>
      </c>
      <c r="M44" s="1" t="n">
        <v>10</v>
      </c>
      <c r="N44" s="7" t="s">
        <v>40</v>
      </c>
      <c r="O44" s="8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35</v>
      </c>
      <c r="S44" s="1" t="n">
        <v>14</v>
      </c>
      <c r="T44" s="1" t="n">
        <v>5</v>
      </c>
      <c r="U44" s="3" t="s">
        <v>36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37</v>
      </c>
      <c r="AB44" s="1" t="s">
        <v>35</v>
      </c>
      <c r="AC44" s="1" t="s">
        <v>35</v>
      </c>
    </row>
    <row r="45" customFormat="false" ht="12.8" hidden="false" customHeight="false" outlineLevel="0" collapsed="false">
      <c r="A45" s="1" t="s">
        <v>158</v>
      </c>
      <c r="B45" s="1" t="s">
        <v>156</v>
      </c>
      <c r="C45" s="2" t="n">
        <v>31</v>
      </c>
      <c r="D45" s="5" t="n">
        <f aca="false">TRUE()</f>
        <v>1</v>
      </c>
      <c r="E45" s="1" t="s">
        <v>30</v>
      </c>
      <c r="F45" s="3" t="s">
        <v>96</v>
      </c>
      <c r="H45" s="1" t="s">
        <v>159</v>
      </c>
      <c r="I45" s="1" t="n">
        <v>150</v>
      </c>
      <c r="J45" s="1" t="n">
        <v>1</v>
      </c>
      <c r="K45" s="4" t="n">
        <v>1960</v>
      </c>
      <c r="L45" s="6" t="s">
        <v>33</v>
      </c>
      <c r="M45" s="1" t="n">
        <v>15</v>
      </c>
      <c r="N45" s="7" t="s">
        <v>91</v>
      </c>
      <c r="O45" s="8" t="str">
        <f aca="false">VLOOKUP(N45,dropdowns!E:F,2,0)</f>
        <v>bitmask(TOWNZONE_CENTRE)</v>
      </c>
      <c r="P45" s="1" t="n">
        <v>5</v>
      </c>
      <c r="Q45" s="1" t="n">
        <v>4</v>
      </c>
      <c r="R45" s="3" t="s">
        <v>35</v>
      </c>
      <c r="S45" s="1" t="n">
        <v>16</v>
      </c>
      <c r="T45" s="1" t="n">
        <v>6</v>
      </c>
      <c r="U45" s="3" t="s">
        <v>36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37</v>
      </c>
      <c r="AB45" s="1" t="s">
        <v>35</v>
      </c>
      <c r="AC45" s="1" t="s">
        <v>35</v>
      </c>
    </row>
    <row r="46" customFormat="false" ht="12.8" hidden="false" customHeight="false" outlineLevel="0" collapsed="false">
      <c r="A46" s="1" t="s">
        <v>160</v>
      </c>
      <c r="B46" s="1" t="s">
        <v>161</v>
      </c>
      <c r="C46" s="2" t="n">
        <v>49</v>
      </c>
      <c r="D46" s="5" t="n">
        <f aca="false">TRUE()</f>
        <v>1</v>
      </c>
      <c r="E46" s="1" t="s">
        <v>30</v>
      </c>
      <c r="F46" s="3" t="s">
        <v>93</v>
      </c>
      <c r="H46" s="1" t="s">
        <v>162</v>
      </c>
      <c r="I46" s="1" t="n">
        <v>125</v>
      </c>
      <c r="J46" s="1" t="n">
        <v>1</v>
      </c>
      <c r="K46" s="4" t="n">
        <v>2000</v>
      </c>
      <c r="L46" s="6" t="s">
        <v>33</v>
      </c>
      <c r="M46" s="1" t="n">
        <v>10</v>
      </c>
      <c r="N46" s="7" t="s">
        <v>40</v>
      </c>
      <c r="O46" s="8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35</v>
      </c>
      <c r="S46" s="1" t="n">
        <v>14</v>
      </c>
      <c r="T46" s="1" t="n">
        <v>5</v>
      </c>
      <c r="U46" s="3" t="s">
        <v>36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37</v>
      </c>
      <c r="AB46" s="1" t="s">
        <v>35</v>
      </c>
      <c r="AC46" s="1" t="s">
        <v>35</v>
      </c>
    </row>
    <row r="47" customFormat="false" ht="12.8" hidden="false" customHeight="false" outlineLevel="0" collapsed="false">
      <c r="A47" s="1" t="s">
        <v>163</v>
      </c>
      <c r="B47" s="1" t="s">
        <v>161</v>
      </c>
      <c r="C47" s="2" t="n">
        <v>56</v>
      </c>
      <c r="D47" s="5" t="n">
        <f aca="false">TRUE()</f>
        <v>1</v>
      </c>
      <c r="E47" s="1" t="s">
        <v>30</v>
      </c>
      <c r="F47" s="3" t="s">
        <v>96</v>
      </c>
      <c r="H47" s="1" t="s">
        <v>164</v>
      </c>
      <c r="I47" s="1" t="n">
        <v>150</v>
      </c>
      <c r="J47" s="1" t="n">
        <v>1</v>
      </c>
      <c r="K47" s="4" t="n">
        <v>2000</v>
      </c>
      <c r="L47" s="6" t="s">
        <v>33</v>
      </c>
      <c r="M47" s="1" t="n">
        <v>15</v>
      </c>
      <c r="N47" s="7" t="s">
        <v>91</v>
      </c>
      <c r="O47" s="8" t="str">
        <f aca="false">VLOOKUP(N47,dropdowns!E:F,2,0)</f>
        <v>bitmask(TOWNZONE_CENTRE)</v>
      </c>
      <c r="P47" s="1" t="n">
        <v>27</v>
      </c>
      <c r="Q47" s="1" t="n">
        <v>4</v>
      </c>
      <c r="R47" s="3" t="s">
        <v>35</v>
      </c>
      <c r="S47" s="1" t="n">
        <v>16</v>
      </c>
      <c r="T47" s="1" t="n">
        <v>6</v>
      </c>
      <c r="U47" s="3" t="s">
        <v>36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37</v>
      </c>
      <c r="AB47" s="1" t="s">
        <v>35</v>
      </c>
      <c r="AC47" s="1" t="s">
        <v>35</v>
      </c>
    </row>
    <row r="48" customFormat="false" ht="12.8" hidden="false" customHeight="false" outlineLevel="0" collapsed="false">
      <c r="A48" s="1" t="s">
        <v>165</v>
      </c>
      <c r="B48" s="1" t="s">
        <v>166</v>
      </c>
      <c r="C48" s="2" t="n">
        <v>57</v>
      </c>
      <c r="D48" s="5" t="n">
        <f aca="false">FALSE()</f>
        <v>0</v>
      </c>
      <c r="E48" s="1" t="s">
        <v>30</v>
      </c>
      <c r="F48" s="3" t="s">
        <v>128</v>
      </c>
      <c r="G48" s="1" t="s">
        <v>129</v>
      </c>
      <c r="H48" s="1" t="s">
        <v>167</v>
      </c>
      <c r="I48" s="1" t="n">
        <v>75</v>
      </c>
      <c r="J48" s="1" t="n">
        <v>1</v>
      </c>
      <c r="K48" s="4" t="n">
        <v>1950</v>
      </c>
      <c r="L48" s="6" t="s">
        <v>33</v>
      </c>
      <c r="M48" s="1" t="n">
        <v>5</v>
      </c>
      <c r="N48" s="7" t="s">
        <v>34</v>
      </c>
      <c r="O48" s="8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35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36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37</v>
      </c>
      <c r="AB48" s="1" t="s">
        <v>35</v>
      </c>
      <c r="AC48" s="1" t="s">
        <v>35</v>
      </c>
    </row>
    <row r="49" customFormat="false" ht="12.8" hidden="false" customHeight="false" outlineLevel="0" collapsed="false">
      <c r="A49" s="1" t="s">
        <v>168</v>
      </c>
      <c r="B49" s="1" t="s">
        <v>166</v>
      </c>
      <c r="C49" s="2" t="n">
        <v>65</v>
      </c>
      <c r="D49" s="5" t="n">
        <f aca="false">FALSE()</f>
        <v>0</v>
      </c>
      <c r="E49" s="1" t="s">
        <v>30</v>
      </c>
      <c r="F49" s="3" t="s">
        <v>89</v>
      </c>
      <c r="G49" s="1" t="s">
        <v>129</v>
      </c>
      <c r="H49" s="1" t="s">
        <v>169</v>
      </c>
      <c r="I49" s="1" t="n">
        <v>100</v>
      </c>
      <c r="J49" s="1" t="n">
        <v>1</v>
      </c>
      <c r="K49" s="4" t="n">
        <v>1950</v>
      </c>
      <c r="L49" s="6" t="s">
        <v>33</v>
      </c>
      <c r="M49" s="1" t="n">
        <v>7</v>
      </c>
      <c r="N49" s="7" t="s">
        <v>106</v>
      </c>
      <c r="O49" s="8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35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36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37</v>
      </c>
      <c r="AB49" s="1" t="s">
        <v>35</v>
      </c>
      <c r="AC49" s="1" t="s">
        <v>35</v>
      </c>
    </row>
    <row r="50" customFormat="false" ht="12.8" hidden="false" customHeight="false" outlineLevel="0" collapsed="false">
      <c r="A50" s="1" t="s">
        <v>170</v>
      </c>
      <c r="B50" s="1" t="s">
        <v>171</v>
      </c>
      <c r="C50" s="2" t="n">
        <v>74</v>
      </c>
      <c r="D50" s="5" t="n">
        <f aca="false">TRUE()</f>
        <v>1</v>
      </c>
      <c r="E50" s="1" t="s">
        <v>30</v>
      </c>
      <c r="F50" s="3" t="s">
        <v>89</v>
      </c>
      <c r="H50" s="1" t="s">
        <v>172</v>
      </c>
      <c r="I50" s="1" t="n">
        <v>100</v>
      </c>
      <c r="J50" s="1" t="n">
        <v>1</v>
      </c>
      <c r="K50" s="4" t="n">
        <v>1980</v>
      </c>
      <c r="L50" s="6" t="s">
        <v>33</v>
      </c>
      <c r="M50" s="1" t="n">
        <v>7</v>
      </c>
      <c r="N50" s="7" t="s">
        <v>106</v>
      </c>
      <c r="O50" s="8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35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36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37</v>
      </c>
      <c r="AB50" s="1" t="s">
        <v>35</v>
      </c>
      <c r="AC50" s="1" t="s">
        <v>35</v>
      </c>
    </row>
    <row r="51" customFormat="false" ht="12.8" hidden="false" customHeight="false" outlineLevel="0" collapsed="false">
      <c r="A51" s="1" t="s">
        <v>173</v>
      </c>
      <c r="B51" s="1" t="s">
        <v>171</v>
      </c>
      <c r="C51" s="2" t="n">
        <v>75</v>
      </c>
      <c r="D51" s="5" t="n">
        <f aca="false">TRUE()</f>
        <v>1</v>
      </c>
      <c r="E51" s="1" t="s">
        <v>30</v>
      </c>
      <c r="F51" s="3" t="s">
        <v>93</v>
      </c>
      <c r="H51" s="1" t="s">
        <v>174</v>
      </c>
      <c r="I51" s="1" t="n">
        <v>125</v>
      </c>
      <c r="J51" s="1" t="n">
        <v>1</v>
      </c>
      <c r="K51" s="4" t="n">
        <v>1980</v>
      </c>
      <c r="L51" s="6" t="s">
        <v>33</v>
      </c>
      <c r="M51" s="1" t="n">
        <v>10</v>
      </c>
      <c r="N51" s="7" t="s">
        <v>40</v>
      </c>
      <c r="O51" s="8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35</v>
      </c>
      <c r="S51" s="1" t="n">
        <v>14</v>
      </c>
      <c r="T51" s="1" t="n">
        <v>5</v>
      </c>
      <c r="U51" s="3" t="s">
        <v>36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37</v>
      </c>
      <c r="AB51" s="1" t="s">
        <v>35</v>
      </c>
      <c r="AC51" s="1" t="s">
        <v>35</v>
      </c>
    </row>
    <row r="52" customFormat="false" ht="12.8" hidden="false" customHeight="false" outlineLevel="0" collapsed="false">
      <c r="A52" s="1" t="s">
        <v>175</v>
      </c>
      <c r="B52" s="1" t="s">
        <v>176</v>
      </c>
      <c r="C52" s="2" t="n">
        <v>40</v>
      </c>
      <c r="D52" s="5" t="n">
        <f aca="false">TRUE()</f>
        <v>1</v>
      </c>
      <c r="E52" s="1" t="s">
        <v>30</v>
      </c>
      <c r="F52" s="3" t="s">
        <v>128</v>
      </c>
      <c r="G52" s="1" t="s">
        <v>135</v>
      </c>
      <c r="H52" s="1" t="s">
        <v>177</v>
      </c>
      <c r="I52" s="1" t="n">
        <v>75</v>
      </c>
      <c r="J52" s="1" t="n">
        <v>3</v>
      </c>
      <c r="K52" s="4" t="n">
        <v>1950</v>
      </c>
      <c r="L52" s="6" t="s">
        <v>33</v>
      </c>
      <c r="M52" s="1" t="n">
        <v>5</v>
      </c>
      <c r="N52" s="7" t="s">
        <v>34</v>
      </c>
      <c r="O52" s="8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35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36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37</v>
      </c>
      <c r="AB52" s="1" t="s">
        <v>35</v>
      </c>
      <c r="AC52" s="1" t="s">
        <v>35</v>
      </c>
    </row>
    <row r="53" customFormat="false" ht="12.8" hidden="false" customHeight="false" outlineLevel="0" collapsed="false">
      <c r="A53" s="1" t="s">
        <v>178</v>
      </c>
      <c r="B53" s="1" t="s">
        <v>176</v>
      </c>
      <c r="C53" s="2" t="n">
        <v>41</v>
      </c>
      <c r="D53" s="5" t="n">
        <f aca="false">TRUE()</f>
        <v>1</v>
      </c>
      <c r="E53" s="1" t="s">
        <v>30</v>
      </c>
      <c r="F53" s="3" t="s">
        <v>89</v>
      </c>
      <c r="G53" s="1" t="s">
        <v>135</v>
      </c>
      <c r="H53" s="1" t="s">
        <v>179</v>
      </c>
      <c r="I53" s="1" t="n">
        <v>100</v>
      </c>
      <c r="J53" s="1" t="n">
        <v>3</v>
      </c>
      <c r="K53" s="4" t="n">
        <v>1950</v>
      </c>
      <c r="L53" s="6" t="s">
        <v>33</v>
      </c>
      <c r="M53" s="1" t="n">
        <v>7</v>
      </c>
      <c r="N53" s="7" t="s">
        <v>106</v>
      </c>
      <c r="O53" s="8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35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36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37</v>
      </c>
      <c r="AB53" s="1" t="s">
        <v>35</v>
      </c>
      <c r="AC53" s="1" t="s">
        <v>35</v>
      </c>
    </row>
    <row r="54" customFormat="false" ht="12.8" hidden="false" customHeight="false" outlineLevel="0" collapsed="false">
      <c r="A54" s="1" t="s">
        <v>180</v>
      </c>
      <c r="B54" s="1" t="s">
        <v>181</v>
      </c>
      <c r="C54" s="2" t="n">
        <v>42</v>
      </c>
      <c r="D54" s="5" t="n">
        <f aca="false">FALSE()</f>
        <v>0</v>
      </c>
      <c r="E54" s="1" t="s">
        <v>30</v>
      </c>
      <c r="F54" s="3" t="s">
        <v>128</v>
      </c>
      <c r="G54" s="1" t="s">
        <v>129</v>
      </c>
      <c r="H54" s="1" t="s">
        <v>182</v>
      </c>
      <c r="I54" s="1" t="n">
        <v>75</v>
      </c>
      <c r="J54" s="1" t="n">
        <v>1</v>
      </c>
      <c r="K54" s="4" t="n">
        <v>1945</v>
      </c>
      <c r="L54" s="6" t="s">
        <v>33</v>
      </c>
      <c r="M54" s="1" t="n">
        <v>5</v>
      </c>
      <c r="N54" s="7" t="s">
        <v>34</v>
      </c>
      <c r="O54" s="8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35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36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37</v>
      </c>
      <c r="AB54" s="1" t="s">
        <v>35</v>
      </c>
      <c r="AC54" s="1" t="s">
        <v>35</v>
      </c>
    </row>
    <row r="55" customFormat="false" ht="12.8" hidden="false" customHeight="false" outlineLevel="0" collapsed="false">
      <c r="A55" s="1" t="s">
        <v>183</v>
      </c>
      <c r="B55" s="1" t="s">
        <v>181</v>
      </c>
      <c r="C55" s="2" t="n">
        <v>43</v>
      </c>
      <c r="D55" s="5" t="n">
        <f aca="false">FALSE()</f>
        <v>0</v>
      </c>
      <c r="E55" s="1" t="s">
        <v>30</v>
      </c>
      <c r="F55" s="3" t="s">
        <v>89</v>
      </c>
      <c r="G55" s="1" t="s">
        <v>129</v>
      </c>
      <c r="H55" s="1" t="s">
        <v>184</v>
      </c>
      <c r="I55" s="1" t="n">
        <v>100</v>
      </c>
      <c r="J55" s="1" t="n">
        <v>1</v>
      </c>
      <c r="K55" s="4" t="n">
        <v>1945</v>
      </c>
      <c r="L55" s="6" t="s">
        <v>33</v>
      </c>
      <c r="M55" s="1" t="n">
        <v>7</v>
      </c>
      <c r="N55" s="7" t="s">
        <v>106</v>
      </c>
      <c r="O55" s="8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35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36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37</v>
      </c>
      <c r="AB55" s="1" t="s">
        <v>35</v>
      </c>
      <c r="AC55" s="1" t="s">
        <v>35</v>
      </c>
    </row>
    <row r="56" customFormat="false" ht="12.8" hidden="false" customHeight="false" outlineLevel="0" collapsed="false">
      <c r="A56" s="1" t="s">
        <v>185</v>
      </c>
      <c r="B56" s="1" t="s">
        <v>186</v>
      </c>
      <c r="C56" s="2" t="n">
        <v>85</v>
      </c>
      <c r="D56" s="5" t="n">
        <f aca="false">TRUE()</f>
        <v>1</v>
      </c>
      <c r="E56" s="1" t="s">
        <v>30</v>
      </c>
      <c r="F56" s="3" t="s">
        <v>89</v>
      </c>
      <c r="H56" s="1" t="s">
        <v>187</v>
      </c>
      <c r="I56" s="1" t="n">
        <v>100</v>
      </c>
      <c r="J56" s="1" t="n">
        <v>1</v>
      </c>
      <c r="K56" s="4" t="n">
        <v>1960</v>
      </c>
      <c r="L56" s="6" t="s">
        <v>33</v>
      </c>
      <c r="M56" s="1" t="n">
        <v>7</v>
      </c>
      <c r="N56" s="7" t="s">
        <v>106</v>
      </c>
      <c r="O56" s="8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35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36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37</v>
      </c>
      <c r="AB56" s="1" t="s">
        <v>35</v>
      </c>
      <c r="AC56" s="1" t="s">
        <v>35</v>
      </c>
    </row>
    <row r="57" customFormat="false" ht="12.8" hidden="false" customHeight="false" outlineLevel="0" collapsed="false">
      <c r="A57" s="1" t="s">
        <v>188</v>
      </c>
      <c r="B57" s="1" t="s">
        <v>189</v>
      </c>
      <c r="C57" s="2" t="n">
        <v>91</v>
      </c>
      <c r="D57" s="5" t="n">
        <f aca="false">TRUE()</f>
        <v>1</v>
      </c>
      <c r="E57" s="1" t="s">
        <v>30</v>
      </c>
      <c r="F57" s="3" t="s">
        <v>128</v>
      </c>
      <c r="G57" s="1" t="s">
        <v>135</v>
      </c>
      <c r="H57" s="1" t="s">
        <v>190</v>
      </c>
      <c r="I57" s="1" t="n">
        <v>75</v>
      </c>
      <c r="J57" s="1" t="n">
        <v>3</v>
      </c>
      <c r="K57" s="4" t="n">
        <v>1945</v>
      </c>
      <c r="L57" s="6" t="s">
        <v>33</v>
      </c>
      <c r="M57" s="1" t="n">
        <v>5</v>
      </c>
      <c r="N57" s="7" t="s">
        <v>34</v>
      </c>
      <c r="O57" s="8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35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36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37</v>
      </c>
      <c r="AB57" s="1" t="s">
        <v>35</v>
      </c>
      <c r="AC57" s="1" t="s">
        <v>35</v>
      </c>
    </row>
    <row r="58" customFormat="false" ht="12.8" hidden="false" customHeight="false" outlineLevel="0" collapsed="false">
      <c r="A58" s="1" t="s">
        <v>191</v>
      </c>
      <c r="B58" s="1" t="s">
        <v>189</v>
      </c>
      <c r="C58" s="2" t="n">
        <v>94</v>
      </c>
      <c r="D58" s="5" t="n">
        <f aca="false">TRUE()</f>
        <v>1</v>
      </c>
      <c r="E58" s="1" t="s">
        <v>30</v>
      </c>
      <c r="F58" s="3" t="s">
        <v>89</v>
      </c>
      <c r="G58" s="1" t="s">
        <v>135</v>
      </c>
      <c r="H58" s="1" t="s">
        <v>192</v>
      </c>
      <c r="I58" s="1" t="n">
        <v>100</v>
      </c>
      <c r="J58" s="1" t="n">
        <v>3</v>
      </c>
      <c r="K58" s="4" t="n">
        <v>1945</v>
      </c>
      <c r="L58" s="6" t="s">
        <v>33</v>
      </c>
      <c r="M58" s="1" t="n">
        <v>7</v>
      </c>
      <c r="N58" s="7" t="s">
        <v>106</v>
      </c>
      <c r="O58" s="8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35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36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37</v>
      </c>
      <c r="AB58" s="1" t="s">
        <v>35</v>
      </c>
      <c r="AC58" s="1" t="s">
        <v>35</v>
      </c>
    </row>
    <row r="59" customFormat="false" ht="12.8" hidden="false" customHeight="false" outlineLevel="0" collapsed="false">
      <c r="A59" s="1" t="s">
        <v>193</v>
      </c>
      <c r="B59" s="1" t="s">
        <v>194</v>
      </c>
      <c r="C59" s="2" t="n">
        <v>37</v>
      </c>
      <c r="D59" s="5" t="n">
        <f aca="false">TRUE()</f>
        <v>1</v>
      </c>
      <c r="E59" s="1" t="s">
        <v>30</v>
      </c>
      <c r="F59" s="3" t="s">
        <v>89</v>
      </c>
      <c r="H59" s="1" t="s">
        <v>195</v>
      </c>
      <c r="I59" s="1" t="n">
        <v>100</v>
      </c>
      <c r="J59" s="1" t="n">
        <v>1</v>
      </c>
      <c r="K59" s="4" t="n">
        <v>1950</v>
      </c>
      <c r="L59" s="6" t="s">
        <v>33</v>
      </c>
      <c r="M59" s="1" t="n">
        <v>7</v>
      </c>
      <c r="N59" s="7" t="s">
        <v>106</v>
      </c>
      <c r="O59" s="8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35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36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37</v>
      </c>
      <c r="AB59" s="1" t="s">
        <v>35</v>
      </c>
      <c r="AC59" s="1" t="s">
        <v>35</v>
      </c>
    </row>
    <row r="60" customFormat="false" ht="12.8" hidden="false" customHeight="false" outlineLevel="0" collapsed="false">
      <c r="A60" s="1" t="s">
        <v>196</v>
      </c>
      <c r="B60" s="1" t="s">
        <v>197</v>
      </c>
      <c r="C60" s="2" t="n">
        <v>48</v>
      </c>
      <c r="D60" s="5" t="n">
        <f aca="false">TRUE()</f>
        <v>1</v>
      </c>
      <c r="E60" s="1" t="s">
        <v>30</v>
      </c>
      <c r="F60" s="3" t="s">
        <v>93</v>
      </c>
      <c r="H60" s="1" t="s">
        <v>198</v>
      </c>
      <c r="I60" s="1" t="n">
        <v>125</v>
      </c>
      <c r="J60" s="1" t="n">
        <v>1</v>
      </c>
      <c r="K60" s="4" t="n">
        <v>1980</v>
      </c>
      <c r="L60" s="6" t="s">
        <v>33</v>
      </c>
      <c r="M60" s="1" t="n">
        <v>10</v>
      </c>
      <c r="N60" s="7" t="s">
        <v>40</v>
      </c>
      <c r="O60" s="8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35</v>
      </c>
      <c r="S60" s="1" t="n">
        <v>14</v>
      </c>
      <c r="T60" s="1" t="n">
        <v>5</v>
      </c>
      <c r="U60" s="3" t="s">
        <v>36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37</v>
      </c>
      <c r="AB60" s="1" t="s">
        <v>35</v>
      </c>
      <c r="AC60" s="1" t="s">
        <v>35</v>
      </c>
    </row>
    <row r="61" customFormat="false" ht="12.8" hidden="false" customHeight="false" outlineLevel="0" collapsed="false">
      <c r="A61" s="1" t="s">
        <v>199</v>
      </c>
      <c r="B61" s="1" t="s">
        <v>200</v>
      </c>
      <c r="C61" s="2" t="n">
        <v>120</v>
      </c>
      <c r="D61" s="5" t="n">
        <f aca="false">TRUE()</f>
        <v>1</v>
      </c>
      <c r="E61" s="1" t="s">
        <v>30</v>
      </c>
      <c r="F61" s="3" t="s">
        <v>89</v>
      </c>
      <c r="H61" s="1" t="s">
        <v>201</v>
      </c>
      <c r="I61" s="1" t="n">
        <v>100</v>
      </c>
      <c r="J61" s="1" t="n">
        <v>1</v>
      </c>
      <c r="K61" s="4" t="n">
        <v>1955</v>
      </c>
      <c r="L61" s="6" t="s">
        <v>33</v>
      </c>
      <c r="M61" s="1" t="n">
        <v>7</v>
      </c>
      <c r="N61" s="7" t="s">
        <v>91</v>
      </c>
      <c r="O61" s="8" t="str">
        <f aca="false">VLOOKUP(N61,dropdowns!E:F,2,0)</f>
        <v>bitmask(TOWNZONE_CENTRE)</v>
      </c>
      <c r="P61" s="1" t="n">
        <v>27</v>
      </c>
      <c r="Q61" s="1" t="n">
        <v>4</v>
      </c>
      <c r="R61" s="3" t="s">
        <v>35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36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37</v>
      </c>
      <c r="AB61" s="1" t="s">
        <v>35</v>
      </c>
      <c r="AC61" s="1" t="s">
        <v>35</v>
      </c>
    </row>
    <row r="62" customFormat="false" ht="12.8" hidden="false" customHeight="false" outlineLevel="0" collapsed="false">
      <c r="A62" s="1" t="s">
        <v>202</v>
      </c>
      <c r="B62" s="1" t="s">
        <v>200</v>
      </c>
      <c r="C62" s="2" t="n">
        <v>121</v>
      </c>
      <c r="D62" s="5" t="n">
        <f aca="false">TRUE()</f>
        <v>1</v>
      </c>
      <c r="E62" s="1" t="s">
        <v>30</v>
      </c>
      <c r="F62" s="3" t="s">
        <v>93</v>
      </c>
      <c r="H62" s="1" t="s">
        <v>203</v>
      </c>
      <c r="I62" s="1" t="n">
        <v>125</v>
      </c>
      <c r="J62" s="1" t="n">
        <v>1</v>
      </c>
      <c r="K62" s="4" t="n">
        <v>1955</v>
      </c>
      <c r="L62" s="6" t="s">
        <v>33</v>
      </c>
      <c r="M62" s="1" t="n">
        <v>10</v>
      </c>
      <c r="N62" s="7" t="s">
        <v>91</v>
      </c>
      <c r="O62" s="8" t="str">
        <f aca="false">VLOOKUP(N62,dropdowns!E:F,2,0)</f>
        <v>bitmask(TOWNZONE_CENTRE)</v>
      </c>
      <c r="P62" s="1" t="n">
        <v>27</v>
      </c>
      <c r="Q62" s="1" t="n">
        <v>4</v>
      </c>
      <c r="R62" s="3" t="s">
        <v>35</v>
      </c>
      <c r="S62" s="1" t="n">
        <v>14</v>
      </c>
      <c r="T62" s="1" t="n">
        <v>5</v>
      </c>
      <c r="U62" s="3" t="s">
        <v>36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37</v>
      </c>
      <c r="AB62" s="1" t="s">
        <v>35</v>
      </c>
      <c r="AC62" s="1" t="s">
        <v>35</v>
      </c>
    </row>
    <row r="63" customFormat="false" ht="12.8" hidden="false" customHeight="false" outlineLevel="0" collapsed="false">
      <c r="A63" s="1" t="s">
        <v>204</v>
      </c>
      <c r="B63" s="1" t="s">
        <v>200</v>
      </c>
      <c r="C63" s="2" t="n">
        <v>122</v>
      </c>
      <c r="D63" s="5" t="n">
        <f aca="false">TRUE()</f>
        <v>1</v>
      </c>
      <c r="E63" s="1" t="s">
        <v>30</v>
      </c>
      <c r="F63" s="3" t="s">
        <v>96</v>
      </c>
      <c r="H63" s="1" t="s">
        <v>205</v>
      </c>
      <c r="I63" s="1" t="n">
        <v>150</v>
      </c>
      <c r="J63" s="1" t="n">
        <v>1</v>
      </c>
      <c r="K63" s="4" t="n">
        <v>1955</v>
      </c>
      <c r="L63" s="6" t="s">
        <v>33</v>
      </c>
      <c r="M63" s="1" t="n">
        <v>15</v>
      </c>
      <c r="N63" s="7" t="s">
        <v>91</v>
      </c>
      <c r="O63" s="8" t="str">
        <f aca="false">VLOOKUP(N63,dropdowns!E:F,2,0)</f>
        <v>bitmask(TOWNZONE_CENTRE)</v>
      </c>
      <c r="P63" s="1" t="n">
        <v>27</v>
      </c>
      <c r="Q63" s="1" t="n">
        <v>4</v>
      </c>
      <c r="R63" s="3" t="s">
        <v>35</v>
      </c>
      <c r="S63" s="1" t="n">
        <v>16</v>
      </c>
      <c r="T63" s="1" t="n">
        <v>6</v>
      </c>
      <c r="U63" s="3" t="s">
        <v>36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37</v>
      </c>
      <c r="AB63" s="1" t="s">
        <v>35</v>
      </c>
      <c r="AC63" s="1" t="s">
        <v>35</v>
      </c>
    </row>
    <row r="64" customFormat="false" ht="12.8" hidden="false" customHeight="false" outlineLevel="0" collapsed="false">
      <c r="A64" s="1" t="s">
        <v>206</v>
      </c>
      <c r="B64" s="1" t="s">
        <v>207</v>
      </c>
      <c r="C64" s="2" t="n">
        <v>115</v>
      </c>
      <c r="D64" s="5" t="n">
        <f aca="false">TRUE()</f>
        <v>1</v>
      </c>
      <c r="E64" s="1" t="s">
        <v>30</v>
      </c>
      <c r="F64" s="3" t="s">
        <v>89</v>
      </c>
      <c r="H64" s="1" t="s">
        <v>208</v>
      </c>
      <c r="I64" s="1" t="n">
        <v>100</v>
      </c>
      <c r="J64" s="1" t="n">
        <v>1</v>
      </c>
      <c r="K64" s="4" t="n">
        <v>1945</v>
      </c>
      <c r="L64" s="6" t="s">
        <v>33</v>
      </c>
      <c r="M64" s="1" t="n">
        <v>7</v>
      </c>
      <c r="N64" s="7" t="s">
        <v>91</v>
      </c>
      <c r="O64" s="8" t="str">
        <f aca="false">VLOOKUP(N64,dropdowns!E:F,2,0)</f>
        <v>bitmask(TOWNZONE_CENTRE)</v>
      </c>
      <c r="P64" s="1" t="n">
        <v>27</v>
      </c>
      <c r="Q64" s="1" t="n">
        <v>4</v>
      </c>
      <c r="R64" s="3" t="s">
        <v>35</v>
      </c>
      <c r="S64" s="1" t="n">
        <v>10</v>
      </c>
      <c r="T64" s="1" t="n">
        <v>4</v>
      </c>
      <c r="U64" s="3" t="s">
        <v>36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37</v>
      </c>
      <c r="AB64" s="1" t="s">
        <v>35</v>
      </c>
      <c r="AC64" s="1" t="s">
        <v>35</v>
      </c>
    </row>
    <row r="65" customFormat="false" ht="12.8" hidden="false" customHeight="false" outlineLevel="0" collapsed="false">
      <c r="A65" s="1" t="s">
        <v>209</v>
      </c>
      <c r="B65" s="1" t="s">
        <v>207</v>
      </c>
      <c r="C65" s="2" t="n">
        <v>116</v>
      </c>
      <c r="D65" s="5" t="n">
        <f aca="false">TRUE()</f>
        <v>1</v>
      </c>
      <c r="E65" s="1" t="s">
        <v>30</v>
      </c>
      <c r="F65" s="3" t="s">
        <v>93</v>
      </c>
      <c r="H65" s="1" t="s">
        <v>210</v>
      </c>
      <c r="I65" s="1" t="n">
        <v>125</v>
      </c>
      <c r="J65" s="1" t="n">
        <v>1</v>
      </c>
      <c r="K65" s="4" t="n">
        <v>1945</v>
      </c>
      <c r="L65" s="6" t="s">
        <v>33</v>
      </c>
      <c r="M65" s="1" t="n">
        <v>10</v>
      </c>
      <c r="N65" s="7" t="s">
        <v>91</v>
      </c>
      <c r="O65" s="8" t="str">
        <f aca="false">VLOOKUP(N65,dropdowns!E:F,2,0)</f>
        <v>bitmask(TOWNZONE_CENTRE)</v>
      </c>
      <c r="P65" s="1" t="n">
        <v>27</v>
      </c>
      <c r="Q65" s="1" t="n">
        <v>4</v>
      </c>
      <c r="R65" s="3" t="s">
        <v>35</v>
      </c>
      <c r="S65" s="1" t="n">
        <v>14</v>
      </c>
      <c r="T65" s="1" t="n">
        <v>5</v>
      </c>
      <c r="U65" s="3" t="s">
        <v>36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37</v>
      </c>
      <c r="AB65" s="1" t="s">
        <v>35</v>
      </c>
      <c r="AC65" s="1" t="s">
        <v>35</v>
      </c>
    </row>
    <row r="66" customFormat="false" ht="12.8" hidden="false" customHeight="false" outlineLevel="0" collapsed="false">
      <c r="A66" s="1" t="s">
        <v>211</v>
      </c>
      <c r="B66" s="1" t="s">
        <v>212</v>
      </c>
      <c r="C66" s="2" t="n">
        <v>45</v>
      </c>
      <c r="D66" s="5" t="n">
        <f aca="false">TRUE()</f>
        <v>1</v>
      </c>
      <c r="E66" s="1" t="s">
        <v>30</v>
      </c>
      <c r="F66" s="3" t="s">
        <v>89</v>
      </c>
      <c r="H66" s="1" t="s">
        <v>213</v>
      </c>
      <c r="I66" s="1" t="n">
        <v>100</v>
      </c>
      <c r="J66" s="1" t="n">
        <v>1</v>
      </c>
      <c r="K66" s="4" t="n">
        <v>1960</v>
      </c>
      <c r="L66" s="6" t="s">
        <v>33</v>
      </c>
      <c r="M66" s="1" t="n">
        <v>7</v>
      </c>
      <c r="N66" s="7" t="s">
        <v>106</v>
      </c>
      <c r="O66" s="8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35</v>
      </c>
      <c r="S66" s="1" t="n">
        <v>10</v>
      </c>
      <c r="T66" s="1" t="n">
        <v>4</v>
      </c>
      <c r="U66" s="3" t="s">
        <v>36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37</v>
      </c>
      <c r="AB66" s="1" t="s">
        <v>35</v>
      </c>
      <c r="AC66" s="1" t="s">
        <v>35</v>
      </c>
    </row>
    <row r="67" customFormat="false" ht="12.8" hidden="false" customHeight="false" outlineLevel="0" collapsed="false">
      <c r="A67" s="1" t="s">
        <v>214</v>
      </c>
      <c r="B67" s="1" t="s">
        <v>215</v>
      </c>
      <c r="C67" s="2" t="n">
        <v>147</v>
      </c>
      <c r="D67" s="5" t="n">
        <f aca="false">TRUE()</f>
        <v>1</v>
      </c>
      <c r="E67" s="1" t="s">
        <v>30</v>
      </c>
      <c r="F67" s="3" t="s">
        <v>89</v>
      </c>
      <c r="H67" s="1" t="s">
        <v>216</v>
      </c>
      <c r="I67" s="1" t="n">
        <v>100</v>
      </c>
      <c r="J67" s="1" t="n">
        <v>1</v>
      </c>
      <c r="K67" s="4" t="n">
        <v>2000</v>
      </c>
      <c r="L67" s="6" t="s">
        <v>33</v>
      </c>
      <c r="M67" s="1" t="n">
        <v>10</v>
      </c>
      <c r="N67" s="7" t="s">
        <v>40</v>
      </c>
      <c r="O67" s="8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35</v>
      </c>
      <c r="S67" s="1" t="n">
        <v>14</v>
      </c>
      <c r="T67" s="1" t="n">
        <v>5</v>
      </c>
      <c r="U67" s="3" t="s">
        <v>36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37</v>
      </c>
      <c r="AB67" s="1" t="s">
        <v>35</v>
      </c>
      <c r="AC67" s="1" t="s">
        <v>35</v>
      </c>
    </row>
    <row r="68" customFormat="false" ht="12.8" hidden="false" customHeight="false" outlineLevel="0" collapsed="false">
      <c r="A68" s="1" t="s">
        <v>217</v>
      </c>
      <c r="B68" s="1" t="s">
        <v>215</v>
      </c>
      <c r="C68" s="2" t="n">
        <v>148</v>
      </c>
      <c r="D68" s="5" t="n">
        <f aca="false">TRUE()</f>
        <v>1</v>
      </c>
      <c r="E68" s="1" t="s">
        <v>30</v>
      </c>
      <c r="F68" s="3" t="s">
        <v>96</v>
      </c>
      <c r="H68" s="1" t="s">
        <v>218</v>
      </c>
      <c r="I68" s="1" t="n">
        <v>150</v>
      </c>
      <c r="J68" s="1" t="n">
        <v>1</v>
      </c>
      <c r="K68" s="4" t="n">
        <v>2000</v>
      </c>
      <c r="L68" s="6" t="s">
        <v>33</v>
      </c>
      <c r="M68" s="1" t="n">
        <v>15</v>
      </c>
      <c r="N68" s="7" t="s">
        <v>91</v>
      </c>
      <c r="O68" s="8" t="str">
        <f aca="false">VLOOKUP(N68,dropdowns!E:F,2,0)</f>
        <v>bitmask(TOWNZONE_CENTRE)</v>
      </c>
      <c r="P68" s="1" t="n">
        <v>27</v>
      </c>
      <c r="Q68" s="1" t="n">
        <v>4</v>
      </c>
      <c r="R68" s="3" t="s">
        <v>35</v>
      </c>
      <c r="S68" s="1" t="n">
        <v>16</v>
      </c>
      <c r="T68" s="1" t="n">
        <v>6</v>
      </c>
      <c r="U68" s="3" t="s">
        <v>36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37</v>
      </c>
      <c r="AB68" s="1" t="s">
        <v>35</v>
      </c>
      <c r="AC68" s="1" t="s">
        <v>35</v>
      </c>
    </row>
    <row r="69" customFormat="false" ht="12.8" hidden="false" customHeight="false" outlineLevel="0" collapsed="false">
      <c r="A69" s="1" t="s">
        <v>219</v>
      </c>
      <c r="B69" s="1" t="s">
        <v>220</v>
      </c>
      <c r="C69" s="2" t="n">
        <v>139</v>
      </c>
      <c r="D69" s="5" t="n">
        <f aca="false">TRUE()</f>
        <v>1</v>
      </c>
      <c r="E69" s="1" t="s">
        <v>30</v>
      </c>
      <c r="F69" s="3" t="s">
        <v>89</v>
      </c>
      <c r="H69" s="1" t="s">
        <v>221</v>
      </c>
      <c r="I69" s="1" t="n">
        <v>100</v>
      </c>
      <c r="J69" s="1" t="n">
        <v>1</v>
      </c>
      <c r="K69" s="4" t="n">
        <v>1965</v>
      </c>
      <c r="L69" s="6" t="s">
        <v>33</v>
      </c>
      <c r="M69" s="1" t="n">
        <v>7</v>
      </c>
      <c r="N69" s="7" t="s">
        <v>106</v>
      </c>
      <c r="O69" s="8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35</v>
      </c>
      <c r="S69" s="1" t="n">
        <v>10</v>
      </c>
      <c r="T69" s="1" t="n">
        <v>4</v>
      </c>
      <c r="U69" s="3" t="s">
        <v>36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37</v>
      </c>
      <c r="AB69" s="1" t="s">
        <v>35</v>
      </c>
      <c r="AC69" s="1" t="s">
        <v>35</v>
      </c>
    </row>
    <row r="70" customFormat="false" ht="12.8" hidden="false" customHeight="false" outlineLevel="0" collapsed="false">
      <c r="A70" s="1" t="s">
        <v>222</v>
      </c>
      <c r="B70" s="1" t="s">
        <v>220</v>
      </c>
      <c r="C70" s="2" t="n">
        <v>140</v>
      </c>
      <c r="D70" s="5" t="n">
        <f aca="false">TRUE()</f>
        <v>1</v>
      </c>
      <c r="E70" s="1" t="s">
        <v>30</v>
      </c>
      <c r="F70" s="3" t="s">
        <v>93</v>
      </c>
      <c r="H70" s="1" t="s">
        <v>223</v>
      </c>
      <c r="I70" s="1" t="n">
        <v>125</v>
      </c>
      <c r="J70" s="1" t="n">
        <v>1</v>
      </c>
      <c r="K70" s="4" t="n">
        <v>1965</v>
      </c>
      <c r="L70" s="6" t="s">
        <v>33</v>
      </c>
      <c r="M70" s="1" t="n">
        <v>10</v>
      </c>
      <c r="N70" s="7" t="s">
        <v>40</v>
      </c>
      <c r="O70" s="8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35</v>
      </c>
      <c r="S70" s="1" t="n">
        <v>14</v>
      </c>
      <c r="T70" s="1" t="n">
        <v>5</v>
      </c>
      <c r="U70" s="3" t="s">
        <v>36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37</v>
      </c>
      <c r="AB70" s="1" t="s">
        <v>35</v>
      </c>
      <c r="AC70" s="1" t="s">
        <v>35</v>
      </c>
    </row>
    <row r="71" customFormat="false" ht="12.8" hidden="false" customHeight="false" outlineLevel="0" collapsed="false">
      <c r="A71" s="1" t="s">
        <v>224</v>
      </c>
      <c r="B71" s="1" t="s">
        <v>225</v>
      </c>
      <c r="C71" s="2" t="n">
        <v>136</v>
      </c>
      <c r="D71" s="5" t="n">
        <f aca="false">TRUE()</f>
        <v>1</v>
      </c>
      <c r="E71" s="1" t="s">
        <v>30</v>
      </c>
      <c r="F71" s="3" t="s">
        <v>89</v>
      </c>
      <c r="H71" s="1" t="s">
        <v>226</v>
      </c>
      <c r="I71" s="1" t="n">
        <v>100</v>
      </c>
      <c r="J71" s="1" t="n">
        <v>2</v>
      </c>
      <c r="K71" s="4" t="n">
        <v>1980</v>
      </c>
      <c r="L71" s="6" t="s">
        <v>33</v>
      </c>
      <c r="M71" s="1" t="n">
        <v>7</v>
      </c>
      <c r="N71" s="7" t="s">
        <v>106</v>
      </c>
      <c r="O71" s="8" t="str">
        <f aca="false">VLOOKUP(N71,dropdowns!E:F,2,0)</f>
        <v>bitmask(TOWNZONE_CENTRE, TOWNZONE_INNER_SUBURB, TOWNZONE_OUTER_SUBURB )</v>
      </c>
      <c r="P71" s="1" t="n">
        <v>27</v>
      </c>
      <c r="Q71" s="1" t="n">
        <v>4</v>
      </c>
      <c r="R71" s="3" t="s">
        <v>35</v>
      </c>
      <c r="S71" s="1" t="n">
        <v>10</v>
      </c>
      <c r="T71" s="1" t="n">
        <v>4</v>
      </c>
      <c r="U71" s="3" t="s">
        <v>36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117</v>
      </c>
      <c r="AB71" s="1" t="s">
        <v>35</v>
      </c>
      <c r="AC71" s="1" t="s">
        <v>35</v>
      </c>
    </row>
    <row r="72" customFormat="false" ht="12.8" hidden="false" customHeight="false" outlineLevel="0" collapsed="false">
      <c r="A72" s="1" t="s">
        <v>227</v>
      </c>
      <c r="B72" s="1" t="s">
        <v>225</v>
      </c>
      <c r="C72" s="2" t="n">
        <v>137</v>
      </c>
      <c r="D72" s="5" t="n">
        <f aca="false">TRUE()</f>
        <v>1</v>
      </c>
      <c r="E72" s="1" t="s">
        <v>30</v>
      </c>
      <c r="F72" s="3" t="s">
        <v>93</v>
      </c>
      <c r="H72" s="1" t="s">
        <v>228</v>
      </c>
      <c r="I72" s="1" t="n">
        <v>125</v>
      </c>
      <c r="J72" s="1" t="n">
        <v>2</v>
      </c>
      <c r="K72" s="4" t="n">
        <v>1980</v>
      </c>
      <c r="L72" s="6" t="s">
        <v>33</v>
      </c>
      <c r="M72" s="1" t="n">
        <v>10</v>
      </c>
      <c r="N72" s="7" t="s">
        <v>40</v>
      </c>
      <c r="O72" s="8" t="str">
        <f aca="false">VLOOKUP(N72,dropdowns!E:F,2,0)</f>
        <v>bitmask(TOWNZONE_CENTRE, TOWNZONE_INNER_SUBURB )</v>
      </c>
      <c r="P72" s="1" t="n">
        <v>27</v>
      </c>
      <c r="Q72" s="1" t="n">
        <v>4</v>
      </c>
      <c r="R72" s="3" t="s">
        <v>35</v>
      </c>
      <c r="S72" s="1" t="n">
        <v>14</v>
      </c>
      <c r="T72" s="1" t="n">
        <v>5</v>
      </c>
      <c r="U72" s="3" t="s">
        <v>36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120</v>
      </c>
      <c r="AB72" s="1" t="s">
        <v>35</v>
      </c>
      <c r="AC72" s="1" t="s">
        <v>35</v>
      </c>
    </row>
    <row r="73" customFormat="false" ht="12.8" hidden="false" customHeight="false" outlineLevel="0" collapsed="false">
      <c r="A73" s="1" t="s">
        <v>229</v>
      </c>
      <c r="B73" s="1" t="s">
        <v>230</v>
      </c>
      <c r="C73" s="2" t="n">
        <v>10</v>
      </c>
      <c r="D73" s="5" t="n">
        <f aca="false">TRUE()</f>
        <v>1</v>
      </c>
      <c r="E73" s="1" t="s">
        <v>30</v>
      </c>
      <c r="F73" s="3" t="s">
        <v>96</v>
      </c>
      <c r="H73" s="1" t="s">
        <v>231</v>
      </c>
      <c r="I73" s="1" t="n">
        <v>150</v>
      </c>
      <c r="J73" s="1" t="n">
        <v>1</v>
      </c>
      <c r="K73" s="4" t="n">
        <v>2000</v>
      </c>
      <c r="L73" s="6" t="s">
        <v>33</v>
      </c>
      <c r="M73" s="1" t="n">
        <v>15</v>
      </c>
      <c r="N73" s="7" t="s">
        <v>91</v>
      </c>
      <c r="O73" s="8" t="str">
        <f aca="false">VLOOKUP(N73,dropdowns!E:F,2,0)</f>
        <v>bitmask(TOWNZONE_CENTRE)</v>
      </c>
      <c r="P73" s="1" t="n">
        <v>5</v>
      </c>
      <c r="Q73" s="1" t="n">
        <v>4</v>
      </c>
      <c r="R73" s="3" t="s">
        <v>45</v>
      </c>
      <c r="S73" s="1" t="n">
        <v>16</v>
      </c>
      <c r="T73" s="1" t="n">
        <v>6</v>
      </c>
      <c r="U73" s="3" t="s">
        <v>36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37</v>
      </c>
      <c r="AB73" s="1" t="s">
        <v>35</v>
      </c>
      <c r="AC73" s="1" t="s">
        <v>35</v>
      </c>
    </row>
    <row r="74" customFormat="false" ht="12.8" hidden="false" customHeight="false" outlineLevel="0" collapsed="false">
      <c r="A74" s="1" t="s">
        <v>232</v>
      </c>
      <c r="B74" s="1" t="s">
        <v>233</v>
      </c>
      <c r="C74" s="2" t="n">
        <v>154</v>
      </c>
      <c r="D74" s="5" t="n">
        <f aca="false">TRUE()</f>
        <v>1</v>
      </c>
      <c r="E74" s="1" t="s">
        <v>30</v>
      </c>
      <c r="F74" s="3" t="s">
        <v>96</v>
      </c>
      <c r="H74" s="1" t="s">
        <v>234</v>
      </c>
      <c r="I74" s="1" t="n">
        <v>150</v>
      </c>
      <c r="J74" s="1" t="n">
        <v>1</v>
      </c>
      <c r="K74" s="4" t="n">
        <v>1980</v>
      </c>
      <c r="L74" s="6" t="s">
        <v>33</v>
      </c>
      <c r="M74" s="1" t="n">
        <v>15</v>
      </c>
      <c r="N74" s="7" t="s">
        <v>91</v>
      </c>
      <c r="O74" s="8" t="str">
        <f aca="false">VLOOKUP(N74,dropdowns!E:F,2,0)</f>
        <v>bitmask(TOWNZONE_CENTRE)</v>
      </c>
      <c r="P74" s="1" t="n">
        <v>5</v>
      </c>
      <c r="Q74" s="1" t="n">
        <v>4</v>
      </c>
      <c r="R74" s="3" t="s">
        <v>35</v>
      </c>
      <c r="S74" s="1" t="n">
        <v>16</v>
      </c>
      <c r="T74" s="1" t="n">
        <v>6</v>
      </c>
      <c r="U74" s="3" t="s">
        <v>36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37</v>
      </c>
      <c r="AB74" s="1" t="s">
        <v>35</v>
      </c>
      <c r="AC74" s="1" t="s">
        <v>35</v>
      </c>
    </row>
    <row r="75" customFormat="false" ht="12.8" hidden="false" customHeight="false" outlineLevel="0" collapsed="false">
      <c r="A75" s="1" t="s">
        <v>235</v>
      </c>
      <c r="B75" s="1" t="s">
        <v>236</v>
      </c>
      <c r="C75" s="2" t="n">
        <v>79</v>
      </c>
      <c r="D75" s="5" t="n">
        <f aca="false">TRUE()</f>
        <v>1</v>
      </c>
      <c r="E75" s="1" t="s">
        <v>30</v>
      </c>
      <c r="F75" s="3" t="s">
        <v>93</v>
      </c>
      <c r="H75" s="1" t="s">
        <v>237</v>
      </c>
      <c r="I75" s="1" t="n">
        <v>125</v>
      </c>
      <c r="J75" s="1" t="n">
        <v>1</v>
      </c>
      <c r="K75" s="4" t="n">
        <v>1980</v>
      </c>
      <c r="L75" s="6" t="s">
        <v>33</v>
      </c>
      <c r="M75" s="1" t="n">
        <v>10</v>
      </c>
      <c r="N75" s="7" t="s">
        <v>40</v>
      </c>
      <c r="O75" s="8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35</v>
      </c>
      <c r="S75" s="1" t="n">
        <v>14</v>
      </c>
      <c r="T75" s="1" t="n">
        <v>5</v>
      </c>
      <c r="U75" s="3" t="s">
        <v>36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37</v>
      </c>
      <c r="AB75" s="1" t="s">
        <v>35</v>
      </c>
      <c r="AC75" s="1" t="s">
        <v>35</v>
      </c>
    </row>
    <row r="76" customFormat="false" ht="12.8" hidden="false" customHeight="false" outlineLevel="0" collapsed="false">
      <c r="A76" s="1" t="s">
        <v>238</v>
      </c>
      <c r="B76" s="1" t="s">
        <v>239</v>
      </c>
      <c r="C76" s="2" t="n">
        <v>141</v>
      </c>
      <c r="D76" s="5" t="n">
        <f aca="false">TRUE()</f>
        <v>1</v>
      </c>
      <c r="E76" s="1" t="s">
        <v>30</v>
      </c>
      <c r="F76" s="3" t="s">
        <v>89</v>
      </c>
      <c r="H76" s="1" t="s">
        <v>240</v>
      </c>
      <c r="I76" s="1" t="n">
        <v>100</v>
      </c>
      <c r="J76" s="1" t="n">
        <v>1</v>
      </c>
      <c r="K76" s="4" t="n">
        <v>2000</v>
      </c>
      <c r="L76" s="6" t="s">
        <v>33</v>
      </c>
      <c r="M76" s="1" t="n">
        <v>10</v>
      </c>
      <c r="N76" s="7" t="s">
        <v>40</v>
      </c>
      <c r="O76" s="8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35</v>
      </c>
      <c r="S76" s="1" t="n">
        <v>14</v>
      </c>
      <c r="T76" s="1" t="n">
        <v>5</v>
      </c>
      <c r="U76" s="3" t="s">
        <v>36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37</v>
      </c>
      <c r="AB76" s="1" t="s">
        <v>35</v>
      </c>
      <c r="AC76" s="1" t="s">
        <v>35</v>
      </c>
    </row>
    <row r="77" customFormat="false" ht="12.8" hidden="false" customHeight="false" outlineLevel="0" collapsed="false">
      <c r="A77" s="1" t="s">
        <v>241</v>
      </c>
      <c r="B77" s="1" t="s">
        <v>239</v>
      </c>
      <c r="C77" s="2" t="n">
        <v>142</v>
      </c>
      <c r="D77" s="5" t="n">
        <f aca="false">TRUE()</f>
        <v>1</v>
      </c>
      <c r="E77" s="1" t="s">
        <v>30</v>
      </c>
      <c r="F77" s="3" t="s">
        <v>96</v>
      </c>
      <c r="H77" s="1" t="s">
        <v>242</v>
      </c>
      <c r="I77" s="1" t="n">
        <v>150</v>
      </c>
      <c r="J77" s="1" t="n">
        <v>1</v>
      </c>
      <c r="K77" s="4" t="n">
        <v>2000</v>
      </c>
      <c r="L77" s="6" t="s">
        <v>33</v>
      </c>
      <c r="M77" s="1" t="n">
        <v>15</v>
      </c>
      <c r="N77" s="7" t="s">
        <v>91</v>
      </c>
      <c r="O77" s="8" t="str">
        <f aca="false">VLOOKUP(N77,dropdowns!E:F,2,0)</f>
        <v>bitmask(TOWNZONE_CENTRE)</v>
      </c>
      <c r="P77" s="1" t="n">
        <v>5</v>
      </c>
      <c r="Q77" s="1" t="n">
        <v>4</v>
      </c>
      <c r="R77" s="3" t="s">
        <v>35</v>
      </c>
      <c r="S77" s="1" t="n">
        <v>16</v>
      </c>
      <c r="T77" s="1" t="n">
        <v>6</v>
      </c>
      <c r="U77" s="3" t="s">
        <v>36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37</v>
      </c>
      <c r="AB77" s="1" t="s">
        <v>35</v>
      </c>
      <c r="AC77" s="1" t="s">
        <v>35</v>
      </c>
    </row>
    <row r="78" customFormat="false" ht="12.8" hidden="false" customHeight="false" outlineLevel="0" collapsed="false">
      <c r="A78" s="1" t="s">
        <v>243</v>
      </c>
      <c r="B78" s="1" t="s">
        <v>244</v>
      </c>
      <c r="C78" s="2" t="n">
        <v>132</v>
      </c>
      <c r="D78" s="5" t="n">
        <f aca="false">TRUE()</f>
        <v>1</v>
      </c>
      <c r="E78" s="1" t="s">
        <v>30</v>
      </c>
      <c r="F78" s="3" t="s">
        <v>89</v>
      </c>
      <c r="H78" s="1" t="s">
        <v>245</v>
      </c>
      <c r="I78" s="1" t="n">
        <v>100</v>
      </c>
      <c r="J78" s="1" t="n">
        <v>2</v>
      </c>
      <c r="K78" s="4" t="n">
        <v>1980</v>
      </c>
      <c r="L78" s="6" t="s">
        <v>33</v>
      </c>
      <c r="M78" s="1" t="n">
        <v>7</v>
      </c>
      <c r="N78" s="7" t="s">
        <v>106</v>
      </c>
      <c r="O78" s="8" t="str">
        <f aca="false">VLOOKUP(N78,dropdowns!E:F,2,0)</f>
        <v>bitmask(TOWNZONE_CENTRE, TOWNZONE_INNER_SUBURB, TOWNZONE_OUTER_SUBURB )</v>
      </c>
      <c r="P78" s="1" t="n">
        <v>27</v>
      </c>
      <c r="Q78" s="1" t="n">
        <v>4</v>
      </c>
      <c r="R78" s="3" t="s">
        <v>35</v>
      </c>
      <c r="S78" s="1" t="n">
        <v>10</v>
      </c>
      <c r="T78" s="1" t="n">
        <v>4</v>
      </c>
      <c r="U78" s="3" t="s">
        <v>36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117</v>
      </c>
      <c r="AB78" s="1" t="s">
        <v>35</v>
      </c>
      <c r="AC78" s="1" t="s">
        <v>35</v>
      </c>
    </row>
    <row r="79" customFormat="false" ht="12.8" hidden="false" customHeight="false" outlineLevel="0" collapsed="false">
      <c r="A79" s="1" t="s">
        <v>246</v>
      </c>
      <c r="B79" s="1" t="s">
        <v>244</v>
      </c>
      <c r="C79" s="2" t="n">
        <v>133</v>
      </c>
      <c r="D79" s="5" t="n">
        <f aca="false">TRUE()</f>
        <v>1</v>
      </c>
      <c r="E79" s="1" t="s">
        <v>30</v>
      </c>
      <c r="F79" s="3" t="s">
        <v>93</v>
      </c>
      <c r="H79" s="1" t="s">
        <v>247</v>
      </c>
      <c r="I79" s="1" t="n">
        <v>125</v>
      </c>
      <c r="J79" s="1" t="n">
        <v>2</v>
      </c>
      <c r="K79" s="4" t="n">
        <v>1980</v>
      </c>
      <c r="L79" s="6" t="s">
        <v>33</v>
      </c>
      <c r="M79" s="1" t="n">
        <v>10</v>
      </c>
      <c r="N79" s="7" t="s">
        <v>40</v>
      </c>
      <c r="O79" s="8" t="str">
        <f aca="false">VLOOKUP(N79,dropdowns!E:F,2,0)</f>
        <v>bitmask(TOWNZONE_CENTRE, TOWNZONE_INNER_SUBURB )</v>
      </c>
      <c r="P79" s="1" t="n">
        <v>27</v>
      </c>
      <c r="Q79" s="1" t="n">
        <v>4</v>
      </c>
      <c r="R79" s="3" t="s">
        <v>35</v>
      </c>
      <c r="S79" s="1" t="n">
        <v>14</v>
      </c>
      <c r="T79" s="1" t="n">
        <v>5</v>
      </c>
      <c r="U79" s="3" t="s">
        <v>36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120</v>
      </c>
      <c r="AB79" s="1" t="s">
        <v>35</v>
      </c>
      <c r="AC79" s="1" t="s">
        <v>35</v>
      </c>
    </row>
    <row r="80" customFormat="false" ht="12.8" hidden="false" customHeight="false" outlineLevel="0" collapsed="false">
      <c r="A80" s="1" t="s">
        <v>248</v>
      </c>
      <c r="B80" s="1" t="s">
        <v>249</v>
      </c>
      <c r="C80" s="2" t="n">
        <v>52</v>
      </c>
      <c r="D80" s="5" t="n">
        <f aca="false">TRUE()</f>
        <v>1</v>
      </c>
      <c r="E80" s="1" t="s">
        <v>30</v>
      </c>
      <c r="F80" s="3" t="s">
        <v>96</v>
      </c>
      <c r="H80" s="1" t="s">
        <v>250</v>
      </c>
      <c r="I80" s="1" t="n">
        <v>150</v>
      </c>
      <c r="J80" s="1" t="n">
        <v>1</v>
      </c>
      <c r="K80" s="4" t="n">
        <v>1970</v>
      </c>
      <c r="L80" s="6" t="s">
        <v>33</v>
      </c>
      <c r="M80" s="1" t="n">
        <v>15</v>
      </c>
      <c r="N80" s="7" t="s">
        <v>91</v>
      </c>
      <c r="O80" s="8" t="str">
        <f aca="false">VLOOKUP(N80,dropdowns!E:F,2,0)</f>
        <v>bitmask(TOWNZONE_CENTRE)</v>
      </c>
      <c r="P80" s="1" t="n">
        <v>5</v>
      </c>
      <c r="Q80" s="1" t="n">
        <v>4</v>
      </c>
      <c r="R80" s="3" t="s">
        <v>35</v>
      </c>
      <c r="S80" s="1" t="n">
        <v>16</v>
      </c>
      <c r="T80" s="1" t="n">
        <v>6</v>
      </c>
      <c r="U80" s="3" t="s">
        <v>36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37</v>
      </c>
      <c r="AB80" s="1" t="s">
        <v>35</v>
      </c>
      <c r="AC80" s="1" t="s">
        <v>35</v>
      </c>
    </row>
    <row r="81" customFormat="false" ht="12.8" hidden="false" customHeight="false" outlineLevel="0" collapsed="false">
      <c r="A81" s="1" t="s">
        <v>251</v>
      </c>
      <c r="B81" s="1" t="s">
        <v>252</v>
      </c>
      <c r="C81" s="2" t="n">
        <v>143</v>
      </c>
      <c r="D81" s="5" t="n">
        <f aca="false">TRUE()</f>
        <v>1</v>
      </c>
      <c r="E81" s="1" t="s">
        <v>30</v>
      </c>
      <c r="F81" s="3" t="s">
        <v>128</v>
      </c>
      <c r="G81" s="1" t="s">
        <v>135</v>
      </c>
      <c r="H81" s="1" t="s">
        <v>253</v>
      </c>
      <c r="I81" s="1" t="n">
        <v>75</v>
      </c>
      <c r="J81" s="1" t="n">
        <v>1</v>
      </c>
      <c r="K81" s="4" t="n">
        <v>1955</v>
      </c>
      <c r="L81" s="6" t="s">
        <v>33</v>
      </c>
      <c r="M81" s="1" t="n">
        <v>5</v>
      </c>
      <c r="N81" s="7" t="s">
        <v>34</v>
      </c>
      <c r="O81" s="8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35</v>
      </c>
      <c r="S81" s="1" t="n">
        <v>6</v>
      </c>
      <c r="T81" s="1" t="n">
        <v>2</v>
      </c>
      <c r="U81" s="3" t="s">
        <v>36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37</v>
      </c>
      <c r="AB81" s="1" t="s">
        <v>35</v>
      </c>
      <c r="AC81" s="1" t="s">
        <v>35</v>
      </c>
    </row>
    <row r="82" customFormat="false" ht="12.8" hidden="false" customHeight="false" outlineLevel="0" collapsed="false">
      <c r="A82" s="1" t="s">
        <v>254</v>
      </c>
      <c r="B82" s="1" t="s">
        <v>252</v>
      </c>
      <c r="C82" s="2" t="n">
        <v>144</v>
      </c>
      <c r="D82" s="5" t="n">
        <f aca="false">TRUE()</f>
        <v>1</v>
      </c>
      <c r="E82" s="1" t="s">
        <v>30</v>
      </c>
      <c r="F82" s="3" t="s">
        <v>89</v>
      </c>
      <c r="G82" s="1" t="s">
        <v>135</v>
      </c>
      <c r="H82" s="1" t="s">
        <v>255</v>
      </c>
      <c r="I82" s="1" t="n">
        <v>100</v>
      </c>
      <c r="J82" s="1" t="n">
        <v>1</v>
      </c>
      <c r="K82" s="4" t="n">
        <v>1955</v>
      </c>
      <c r="L82" s="6" t="s">
        <v>33</v>
      </c>
      <c r="M82" s="1" t="n">
        <v>7</v>
      </c>
      <c r="N82" s="7" t="s">
        <v>106</v>
      </c>
      <c r="O82" s="8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35</v>
      </c>
      <c r="S82" s="1" t="n">
        <v>10</v>
      </c>
      <c r="T82" s="1" t="n">
        <v>4</v>
      </c>
      <c r="U82" s="3" t="s">
        <v>36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37</v>
      </c>
      <c r="AB82" s="1" t="s">
        <v>35</v>
      </c>
      <c r="AC82" s="1" t="s">
        <v>35</v>
      </c>
    </row>
    <row r="83" customFormat="false" ht="12.8" hidden="false" customHeight="false" outlineLevel="0" collapsed="false">
      <c r="A83" s="1" t="s">
        <v>256</v>
      </c>
      <c r="B83" s="1" t="s">
        <v>257</v>
      </c>
      <c r="C83" s="2" t="n">
        <v>145</v>
      </c>
      <c r="D83" s="5" t="n">
        <f aca="false">TRUE()</f>
        <v>1</v>
      </c>
      <c r="E83" s="1" t="s">
        <v>30</v>
      </c>
      <c r="F83" s="3" t="s">
        <v>89</v>
      </c>
      <c r="H83" s="1" t="s">
        <v>258</v>
      </c>
      <c r="I83" s="1" t="n">
        <v>100</v>
      </c>
      <c r="J83" s="1" t="n">
        <v>1</v>
      </c>
      <c r="K83" s="4" t="n">
        <v>1960</v>
      </c>
      <c r="L83" s="6" t="s">
        <v>33</v>
      </c>
      <c r="M83" s="1" t="n">
        <v>7</v>
      </c>
      <c r="N83" s="7" t="s">
        <v>106</v>
      </c>
      <c r="O83" s="8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35</v>
      </c>
      <c r="S83" s="1" t="n">
        <v>10</v>
      </c>
      <c r="T83" s="1" t="n">
        <v>4</v>
      </c>
      <c r="U83" s="3" t="s">
        <v>36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37</v>
      </c>
      <c r="AB83" s="1" t="s">
        <v>35</v>
      </c>
      <c r="AC83" s="1" t="s">
        <v>35</v>
      </c>
    </row>
    <row r="84" customFormat="false" ht="12.8" hidden="false" customHeight="false" outlineLevel="0" collapsed="false">
      <c r="A84" s="1" t="s">
        <v>259</v>
      </c>
      <c r="B84" s="1" t="s">
        <v>257</v>
      </c>
      <c r="C84" s="2" t="n">
        <v>146</v>
      </c>
      <c r="D84" s="5" t="n">
        <f aca="false">TRUE()</f>
        <v>1</v>
      </c>
      <c r="E84" s="1" t="s">
        <v>30</v>
      </c>
      <c r="F84" s="3" t="s">
        <v>93</v>
      </c>
      <c r="H84" s="1" t="s">
        <v>260</v>
      </c>
      <c r="I84" s="1" t="n">
        <v>125</v>
      </c>
      <c r="J84" s="1" t="n">
        <v>1</v>
      </c>
      <c r="K84" s="4" t="n">
        <v>1960</v>
      </c>
      <c r="L84" s="6" t="s">
        <v>33</v>
      </c>
      <c r="M84" s="1" t="n">
        <v>10</v>
      </c>
      <c r="N84" s="7" t="s">
        <v>40</v>
      </c>
      <c r="O84" s="8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35</v>
      </c>
      <c r="S84" s="1" t="n">
        <v>14</v>
      </c>
      <c r="T84" s="1" t="n">
        <v>5</v>
      </c>
      <c r="U84" s="3" t="s">
        <v>36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37</v>
      </c>
      <c r="AB84" s="1" t="s">
        <v>35</v>
      </c>
      <c r="AC84" s="1" t="s">
        <v>35</v>
      </c>
    </row>
    <row r="85" customFormat="false" ht="12.8" hidden="false" customHeight="false" outlineLevel="0" collapsed="false">
      <c r="A85" s="1" t="s">
        <v>261</v>
      </c>
      <c r="B85" s="1" t="s">
        <v>262</v>
      </c>
      <c r="C85" s="2" t="n">
        <v>149</v>
      </c>
      <c r="D85" s="5" t="n">
        <f aca="false">TRUE()</f>
        <v>1</v>
      </c>
      <c r="E85" s="1" t="s">
        <v>30</v>
      </c>
      <c r="F85" s="3" t="s">
        <v>89</v>
      </c>
      <c r="H85" s="1" t="s">
        <v>263</v>
      </c>
      <c r="I85" s="1" t="n">
        <v>100</v>
      </c>
      <c r="J85" s="1" t="n">
        <v>1</v>
      </c>
      <c r="K85" s="4" t="n">
        <v>1960</v>
      </c>
      <c r="L85" s="6" t="s">
        <v>33</v>
      </c>
      <c r="M85" s="1" t="n">
        <v>7</v>
      </c>
      <c r="N85" s="7" t="s">
        <v>106</v>
      </c>
      <c r="O85" s="8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35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36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37</v>
      </c>
      <c r="AB85" s="1" t="s">
        <v>35</v>
      </c>
      <c r="AC85" s="1" t="s">
        <v>35</v>
      </c>
    </row>
    <row r="86" customFormat="false" ht="12.8" hidden="false" customHeight="false" outlineLevel="0" collapsed="false">
      <c r="A86" s="1" t="s">
        <v>264</v>
      </c>
      <c r="B86" s="1" t="s">
        <v>265</v>
      </c>
      <c r="C86" s="2" t="n">
        <v>118</v>
      </c>
      <c r="D86" s="5" t="n">
        <f aca="false">TRUE()</f>
        <v>1</v>
      </c>
      <c r="E86" s="1" t="s">
        <v>30</v>
      </c>
      <c r="F86" s="3" t="s">
        <v>96</v>
      </c>
      <c r="H86" s="1" t="s">
        <v>266</v>
      </c>
      <c r="I86" s="1" t="n">
        <v>150</v>
      </c>
      <c r="J86" s="1" t="n">
        <v>1</v>
      </c>
      <c r="K86" s="4" t="n">
        <v>1980</v>
      </c>
      <c r="L86" s="6" t="s">
        <v>33</v>
      </c>
      <c r="M86" s="1" t="n">
        <v>15</v>
      </c>
      <c r="N86" s="7" t="s">
        <v>91</v>
      </c>
      <c r="O86" s="8" t="str">
        <f aca="false">VLOOKUP(N86,dropdowns!E:F,2,0)</f>
        <v>bitmask(TOWNZONE_CENTRE)</v>
      </c>
      <c r="P86" s="1" t="n">
        <v>5</v>
      </c>
      <c r="Q86" s="1" t="n">
        <v>4</v>
      </c>
      <c r="R86" s="3" t="s">
        <v>35</v>
      </c>
      <c r="S86" s="1" t="n">
        <v>16</v>
      </c>
      <c r="T86" s="1" t="n">
        <v>6</v>
      </c>
      <c r="U86" s="3" t="s">
        <v>36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37</v>
      </c>
      <c r="AB86" s="1" t="s">
        <v>35</v>
      </c>
      <c r="AC86" s="1" t="s">
        <v>35</v>
      </c>
    </row>
    <row r="87" customFormat="false" ht="12.8" hidden="false" customHeight="false" outlineLevel="0" collapsed="false">
      <c r="A87" s="1" t="s">
        <v>267</v>
      </c>
      <c r="B87" s="1" t="s">
        <v>268</v>
      </c>
      <c r="C87" s="2" t="n">
        <v>20</v>
      </c>
      <c r="D87" s="5" t="n">
        <f aca="false">TRUE()</f>
        <v>1</v>
      </c>
      <c r="E87" s="1" t="s">
        <v>30</v>
      </c>
      <c r="F87" s="3" t="s">
        <v>96</v>
      </c>
      <c r="H87" s="1" t="s">
        <v>269</v>
      </c>
      <c r="I87" s="1" t="n">
        <v>150</v>
      </c>
      <c r="J87" s="1" t="n">
        <v>1</v>
      </c>
      <c r="K87" s="4" t="n">
        <v>1960</v>
      </c>
      <c r="L87" s="6" t="s">
        <v>33</v>
      </c>
      <c r="M87" s="1" t="n">
        <v>15</v>
      </c>
      <c r="N87" s="7" t="s">
        <v>91</v>
      </c>
      <c r="O87" s="8" t="str">
        <f aca="false">VLOOKUP(N87,dropdowns!E:F,2,0)</f>
        <v>bitmask(TOWNZONE_CENTRE)</v>
      </c>
      <c r="P87" s="1" t="n">
        <v>5</v>
      </c>
      <c r="Q87" s="1" t="n">
        <v>4</v>
      </c>
      <c r="R87" s="3" t="s">
        <v>35</v>
      </c>
      <c r="S87" s="1" t="n">
        <v>16</v>
      </c>
      <c r="T87" s="1" t="n">
        <v>6</v>
      </c>
      <c r="U87" s="3" t="s">
        <v>36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37</v>
      </c>
      <c r="AB87" s="1" t="s">
        <v>35</v>
      </c>
      <c r="AC87" s="1" t="s">
        <v>35</v>
      </c>
    </row>
    <row r="88" customFormat="false" ht="12.8" hidden="false" customHeight="false" outlineLevel="0" collapsed="false">
      <c r="A88" s="1" t="s">
        <v>270</v>
      </c>
      <c r="B88" s="1" t="s">
        <v>271</v>
      </c>
      <c r="C88" s="2" t="n">
        <v>53</v>
      </c>
      <c r="D88" s="5" t="n">
        <f aca="false">TRUE()</f>
        <v>1</v>
      </c>
      <c r="E88" s="1" t="s">
        <v>30</v>
      </c>
      <c r="F88" s="3" t="s">
        <v>96</v>
      </c>
      <c r="H88" s="1" t="s">
        <v>272</v>
      </c>
      <c r="I88" s="1" t="n">
        <v>150</v>
      </c>
      <c r="J88" s="1" t="n">
        <v>1</v>
      </c>
      <c r="K88" s="4" t="n">
        <v>2000</v>
      </c>
      <c r="L88" s="6" t="s">
        <v>33</v>
      </c>
      <c r="M88" s="1" t="n">
        <v>15</v>
      </c>
      <c r="N88" s="7" t="s">
        <v>91</v>
      </c>
      <c r="O88" s="8" t="str">
        <f aca="false">VLOOKUP(N88,dropdowns!E:F,2,0)</f>
        <v>bitmask(TOWNZONE_CENTRE)</v>
      </c>
      <c r="P88" s="1" t="n">
        <v>5</v>
      </c>
      <c r="Q88" s="1" t="n">
        <v>4</v>
      </c>
      <c r="R88" s="3" t="s">
        <v>35</v>
      </c>
      <c r="S88" s="1" t="n">
        <v>16</v>
      </c>
      <c r="T88" s="1" t="n">
        <v>6</v>
      </c>
      <c r="U88" s="3" t="s">
        <v>36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37</v>
      </c>
      <c r="AB88" s="1" t="s">
        <v>35</v>
      </c>
      <c r="AC88" s="1" t="s">
        <v>35</v>
      </c>
    </row>
    <row r="89" customFormat="false" ht="12.8" hidden="false" customHeight="false" outlineLevel="0" collapsed="false">
      <c r="A89" s="1" t="s">
        <v>273</v>
      </c>
      <c r="B89" s="1" t="s">
        <v>274</v>
      </c>
      <c r="C89" s="2" t="n">
        <v>128</v>
      </c>
      <c r="D89" s="5" t="n">
        <f aca="false">TRUE()</f>
        <v>1</v>
      </c>
      <c r="E89" s="1" t="s">
        <v>30</v>
      </c>
      <c r="F89" s="3" t="s">
        <v>89</v>
      </c>
      <c r="H89" s="1" t="s">
        <v>275</v>
      </c>
      <c r="I89" s="1" t="n">
        <v>100</v>
      </c>
      <c r="J89" s="1" t="n">
        <v>1</v>
      </c>
      <c r="K89" s="4" t="n">
        <v>1970</v>
      </c>
      <c r="L89" s="6" t="s">
        <v>33</v>
      </c>
      <c r="M89" s="1" t="n">
        <v>7</v>
      </c>
      <c r="N89" s="7" t="s">
        <v>91</v>
      </c>
      <c r="O89" s="8" t="str">
        <f aca="false">VLOOKUP(N89,dropdowns!E:F,2,0)</f>
        <v>bitmask(TOWNZONE_CENTRE)</v>
      </c>
      <c r="P89" s="1" t="n">
        <v>27</v>
      </c>
      <c r="Q89" s="1" t="n">
        <v>4</v>
      </c>
      <c r="R89" s="3" t="s">
        <v>35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36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37</v>
      </c>
      <c r="AB89" s="1" t="s">
        <v>35</v>
      </c>
      <c r="AC89" s="1" t="s">
        <v>35</v>
      </c>
    </row>
    <row r="90" customFormat="false" ht="12.8" hidden="false" customHeight="false" outlineLevel="0" collapsed="false">
      <c r="A90" s="1" t="s">
        <v>276</v>
      </c>
      <c r="B90" s="1" t="s">
        <v>274</v>
      </c>
      <c r="C90" s="2" t="n">
        <v>129</v>
      </c>
      <c r="D90" s="5" t="n">
        <f aca="false">TRUE()</f>
        <v>1</v>
      </c>
      <c r="E90" s="1" t="s">
        <v>30</v>
      </c>
      <c r="F90" s="3" t="s">
        <v>93</v>
      </c>
      <c r="H90" s="1" t="s">
        <v>277</v>
      </c>
      <c r="I90" s="1" t="n">
        <v>125</v>
      </c>
      <c r="J90" s="1" t="n">
        <v>1</v>
      </c>
      <c r="K90" s="4" t="n">
        <v>1970</v>
      </c>
      <c r="L90" s="6" t="s">
        <v>33</v>
      </c>
      <c r="M90" s="1" t="n">
        <v>10</v>
      </c>
      <c r="N90" s="7" t="s">
        <v>91</v>
      </c>
      <c r="O90" s="8" t="str">
        <f aca="false">VLOOKUP(N90,dropdowns!E:F,2,0)</f>
        <v>bitmask(TOWNZONE_CENTRE)</v>
      </c>
      <c r="P90" s="1" t="n">
        <v>27</v>
      </c>
      <c r="Q90" s="1" t="n">
        <v>4</v>
      </c>
      <c r="R90" s="3" t="s">
        <v>35</v>
      </c>
      <c r="S90" s="1" t="n">
        <v>14</v>
      </c>
      <c r="T90" s="1" t="n">
        <v>5</v>
      </c>
      <c r="U90" s="3" t="s">
        <v>36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37</v>
      </c>
      <c r="AB90" s="1" t="s">
        <v>35</v>
      </c>
      <c r="AC90" s="1" t="s">
        <v>35</v>
      </c>
    </row>
    <row r="91" customFormat="false" ht="12.8" hidden="false" customHeight="false" outlineLevel="0" collapsed="false">
      <c r="A91" s="1" t="s">
        <v>278</v>
      </c>
      <c r="B91" s="1" t="s">
        <v>274</v>
      </c>
      <c r="C91" s="2" t="n">
        <v>130</v>
      </c>
      <c r="D91" s="5" t="n">
        <f aca="false">TRUE()</f>
        <v>1</v>
      </c>
      <c r="E91" s="1" t="s">
        <v>30</v>
      </c>
      <c r="F91" s="3" t="s">
        <v>96</v>
      </c>
      <c r="H91" s="1" t="s">
        <v>279</v>
      </c>
      <c r="I91" s="1" t="n">
        <v>150</v>
      </c>
      <c r="J91" s="1" t="n">
        <v>1</v>
      </c>
      <c r="K91" s="4" t="n">
        <v>1970</v>
      </c>
      <c r="L91" s="6" t="s">
        <v>33</v>
      </c>
      <c r="M91" s="1" t="n">
        <v>15</v>
      </c>
      <c r="N91" s="7" t="s">
        <v>91</v>
      </c>
      <c r="O91" s="8" t="str">
        <f aca="false">VLOOKUP(N91,dropdowns!E:F,2,0)</f>
        <v>bitmask(TOWNZONE_CENTRE)</v>
      </c>
      <c r="P91" s="1" t="n">
        <v>5</v>
      </c>
      <c r="Q91" s="1" t="n">
        <v>4</v>
      </c>
      <c r="R91" s="3" t="s">
        <v>35</v>
      </c>
      <c r="S91" s="1" t="n">
        <v>16</v>
      </c>
      <c r="T91" s="1" t="n">
        <v>6</v>
      </c>
      <c r="U91" s="3" t="s">
        <v>36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37</v>
      </c>
      <c r="AB91" s="1" t="s">
        <v>35</v>
      </c>
      <c r="AC91" s="1" t="s">
        <v>35</v>
      </c>
    </row>
    <row r="92" customFormat="false" ht="12.8" hidden="false" customHeight="false" outlineLevel="0" collapsed="false">
      <c r="A92" s="1" t="s">
        <v>280</v>
      </c>
      <c r="B92" s="1" t="s">
        <v>281</v>
      </c>
      <c r="C92" s="2" t="n">
        <v>150</v>
      </c>
      <c r="D92" s="5" t="n">
        <f aca="false">TRUE()</f>
        <v>1</v>
      </c>
      <c r="E92" s="1" t="s">
        <v>30</v>
      </c>
      <c r="F92" s="3" t="s">
        <v>89</v>
      </c>
      <c r="H92" s="1" t="s">
        <v>282</v>
      </c>
      <c r="I92" s="1" t="n">
        <v>100</v>
      </c>
      <c r="J92" s="1" t="n">
        <v>1</v>
      </c>
      <c r="K92" s="4" t="n">
        <v>1970</v>
      </c>
      <c r="L92" s="6" t="s">
        <v>33</v>
      </c>
      <c r="M92" s="1" t="n">
        <v>7</v>
      </c>
      <c r="N92" s="7" t="s">
        <v>106</v>
      </c>
      <c r="O92" s="8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35</v>
      </c>
      <c r="S92" s="1" t="n">
        <v>10</v>
      </c>
      <c r="T92" s="1" t="n">
        <v>4</v>
      </c>
      <c r="U92" s="3" t="s">
        <v>36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37</v>
      </c>
      <c r="AB92" s="1" t="s">
        <v>35</v>
      </c>
      <c r="AC92" s="1" t="s">
        <v>35</v>
      </c>
    </row>
    <row r="93" customFormat="false" ht="12.8" hidden="false" customHeight="false" outlineLevel="0" collapsed="false">
      <c r="A93" s="1" t="s">
        <v>283</v>
      </c>
      <c r="B93" s="1" t="s">
        <v>281</v>
      </c>
      <c r="C93" s="2" t="n">
        <v>151</v>
      </c>
      <c r="D93" s="5" t="n">
        <f aca="false">TRUE()</f>
        <v>1</v>
      </c>
      <c r="E93" s="1" t="s">
        <v>30</v>
      </c>
      <c r="F93" s="3" t="s">
        <v>93</v>
      </c>
      <c r="H93" s="1" t="s">
        <v>284</v>
      </c>
      <c r="I93" s="1" t="n">
        <v>125</v>
      </c>
      <c r="J93" s="1" t="n">
        <v>1</v>
      </c>
      <c r="K93" s="4" t="n">
        <v>1970</v>
      </c>
      <c r="L93" s="6" t="s">
        <v>33</v>
      </c>
      <c r="M93" s="1" t="n">
        <v>10</v>
      </c>
      <c r="N93" s="7" t="s">
        <v>40</v>
      </c>
      <c r="O93" s="8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35</v>
      </c>
      <c r="S93" s="1" t="n">
        <v>14</v>
      </c>
      <c r="T93" s="1" t="n">
        <v>5</v>
      </c>
      <c r="U93" s="3" t="s">
        <v>36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37</v>
      </c>
      <c r="AB93" s="1" t="s">
        <v>35</v>
      </c>
      <c r="AC93" s="1" t="s">
        <v>35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30</v>
      </c>
      <c r="D94" s="5" t="n">
        <f aca="false">TRUE()</f>
        <v>1</v>
      </c>
      <c r="E94" s="1" t="s">
        <v>30</v>
      </c>
      <c r="F94" s="3" t="s">
        <v>89</v>
      </c>
      <c r="H94" s="1" t="s">
        <v>287</v>
      </c>
      <c r="I94" s="1" t="n">
        <v>100</v>
      </c>
      <c r="J94" s="1" t="n">
        <v>1</v>
      </c>
      <c r="K94" s="4" t="n">
        <v>1970</v>
      </c>
      <c r="L94" s="6" t="s">
        <v>33</v>
      </c>
      <c r="M94" s="1" t="n">
        <v>7</v>
      </c>
      <c r="N94" s="7" t="s">
        <v>106</v>
      </c>
      <c r="O94" s="8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35</v>
      </c>
      <c r="S94" s="1" t="n">
        <v>10</v>
      </c>
      <c r="T94" s="1" t="n">
        <v>4</v>
      </c>
      <c r="U94" s="3" t="s">
        <v>36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37</v>
      </c>
      <c r="AB94" s="1" t="s">
        <v>35</v>
      </c>
      <c r="AC94" s="1" t="s">
        <v>35</v>
      </c>
    </row>
    <row r="95" customFormat="false" ht="12.8" hidden="false" customHeight="false" outlineLevel="0" collapsed="false">
      <c r="A95" s="1" t="s">
        <v>288</v>
      </c>
      <c r="B95" s="1" t="s">
        <v>289</v>
      </c>
      <c r="C95" s="2" t="n">
        <v>27</v>
      </c>
      <c r="D95" s="5" t="n">
        <f aca="false">TRUE()</f>
        <v>1</v>
      </c>
      <c r="E95" s="1" t="s">
        <v>30</v>
      </c>
      <c r="F95" s="3" t="s">
        <v>96</v>
      </c>
      <c r="H95" s="1" t="s">
        <v>290</v>
      </c>
      <c r="I95" s="1" t="n">
        <v>150</v>
      </c>
      <c r="J95" s="1" t="n">
        <v>1</v>
      </c>
      <c r="K95" s="4" t="n">
        <v>1970</v>
      </c>
      <c r="L95" s="6" t="s">
        <v>33</v>
      </c>
      <c r="M95" s="1" t="n">
        <v>15</v>
      </c>
      <c r="N95" s="7" t="s">
        <v>91</v>
      </c>
      <c r="O95" s="8" t="str">
        <f aca="false">VLOOKUP(N95,dropdowns!E:F,2,0)</f>
        <v>bitmask(TOWNZONE_CENTRE)</v>
      </c>
      <c r="P95" s="1" t="n">
        <v>5</v>
      </c>
      <c r="Q95" s="1" t="n">
        <v>4</v>
      </c>
      <c r="R95" s="3" t="s">
        <v>35</v>
      </c>
      <c r="S95" s="1" t="n">
        <v>16</v>
      </c>
      <c r="T95" s="1" t="n">
        <v>6</v>
      </c>
      <c r="U95" s="3" t="s">
        <v>36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37</v>
      </c>
      <c r="AB95" s="1" t="s">
        <v>35</v>
      </c>
      <c r="AC95" s="1" t="s">
        <v>35</v>
      </c>
    </row>
    <row r="96" customFormat="false" ht="12.8" hidden="false" customHeight="false" outlineLevel="0" collapsed="false">
      <c r="A96" s="1" t="s">
        <v>291</v>
      </c>
      <c r="B96" s="1" t="s">
        <v>291</v>
      </c>
      <c r="C96" s="2" t="n">
        <v>86</v>
      </c>
      <c r="D96" s="5" t="n">
        <f aca="false">TRUE()</f>
        <v>1</v>
      </c>
      <c r="E96" s="1" t="s">
        <v>30</v>
      </c>
      <c r="F96" s="1" t="s">
        <v>292</v>
      </c>
      <c r="H96" s="1" t="s">
        <v>293</v>
      </c>
      <c r="I96" s="1" t="n">
        <v>220</v>
      </c>
      <c r="J96" s="1" t="n">
        <v>1</v>
      </c>
      <c r="K96" s="4" t="n">
        <v>1980</v>
      </c>
      <c r="L96" s="6" t="s">
        <v>33</v>
      </c>
      <c r="M96" s="1" t="n">
        <v>25</v>
      </c>
      <c r="N96" s="7" t="s">
        <v>91</v>
      </c>
      <c r="O96" s="8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294</v>
      </c>
      <c r="S96" s="1" t="n">
        <v>16</v>
      </c>
      <c r="T96" s="1" t="n">
        <v>6</v>
      </c>
      <c r="U96" s="3" t="s">
        <v>36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37</v>
      </c>
      <c r="AB96" s="1" t="s">
        <v>35</v>
      </c>
      <c r="AC96" s="1" t="s">
        <v>35</v>
      </c>
    </row>
    <row r="97" customFormat="false" ht="12.8" hidden="false" customHeight="false" outlineLevel="0" collapsed="false">
      <c r="A97" s="1" t="s">
        <v>295</v>
      </c>
      <c r="B97" s="1" t="s">
        <v>295</v>
      </c>
      <c r="C97" s="2" t="n">
        <v>81</v>
      </c>
      <c r="D97" s="5" t="n">
        <f aca="false">TRUE()</f>
        <v>1</v>
      </c>
      <c r="E97" s="1" t="s">
        <v>30</v>
      </c>
      <c r="F97" s="1" t="s">
        <v>292</v>
      </c>
      <c r="H97" s="1" t="s">
        <v>296</v>
      </c>
      <c r="I97" s="1" t="n">
        <v>220</v>
      </c>
      <c r="J97" s="1" t="n">
        <v>1</v>
      </c>
      <c r="K97" s="4" t="n">
        <v>1990</v>
      </c>
      <c r="L97" s="6" t="s">
        <v>33</v>
      </c>
      <c r="M97" s="1" t="n">
        <v>25</v>
      </c>
      <c r="N97" s="7" t="s">
        <v>91</v>
      </c>
      <c r="O97" s="8" t="str">
        <f aca="false">VLOOKUP(N97,dropdowns!E:F,2,0)</f>
        <v>bitmask(TOWNZONE_CENTRE)</v>
      </c>
      <c r="P97" s="1" t="n">
        <v>4</v>
      </c>
      <c r="Q97" s="1" t="n">
        <v>5</v>
      </c>
      <c r="R97" s="3" t="s">
        <v>294</v>
      </c>
      <c r="S97" s="1" t="n">
        <v>24</v>
      </c>
      <c r="T97" s="1" t="n">
        <v>10</v>
      </c>
      <c r="U97" s="3" t="s">
        <v>297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37</v>
      </c>
      <c r="AB97" s="1" t="s">
        <v>35</v>
      </c>
      <c r="AC97" s="1" t="s">
        <v>35</v>
      </c>
    </row>
    <row r="98" customFormat="false" ht="12.8" hidden="false" customHeight="false" outlineLevel="0" collapsed="false">
      <c r="A98" s="1" t="s">
        <v>298</v>
      </c>
      <c r="B98" s="1" t="s">
        <v>298</v>
      </c>
      <c r="C98" s="2" t="n">
        <v>82</v>
      </c>
      <c r="D98" s="5" t="n">
        <f aca="false">TRUE()</f>
        <v>1</v>
      </c>
      <c r="E98" s="1" t="s">
        <v>30</v>
      </c>
      <c r="F98" s="1" t="s">
        <v>292</v>
      </c>
      <c r="H98" s="1" t="s">
        <v>299</v>
      </c>
      <c r="I98" s="1" t="n">
        <v>200</v>
      </c>
      <c r="J98" s="1" t="n">
        <v>1</v>
      </c>
      <c r="K98" s="4" t="n">
        <v>1960</v>
      </c>
      <c r="L98" s="6" t="s">
        <v>33</v>
      </c>
      <c r="M98" s="1" t="n">
        <v>25</v>
      </c>
      <c r="N98" s="7" t="s">
        <v>91</v>
      </c>
      <c r="O98" s="8" t="str">
        <f aca="false">VLOOKUP(N98,dropdowns!E:F,2,0)</f>
        <v>bitmask(TOWNZONE_CENTRE)</v>
      </c>
      <c r="P98" s="1" t="n">
        <v>4</v>
      </c>
      <c r="Q98" s="1" t="n">
        <v>5</v>
      </c>
      <c r="R98" s="3" t="s">
        <v>294</v>
      </c>
      <c r="S98" s="1" t="n">
        <v>24</v>
      </c>
      <c r="T98" s="1" t="n">
        <v>10</v>
      </c>
      <c r="U98" s="3" t="s">
        <v>297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37</v>
      </c>
      <c r="AB98" s="1" t="s">
        <v>35</v>
      </c>
      <c r="AC98" s="1" t="s">
        <v>35</v>
      </c>
    </row>
    <row r="99" customFormat="false" ht="12.8" hidden="false" customHeight="false" outlineLevel="0" collapsed="false">
      <c r="A99" s="1" t="s">
        <v>300</v>
      </c>
      <c r="B99" s="1" t="s">
        <v>300</v>
      </c>
      <c r="C99" s="2" t="n">
        <v>38</v>
      </c>
      <c r="D99" s="5" t="n">
        <f aca="false">TRUE()</f>
        <v>1</v>
      </c>
      <c r="E99" s="1" t="s">
        <v>30</v>
      </c>
      <c r="F99" s="1" t="s">
        <v>292</v>
      </c>
      <c r="H99" s="1" t="s">
        <v>301</v>
      </c>
      <c r="I99" s="1" t="n">
        <v>220</v>
      </c>
      <c r="J99" s="1" t="n">
        <v>1</v>
      </c>
      <c r="K99" s="4" t="n">
        <v>2000</v>
      </c>
      <c r="L99" s="6" t="s">
        <v>33</v>
      </c>
      <c r="M99" s="1" t="n">
        <v>25</v>
      </c>
      <c r="N99" s="7" t="s">
        <v>91</v>
      </c>
      <c r="O99" s="8" t="str">
        <f aca="false">VLOOKUP(N99,dropdowns!E:F,2,0)</f>
        <v>bitmask(TOWNZONE_CENTRE)</v>
      </c>
      <c r="P99" s="1" t="n">
        <v>4</v>
      </c>
      <c r="Q99" s="1" t="n">
        <v>5</v>
      </c>
      <c r="R99" s="3" t="s">
        <v>294</v>
      </c>
      <c r="S99" s="1" t="n">
        <v>24</v>
      </c>
      <c r="T99" s="1" t="n">
        <v>10</v>
      </c>
      <c r="U99" s="3" t="s">
        <v>297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37</v>
      </c>
      <c r="AB99" s="1" t="s">
        <v>35</v>
      </c>
      <c r="AC99" s="1" t="s">
        <v>35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19</v>
      </c>
      <c r="D100" s="5" t="n">
        <f aca="false">TRUE()</f>
        <v>1</v>
      </c>
      <c r="E100" s="1" t="s">
        <v>30</v>
      </c>
      <c r="F100" s="1" t="s">
        <v>292</v>
      </c>
      <c r="H100" s="1" t="s">
        <v>303</v>
      </c>
      <c r="I100" s="1" t="n">
        <v>220</v>
      </c>
      <c r="J100" s="1" t="n">
        <v>1</v>
      </c>
      <c r="K100" s="4" t="n">
        <v>2000</v>
      </c>
      <c r="L100" s="6" t="s">
        <v>33</v>
      </c>
      <c r="M100" s="1" t="n">
        <v>25</v>
      </c>
      <c r="N100" s="7" t="s">
        <v>91</v>
      </c>
      <c r="O100" s="8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294</v>
      </c>
      <c r="S100" s="1" t="n">
        <v>24</v>
      </c>
      <c r="T100" s="1" t="n">
        <v>10</v>
      </c>
      <c r="U100" s="3" t="s">
        <v>297</v>
      </c>
      <c r="V100" s="1" t="str">
        <f aca="false">IF(NOT(E100="1X1"),"none",IF(F100="skyscraper",CONCATENATE(A100,"_c"),IF(F100="landmark",CONCATENATE(A100,"_k"),IF(F100="house",CONCATENATE(A100,"_h"),A100))))</f>
        <v>mitsui_tower_c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37</v>
      </c>
      <c r="AB100" s="1" t="s">
        <v>35</v>
      </c>
      <c r="AC100" s="1" t="s">
        <v>35</v>
      </c>
    </row>
    <row r="101" customFormat="false" ht="12.8" hidden="false" customHeight="false" outlineLevel="0" collapsed="false">
      <c r="A101" s="1" t="s">
        <v>304</v>
      </c>
      <c r="B101" s="1" t="s">
        <v>304</v>
      </c>
      <c r="C101" s="2" t="n">
        <v>83</v>
      </c>
      <c r="D101" s="5" t="n">
        <f aca="false">TRUE()</f>
        <v>1</v>
      </c>
      <c r="E101" s="1" t="s">
        <v>30</v>
      </c>
      <c r="F101" s="1" t="s">
        <v>292</v>
      </c>
      <c r="H101" s="1" t="s">
        <v>305</v>
      </c>
      <c r="I101" s="1" t="n">
        <v>220</v>
      </c>
      <c r="J101" s="1" t="n">
        <v>1</v>
      </c>
      <c r="K101" s="4" t="n">
        <v>2000</v>
      </c>
      <c r="L101" s="6" t="s">
        <v>33</v>
      </c>
      <c r="M101" s="1" t="n">
        <v>25</v>
      </c>
      <c r="N101" s="7" t="s">
        <v>91</v>
      </c>
      <c r="O101" s="8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294</v>
      </c>
      <c r="S101" s="1" t="n">
        <v>24</v>
      </c>
      <c r="T101" s="1" t="n">
        <v>10</v>
      </c>
      <c r="U101" s="3" t="s">
        <v>297</v>
      </c>
      <c r="V101" s="1" t="str">
        <f aca="false">IF(NOT(E101="1X1"),"none",IF(F101="skyscraper",CONCATENATE(A101,"_c"),IF(F101="landmark",CONCATENATE(A101,"_k"),IF(F101="house",CONCATENATE(A101,"_h"),A101))))</f>
        <v>modern_office_tower_c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37</v>
      </c>
      <c r="AB101" s="1" t="s">
        <v>35</v>
      </c>
      <c r="AC101" s="1" t="s">
        <v>35</v>
      </c>
    </row>
    <row r="102" customFormat="false" ht="12.8" hidden="fals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30</v>
      </c>
      <c r="F102" s="1" t="s">
        <v>292</v>
      </c>
      <c r="H102" s="1" t="s">
        <v>307</v>
      </c>
      <c r="I102" s="1" t="n">
        <v>220</v>
      </c>
      <c r="J102" s="1" t="n">
        <v>1</v>
      </c>
      <c r="K102" s="4" t="n">
        <v>1990</v>
      </c>
      <c r="L102" s="6" t="s">
        <v>33</v>
      </c>
      <c r="M102" s="1" t="n">
        <v>25</v>
      </c>
      <c r="N102" s="7" t="s">
        <v>91</v>
      </c>
      <c r="O102" s="8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294</v>
      </c>
      <c r="S102" s="1" t="n">
        <v>24</v>
      </c>
      <c r="T102" s="1" t="n">
        <v>10</v>
      </c>
      <c r="U102" s="3" t="s">
        <v>297</v>
      </c>
      <c r="V102" s="1" t="str">
        <f aca="false">IF(NOT(E102="1X1"),"none",IF(F102="skyscraper",CONCATENATE(A102,"_c"),IF(F102="landmark",CONCATENATE(A102,"_k"),IF(F102="house",CONCATENATE(A102,"_h"),A102))))</f>
        <v>multimedia_offices_c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37</v>
      </c>
      <c r="AB102" s="1" t="s">
        <v>35</v>
      </c>
      <c r="AC102" s="1" t="s">
        <v>35</v>
      </c>
    </row>
    <row r="103" customFormat="false" ht="12.8" hidden="false" customHeight="false" outlineLevel="0" collapsed="false">
      <c r="A103" s="1" t="s">
        <v>308</v>
      </c>
      <c r="B103" s="1" t="s">
        <v>308</v>
      </c>
      <c r="C103" s="2" t="n">
        <v>78</v>
      </c>
      <c r="D103" s="5" t="n">
        <f aca="false">TRUE()</f>
        <v>1</v>
      </c>
      <c r="E103" s="1" t="s">
        <v>30</v>
      </c>
      <c r="F103" s="1" t="s">
        <v>292</v>
      </c>
      <c r="H103" s="1" t="s">
        <v>309</v>
      </c>
      <c r="I103" s="1" t="n">
        <v>220</v>
      </c>
      <c r="J103" s="1" t="n">
        <v>1</v>
      </c>
      <c r="K103" s="4" t="n">
        <v>2000</v>
      </c>
      <c r="L103" s="6" t="s">
        <v>33</v>
      </c>
      <c r="M103" s="1" t="n">
        <v>25</v>
      </c>
      <c r="N103" s="7" t="s">
        <v>91</v>
      </c>
      <c r="O103" s="8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294</v>
      </c>
      <c r="S103" s="1" t="n">
        <v>24</v>
      </c>
      <c r="T103" s="1" t="n">
        <v>10</v>
      </c>
      <c r="U103" s="3" t="s">
        <v>297</v>
      </c>
      <c r="V103" s="1" t="str">
        <f aca="false">IF(NOT(E103="1X1"),"none",IF(F103="skyscraper",CONCATENATE(A103,"_c"),IF(F103="landmark",CONCATENATE(A103,"_k"),IF(F103="house",CONCATENATE(A103,"_h"),A103))))</f>
        <v>office_tower_c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37</v>
      </c>
      <c r="AB103" s="1" t="s">
        <v>35</v>
      </c>
      <c r="AC103" s="1" t="s">
        <v>35</v>
      </c>
    </row>
    <row r="104" customFormat="false" ht="12.8" hidden="false" customHeight="false" outlineLevel="0" collapsed="false">
      <c r="A104" s="1" t="s">
        <v>310</v>
      </c>
      <c r="B104" s="1" t="s">
        <v>310</v>
      </c>
      <c r="C104" s="2" t="n">
        <v>84</v>
      </c>
      <c r="D104" s="5" t="n">
        <f aca="false">TRUE()</f>
        <v>1</v>
      </c>
      <c r="E104" s="1" t="s">
        <v>30</v>
      </c>
      <c r="F104" s="1" t="s">
        <v>292</v>
      </c>
      <c r="H104" s="1" t="s">
        <v>311</v>
      </c>
      <c r="I104" s="1" t="n">
        <v>200</v>
      </c>
      <c r="J104" s="1" t="n">
        <v>1</v>
      </c>
      <c r="K104" s="4" t="n">
        <v>1960</v>
      </c>
      <c r="L104" s="6" t="s">
        <v>33</v>
      </c>
      <c r="M104" s="1" t="n">
        <v>25</v>
      </c>
      <c r="N104" s="7" t="s">
        <v>91</v>
      </c>
      <c r="O104" s="8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294</v>
      </c>
      <c r="S104" s="1" t="n">
        <v>24</v>
      </c>
      <c r="T104" s="1" t="n">
        <v>10</v>
      </c>
      <c r="U104" s="3" t="s">
        <v>297</v>
      </c>
      <c r="V104" s="1" t="str">
        <f aca="false">IF(NOT(E104="1X1"),"none",IF(F104="skyscraper",CONCATENATE(A104,"_c"),IF(F104="landmark",CONCATENATE(A104,"_k"),IF(F104="house",CONCATENATE(A104,"_h"),A104))))</f>
        <v>sato_building_c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37</v>
      </c>
      <c r="AB104" s="1" t="s">
        <v>35</v>
      </c>
      <c r="AC104" s="1" t="s">
        <v>35</v>
      </c>
    </row>
    <row r="105" customFormat="false" ht="12.8" hidden="false" customHeight="false" outlineLevel="0" collapsed="false">
      <c r="A105" s="1" t="s">
        <v>312</v>
      </c>
      <c r="B105" s="1" t="s">
        <v>312</v>
      </c>
      <c r="C105" s="2" t="n">
        <v>87</v>
      </c>
      <c r="D105" s="5" t="n">
        <f aca="false">TRUE()</f>
        <v>1</v>
      </c>
      <c r="E105" s="1" t="s">
        <v>30</v>
      </c>
      <c r="F105" s="1" t="s">
        <v>292</v>
      </c>
      <c r="H105" s="1" t="s">
        <v>313</v>
      </c>
      <c r="I105" s="1" t="n">
        <v>200</v>
      </c>
      <c r="J105" s="1" t="n">
        <v>1</v>
      </c>
      <c r="K105" s="4" t="n">
        <v>1990</v>
      </c>
      <c r="L105" s="6" t="s">
        <v>33</v>
      </c>
      <c r="M105" s="1" t="n">
        <v>25</v>
      </c>
      <c r="N105" s="7" t="s">
        <v>91</v>
      </c>
      <c r="O105" s="8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294</v>
      </c>
      <c r="S105" s="1" t="n">
        <v>24</v>
      </c>
      <c r="T105" s="1" t="n">
        <v>10</v>
      </c>
      <c r="U105" s="3" t="s">
        <v>297</v>
      </c>
      <c r="V105" s="1" t="str">
        <f aca="false">IF(NOT(E105="1X1"),"none",IF(F105="skyscraper",CONCATENATE(A105,"_c"),IF(F105="landmark",CONCATENATE(A105,"_k"),IF(F105="house",CONCATENATE(A105,"_h"),A105))))</f>
        <v>sugiyama_office_building_c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37</v>
      </c>
      <c r="AB105" s="1" t="s">
        <v>35</v>
      </c>
      <c r="AC105" s="1" t="s">
        <v>35</v>
      </c>
    </row>
    <row r="106" customFormat="false" ht="12.8" hidden="false" customHeight="false" outlineLevel="0" collapsed="false">
      <c r="A106" s="1" t="s">
        <v>314</v>
      </c>
      <c r="B106" s="1" t="s">
        <v>314</v>
      </c>
      <c r="C106" s="2" t="n">
        <v>76</v>
      </c>
      <c r="D106" s="5" t="n">
        <f aca="false">TRUE()</f>
        <v>1</v>
      </c>
      <c r="E106" s="1" t="s">
        <v>315</v>
      </c>
      <c r="F106" s="1" t="s">
        <v>292</v>
      </c>
      <c r="H106" s="1" t="s">
        <v>316</v>
      </c>
      <c r="I106" s="1" t="n">
        <v>255</v>
      </c>
      <c r="J106" s="1" t="n">
        <v>1</v>
      </c>
      <c r="K106" s="4" t="n">
        <v>2006</v>
      </c>
      <c r="L106" s="6" t="s">
        <v>33</v>
      </c>
      <c r="M106" s="1" t="n">
        <v>25</v>
      </c>
      <c r="N106" s="7" t="s">
        <v>91</v>
      </c>
      <c r="O106" s="8" t="str">
        <f aca="false">VLOOKUP(N106,dropdowns!E:F,2,0)</f>
        <v>bitmask(TOWNZONE_CENTRE)</v>
      </c>
      <c r="P106" s="1" t="n">
        <v>7</v>
      </c>
      <c r="Q106" s="1" t="n">
        <v>5</v>
      </c>
      <c r="R106" s="3" t="s">
        <v>294</v>
      </c>
      <c r="S106" s="1" t="n">
        <v>24</v>
      </c>
      <c r="T106" s="1" t="n">
        <v>10</v>
      </c>
      <c r="U106" s="3" t="s">
        <v>297</v>
      </c>
      <c r="V106" s="1" t="str">
        <f aca="false">IF(NOT(E106="1X1"),"none",IF(F106="skyscraper",CONCATENATE(A106,"_c"),IF(F106="landmark",CONCATENATE(A106,"_k"),IF(F106="house",CONCATENATE(A106,"_h"),A106))))</f>
        <v>none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X106" s="1" t="str">
        <f aca="false">IF(OR(E106="1X1",E106="2X1"),"none",IF(F106="skyscraper",CONCATENATE(A106,"_c_east"),IF(F106="landmark",CONCATENATE(A106,"_k_east"),CONCATENATE(A106,"_east"))))</f>
        <v>tsuno_building_c_east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37</v>
      </c>
      <c r="AB106" s="1" t="s">
        <v>35</v>
      </c>
      <c r="AC106" s="1" t="s">
        <v>35</v>
      </c>
    </row>
    <row r="107" customFormat="false" ht="12.8" hidden="false" customHeight="false" outlineLevel="0" collapsed="false">
      <c r="A107" s="1" t="s">
        <v>317</v>
      </c>
      <c r="B107" s="1" t="s">
        <v>317</v>
      </c>
      <c r="C107" s="2" t="n">
        <v>89</v>
      </c>
      <c r="D107" s="5" t="n">
        <f aca="false">TRUE()</f>
        <v>1</v>
      </c>
      <c r="E107" s="1" t="s">
        <v>30</v>
      </c>
      <c r="F107" s="1" t="s">
        <v>292</v>
      </c>
      <c r="H107" s="1" t="s">
        <v>318</v>
      </c>
      <c r="I107" s="1" t="n">
        <v>200</v>
      </c>
      <c r="J107" s="1" t="n">
        <v>1</v>
      </c>
      <c r="K107" s="4" t="n">
        <v>1955</v>
      </c>
      <c r="L107" s="6" t="n">
        <v>1989</v>
      </c>
      <c r="M107" s="1" t="n">
        <v>25</v>
      </c>
      <c r="N107" s="7" t="s">
        <v>91</v>
      </c>
      <c r="O107" s="8" t="str">
        <f aca="false">VLOOKUP(N107,dropdowns!E:F,2,0)</f>
        <v>bitmask(TOWNZONE_CENTRE)</v>
      </c>
      <c r="P107" s="1" t="n">
        <v>4</v>
      </c>
      <c r="Q107" s="1" t="n">
        <v>5</v>
      </c>
      <c r="R107" s="3" t="s">
        <v>294</v>
      </c>
      <c r="S107" s="1" t="n">
        <v>24</v>
      </c>
      <c r="T107" s="1" t="n">
        <v>10</v>
      </c>
      <c r="U107" s="3" t="s">
        <v>297</v>
      </c>
      <c r="V107" s="1" t="str">
        <f aca="false">IF(NOT(E107="1X1"),"none",IF(F107="skyscraper",CONCATENATE(A107,"_c"),IF(F107="landmark",CONCATENATE(A107,"_k"),IF(F107="house",CONCATENATE(A107,"_h"),A107))))</f>
        <v>ueda_office_block_c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X107" s="1" t="str">
        <f aca="false">IF(OR(E107="1X1",E107="2X1"),"none",IF(F107="skyscraper",CONCATENATE(A107,"_c_east"),IF(F107="landmark",CONCATENATE(A107,"_k_east"),CONCATENATE(A107,"_east"))))</f>
        <v>none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37</v>
      </c>
      <c r="AB107" s="1" t="s">
        <v>35</v>
      </c>
      <c r="AC107" s="1" t="s">
        <v>35</v>
      </c>
    </row>
    <row r="108" customFormat="false" ht="12.8" hidden="false" customHeight="false" outlineLevel="0" collapsed="false">
      <c r="A108" s="1" t="s">
        <v>319</v>
      </c>
      <c r="B108" s="1" t="s">
        <v>319</v>
      </c>
      <c r="C108" s="2" t="n">
        <v>36</v>
      </c>
      <c r="D108" s="5" t="n">
        <f aca="false">TRUE()</f>
        <v>1</v>
      </c>
      <c r="E108" s="1" t="s">
        <v>30</v>
      </c>
      <c r="F108" s="1" t="s">
        <v>292</v>
      </c>
      <c r="H108" s="1" t="s">
        <v>320</v>
      </c>
      <c r="I108" s="1" t="n">
        <v>180</v>
      </c>
      <c r="J108" s="1" t="n">
        <v>1</v>
      </c>
      <c r="K108" s="4" t="n">
        <v>1965</v>
      </c>
      <c r="L108" s="6" t="s">
        <v>33</v>
      </c>
      <c r="M108" s="1" t="n">
        <v>25</v>
      </c>
      <c r="N108" s="7" t="s">
        <v>91</v>
      </c>
      <c r="O108" s="8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294</v>
      </c>
      <c r="S108" s="1" t="n">
        <v>12</v>
      </c>
      <c r="T108" s="1" t="n">
        <v>5</v>
      </c>
      <c r="U108" s="3" t="s">
        <v>297</v>
      </c>
      <c r="V108" s="1" t="str">
        <f aca="false">IF(NOT(E108="1X1"),"none",IF(F108="skyscraper",CONCATENATE(A108,"_c"),IF(F108="landmark",CONCATENATE(A108,"_k"),IF(F108="house",CONCATENATE(A108,"_h"),A108))))</f>
        <v>yamaguchi_office_c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37</v>
      </c>
      <c r="AB108" s="1" t="s">
        <v>35</v>
      </c>
      <c r="AC108" s="1" t="s">
        <v>35</v>
      </c>
    </row>
    <row r="109" customFormat="false" ht="12.8" hidden="false" customHeight="false" outlineLevel="0" collapsed="false">
      <c r="A109" s="1" t="s">
        <v>321</v>
      </c>
      <c r="B109" s="1" t="s">
        <v>321</v>
      </c>
      <c r="C109" s="2" t="n">
        <v>101</v>
      </c>
      <c r="D109" s="5" t="n">
        <f aca="false">TRUE()</f>
        <v>1</v>
      </c>
      <c r="E109" s="1" t="s">
        <v>315</v>
      </c>
      <c r="F109" s="1" t="s">
        <v>292</v>
      </c>
      <c r="H109" s="1" t="s">
        <v>322</v>
      </c>
      <c r="I109" s="1" t="n">
        <v>255</v>
      </c>
      <c r="J109" s="1" t="n">
        <v>1</v>
      </c>
      <c r="K109" s="4" t="n">
        <v>1990</v>
      </c>
      <c r="L109" s="6" t="s">
        <v>33</v>
      </c>
      <c r="M109" s="1" t="n">
        <v>25</v>
      </c>
      <c r="N109" s="7" t="s">
        <v>91</v>
      </c>
      <c r="O109" s="8" t="str">
        <f aca="false">VLOOKUP(N109,dropdowns!E:F,2,0)</f>
        <v>bitmask(TOWNZONE_CENTRE)</v>
      </c>
      <c r="P109" s="1" t="n">
        <v>7</v>
      </c>
      <c r="Q109" s="1" t="n">
        <v>5</v>
      </c>
      <c r="R109" s="3" t="s">
        <v>294</v>
      </c>
      <c r="S109" s="1" t="n">
        <v>24</v>
      </c>
      <c r="T109" s="1" t="n">
        <v>10</v>
      </c>
      <c r="U109" s="3" t="s">
        <v>297</v>
      </c>
      <c r="V109" s="1" t="str">
        <f aca="false">IF(NOT(E109="1X1"),"none",IF(F109="skyscraper",CONCATENATE(A109,"_c"),IF(F109="landmark",CONCATENATE(A109,"_k"),IF(F109="house",CONCATENATE(A109,"_h"),A109))))</f>
        <v>none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X109" s="1" t="str">
        <f aca="false">IF(OR(E109="1X1",E109="2X1"),"none",IF(F109="skyscraper",CONCATENATE(A109,"_c_east"),IF(F109="landmark",CONCATENATE(A109,"_k_east"),CONCATENATE(A109,"_east"))))</f>
        <v>yamashiro_office_building_c_east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37</v>
      </c>
      <c r="AB109" s="1" t="s">
        <v>35</v>
      </c>
      <c r="AC109" s="1" t="s">
        <v>35</v>
      </c>
    </row>
    <row r="110" customFormat="false" ht="12.8" hidden="false" customHeight="false" outlineLevel="0" collapsed="false">
      <c r="A110" s="1" t="s">
        <v>323</v>
      </c>
      <c r="B110" s="1" t="s">
        <v>323</v>
      </c>
      <c r="C110" s="2" t="n">
        <v>47</v>
      </c>
      <c r="D110" s="5" t="n">
        <f aca="false">TRUE()</f>
        <v>1</v>
      </c>
      <c r="E110" s="1" t="s">
        <v>30</v>
      </c>
      <c r="F110" s="1" t="s">
        <v>292</v>
      </c>
      <c r="H110" s="1" t="s">
        <v>324</v>
      </c>
      <c r="I110" s="1" t="n">
        <v>220</v>
      </c>
      <c r="J110" s="1" t="n">
        <v>1</v>
      </c>
      <c r="K110" s="4" t="n">
        <v>2000</v>
      </c>
      <c r="L110" s="6" t="s">
        <v>33</v>
      </c>
      <c r="M110" s="1" t="n">
        <v>25</v>
      </c>
      <c r="N110" s="7" t="s">
        <v>91</v>
      </c>
      <c r="O110" s="8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294</v>
      </c>
      <c r="S110" s="1" t="n">
        <v>24</v>
      </c>
      <c r="T110" s="1" t="n">
        <v>10</v>
      </c>
      <c r="U110" s="3" t="s">
        <v>297</v>
      </c>
      <c r="V110" s="1" t="str">
        <f aca="false">IF(NOT(E110="1X1"),"none",IF(F110="skyscraper",CONCATENATE(A110,"_c"),IF(F110="landmark",CONCATENATE(A110,"_k"),IF(F110="house",CONCATENATE(A110,"_h"),A110))))</f>
        <v>yamashita_building_c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37</v>
      </c>
      <c r="AB110" s="1" t="s">
        <v>35</v>
      </c>
      <c r="AC110" s="1" t="s">
        <v>35</v>
      </c>
    </row>
    <row r="111" customFormat="false" ht="12.8" hidden="false" customHeight="false" outlineLevel="0" collapsed="false">
      <c r="A111" s="1" t="s">
        <v>325</v>
      </c>
      <c r="B111" s="1" t="s">
        <v>325</v>
      </c>
      <c r="C111" s="2" t="n">
        <v>95</v>
      </c>
      <c r="D111" s="5" t="n">
        <f aca="false">TRUE()</f>
        <v>1</v>
      </c>
      <c r="E111" s="1" t="s">
        <v>30</v>
      </c>
      <c r="F111" s="1" t="s">
        <v>326</v>
      </c>
      <c r="H111" s="1" t="s">
        <v>327</v>
      </c>
      <c r="I111" s="1" t="n">
        <v>50</v>
      </c>
      <c r="J111" s="1" t="n">
        <v>1</v>
      </c>
      <c r="K111" s="2" t="n">
        <v>1950</v>
      </c>
      <c r="L111" s="6" t="s">
        <v>33</v>
      </c>
      <c r="M111" s="1" t="n">
        <v>5</v>
      </c>
      <c r="N111" s="7" t="s">
        <v>328</v>
      </c>
      <c r="O111" s="8" t="str">
        <f aca="false">VLOOKUP(N111,dropdowns!E:F,2,0)</f>
        <v>bitmask(TOWNZONE_INNER_SUBURB, TOWNZONE_OUTER_SUBURB, TOWNZONE_OUTSKIRT)</v>
      </c>
      <c r="P111" s="1" t="n">
        <v>29</v>
      </c>
      <c r="Q111" s="1" t="n">
        <v>3</v>
      </c>
      <c r="R111" s="3" t="s">
        <v>45</v>
      </c>
      <c r="S111" s="1" t="n">
        <v>5</v>
      </c>
      <c r="T111" s="1" t="n">
        <v>3</v>
      </c>
      <c r="U111" s="3" t="s">
        <v>329</v>
      </c>
      <c r="V111" s="1" t="str">
        <f aca="false">IF(NOT(E111="1X1"),"none",IF(F111="skyscraper",CONCATENATE(A111,"_c"),IF(F111="landmark",CONCATENATE(A111,"_k"),IF(F111="house",CONCATENATE(A111,"_h"),A111))))</f>
        <v>convini_k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Y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Z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AA111" s="1" t="s">
        <v>330</v>
      </c>
      <c r="AB111" s="1" t="s">
        <v>35</v>
      </c>
      <c r="AC111" s="1" t="s">
        <v>35</v>
      </c>
    </row>
    <row r="112" customFormat="false" ht="12.8" hidden="false" customHeight="false" outlineLevel="0" collapsed="false">
      <c r="A112" s="1" t="s">
        <v>331</v>
      </c>
      <c r="B112" s="1" t="s">
        <v>331</v>
      </c>
      <c r="C112" s="2" t="n">
        <v>107</v>
      </c>
      <c r="D112" s="5" t="n">
        <f aca="false">TRUE()</f>
        <v>1</v>
      </c>
      <c r="E112" s="1" t="s">
        <v>332</v>
      </c>
      <c r="F112" s="1" t="s">
        <v>326</v>
      </c>
      <c r="H112" s="1" t="s">
        <v>333</v>
      </c>
      <c r="I112" s="1" t="n">
        <v>80</v>
      </c>
      <c r="J112" s="1" t="n">
        <v>3</v>
      </c>
      <c r="K112" s="4" t="n">
        <v>1970</v>
      </c>
      <c r="L112" s="6" t="s">
        <v>33</v>
      </c>
      <c r="M112" s="1" t="n">
        <v>20</v>
      </c>
      <c r="N112" s="7" t="s">
        <v>58</v>
      </c>
      <c r="O112" s="8" t="str">
        <f aca="false">VLOOKUP(N112,dropdowns!E:F,2,0)</f>
        <v>bitmask(TOWNZONE_OUTER_SUBURB , TOWNZONE_OUTSKIRT, TOWNZONE_EDGE )</v>
      </c>
      <c r="P112" s="1" t="n">
        <v>76</v>
      </c>
      <c r="Q112" s="1" t="n">
        <v>3</v>
      </c>
      <c r="R112" s="3" t="s">
        <v>45</v>
      </c>
      <c r="S112" s="1" t="n">
        <v>10</v>
      </c>
      <c r="T112" s="1" t="n">
        <v>2</v>
      </c>
      <c r="U112" s="3" t="s">
        <v>36</v>
      </c>
      <c r="V112" s="1" t="str">
        <f aca="false">IF(NOT(E112="1X1"),"none",IF(F112="skyscraper",CONCATENATE(A112,"_c"),IF(F112="landmark",CONCATENATE(A112,"_k"),IF(F112="house",CONCATENATE(A112,"_h"),A112))))</f>
        <v>none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331</v>
      </c>
      <c r="AB112" s="1" t="s">
        <v>35</v>
      </c>
      <c r="AC112" s="1" t="s">
        <v>35</v>
      </c>
    </row>
    <row r="113" customFormat="false" ht="12.8" hidden="false" customHeight="false" outlineLevel="0" collapsed="false">
      <c r="A113" s="1" t="s">
        <v>334</v>
      </c>
      <c r="B113" s="1" t="s">
        <v>334</v>
      </c>
      <c r="C113" s="2" t="n">
        <v>200</v>
      </c>
      <c r="D113" s="5" t="n">
        <f aca="false">TRUE()</f>
        <v>1</v>
      </c>
      <c r="E113" s="1" t="s">
        <v>42</v>
      </c>
      <c r="F113" s="1" t="s">
        <v>326</v>
      </c>
      <c r="H113" s="1" t="s">
        <v>335</v>
      </c>
      <c r="I113" s="1" t="n">
        <v>150</v>
      </c>
      <c r="J113" s="1" t="n">
        <v>3</v>
      </c>
      <c r="K113" s="4" t="n">
        <v>1970</v>
      </c>
      <c r="L113" s="6" t="s">
        <v>33</v>
      </c>
      <c r="M113" s="1" t="n">
        <v>20</v>
      </c>
      <c r="N113" s="7" t="s">
        <v>55</v>
      </c>
      <c r="O113" s="8" t="str">
        <f aca="false">VLOOKUP(N113,dropdowns!E:F,2,0)</f>
        <v>bitmask(TOWNZONE_INNER_SUBURB, TOWNZONE_OUTER_SUBURB )</v>
      </c>
      <c r="P113" s="1" t="n">
        <v>20</v>
      </c>
      <c r="Q113" s="1" t="n">
        <v>3</v>
      </c>
      <c r="R113" s="3" t="s">
        <v>45</v>
      </c>
      <c r="S113" s="1" t="n">
        <v>10</v>
      </c>
      <c r="T113" s="1" t="n">
        <v>4</v>
      </c>
      <c r="U113" s="3" t="s">
        <v>336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X113" s="1" t="str">
        <f aca="false">IF(OR(E113="1X1",E113="2X1"),"none",IF(F113="skyscraper",CONCATENATE(A113,"_c_east"),IF(F113="landmark",CONCATENATE(A113,"_k_east"),CONCATENATE(A113,"_east"))))</f>
        <v>hospital_k_east</v>
      </c>
      <c r="Y113" s="1" t="str">
        <f aca="false">IF(OR(E113="1X1",E113="1X2"),"none",IF(F113="skyscraper",CONCATENATE(A113,"_c_west"),IF(F113="landmark",CONCATENATE(A113,"_k_west"),CONCATENATE(A113,"_west"))))</f>
        <v>hospital_k_west</v>
      </c>
      <c r="Z113" s="1" t="str">
        <f aca="false">IF(NOT(E113="2X2"),"none",IF(F113="skyscraper",CONCATENATE(A113,"_c_south"),IF(F113="landmark",CONCATENATE(A113,"_k_south"),CONCATENATE(A113,"_south"))))</f>
        <v>hospital_k_south</v>
      </c>
      <c r="AA113" s="1" t="s">
        <v>334</v>
      </c>
      <c r="AB113" s="1" t="s">
        <v>35</v>
      </c>
      <c r="AC113" s="1" t="s">
        <v>35</v>
      </c>
    </row>
    <row r="114" customFormat="false" ht="12.8" hidden="false" customHeight="false" outlineLevel="0" collapsed="false">
      <c r="A114" s="1" t="s">
        <v>330</v>
      </c>
      <c r="B114" s="1" t="s">
        <v>330</v>
      </c>
      <c r="C114" s="2" t="n">
        <v>93</v>
      </c>
      <c r="D114" s="5" t="n">
        <f aca="false">TRUE()</f>
        <v>1</v>
      </c>
      <c r="E114" s="1" t="s">
        <v>30</v>
      </c>
      <c r="F114" s="1" t="s">
        <v>326</v>
      </c>
      <c r="H114" s="1" t="s">
        <v>337</v>
      </c>
      <c r="I114" s="1" t="n">
        <v>100</v>
      </c>
      <c r="J114" s="1" t="n">
        <v>1</v>
      </c>
      <c r="K114" s="4" t="n">
        <v>1870</v>
      </c>
      <c r="L114" s="6" t="s">
        <v>33</v>
      </c>
      <c r="M114" s="1" t="n">
        <v>10</v>
      </c>
      <c r="N114" s="7" t="s">
        <v>328</v>
      </c>
      <c r="O114" s="8" t="str">
        <f aca="false">VLOOKUP(N114,dropdowns!E:F,2,0)</f>
        <v>bitmask(TOWNZONE_INNER_SUBURB, TOWNZONE_OUTER_SUBURB, TOWNZONE_OUTSKIRT)</v>
      </c>
      <c r="P114" s="1" t="n">
        <v>29</v>
      </c>
      <c r="Q114" s="1" t="n">
        <v>3</v>
      </c>
      <c r="R114" s="3" t="s">
        <v>45</v>
      </c>
      <c r="S114" s="1" t="n">
        <v>16</v>
      </c>
      <c r="T114" s="1" t="n">
        <v>6</v>
      </c>
      <c r="U114" s="3" t="s">
        <v>36</v>
      </c>
      <c r="V114" s="1" t="str">
        <f aca="false">IF(NOT(E114="1X1"),"none",IF(F114="skyscraper",CONCATENATE(A114,"_c"),IF(F114="landmark",CONCATENATE(A114,"_k"),IF(F114="house",CONCATENATE(A114,"_h"),A114))))</f>
        <v>onsen_k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330</v>
      </c>
      <c r="AB114" s="1" t="s">
        <v>35</v>
      </c>
      <c r="AC114" s="1" t="s">
        <v>35</v>
      </c>
    </row>
    <row r="115" customFormat="false" ht="12.8" hidden="false" customHeight="false" outlineLevel="0" collapsed="false">
      <c r="A115" s="1" t="s">
        <v>338</v>
      </c>
      <c r="B115" s="1" t="s">
        <v>338</v>
      </c>
      <c r="C115" s="2" t="n">
        <v>11</v>
      </c>
      <c r="D115" s="5" t="n">
        <f aca="false">TRUE()</f>
        <v>1</v>
      </c>
      <c r="E115" s="1" t="s">
        <v>30</v>
      </c>
      <c r="F115" s="1" t="s">
        <v>326</v>
      </c>
      <c r="H115" s="1" t="s">
        <v>339</v>
      </c>
      <c r="I115" s="1" t="n">
        <v>50</v>
      </c>
      <c r="J115" s="1" t="n">
        <v>3</v>
      </c>
      <c r="K115" s="4" t="n">
        <v>1980</v>
      </c>
      <c r="L115" s="6" t="s">
        <v>33</v>
      </c>
      <c r="M115" s="1" t="n">
        <v>10</v>
      </c>
      <c r="N115" s="7" t="s">
        <v>34</v>
      </c>
      <c r="O115" s="8" t="str">
        <f aca="false">VLOOKUP(N115,dropdowns!E:F,2,0)</f>
        <v>ALL_TOWNZONES &amp; ~bitmask(TOWNZONE_EDGE)</v>
      </c>
      <c r="P115" s="1" t="n">
        <v>29</v>
      </c>
      <c r="Q115" s="1" t="n">
        <v>3</v>
      </c>
      <c r="R115" s="3" t="s">
        <v>45</v>
      </c>
      <c r="S115" s="1" t="n">
        <v>20</v>
      </c>
      <c r="T115" s="1" t="n">
        <v>5</v>
      </c>
      <c r="U115" s="3" t="s">
        <v>340</v>
      </c>
      <c r="V115" s="1" t="str">
        <f aca="false">IF(NOT(E115="1X1"),"none",IF(F115="skyscraper",CONCATENATE(A115,"_c"),IF(F115="landmark",CONCATENATE(A115,"_k"),IF(F115="house",CONCATENATE(A115,"_h"),A115))))</f>
        <v>pachinko_k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IF(OR(E115="1X1",E115="2X1"),"none",IF(F115="skyscraper",CONCATENATE(A115,"_c_east"),IF(F115="landmark",CONCATENATE(A115,"_k_east"),CONCATENATE(A115,"_east"))))</f>
        <v>none</v>
      </c>
      <c r="Y115" s="1" t="str">
        <f aca="false">IF(OR(E115="1X1",E115="1X2"),"none",IF(F115="skyscraper",CONCATENATE(A115,"_c_west"),IF(F115="landmark",CONCATENATE(A115,"_k_west"),CONCATENATE(A115,"_west"))))</f>
        <v>none</v>
      </c>
      <c r="Z115" s="1" t="str">
        <f aca="false">IF(NOT(E115="2X2"),"none",IF(F115="skyscraper",CONCATENATE(A115,"_c_south"),IF(F115="landmark",CONCATENATE(A115,"_k_south"),CONCATENATE(A115,"_south"))))</f>
        <v>none</v>
      </c>
      <c r="AA115" s="1" t="s">
        <v>338</v>
      </c>
      <c r="AB115" s="1" t="s">
        <v>35</v>
      </c>
      <c r="AC115" s="1" t="s">
        <v>35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131</v>
      </c>
      <c r="D116" s="5" t="n">
        <f aca="false">TRUE()</f>
        <v>1</v>
      </c>
      <c r="E116" s="1" t="s">
        <v>30</v>
      </c>
      <c r="F116" s="1" t="s">
        <v>326</v>
      </c>
      <c r="H116" s="1" t="s">
        <v>342</v>
      </c>
      <c r="I116" s="1" t="n">
        <v>5</v>
      </c>
      <c r="J116" s="1" t="n">
        <v>1</v>
      </c>
      <c r="K116" s="4" t="n">
        <v>0</v>
      </c>
      <c r="L116" s="6" t="s">
        <v>33</v>
      </c>
      <c r="M116" s="1" t="n">
        <v>50</v>
      </c>
      <c r="N116" s="7" t="s">
        <v>68</v>
      </c>
      <c r="O116" s="8" t="str">
        <f aca="false">VLOOKUP(N116,dropdowns!E:F,2,0)</f>
        <v>ALL_TOWNZONES</v>
      </c>
      <c r="P116" s="1" t="n">
        <v>6</v>
      </c>
      <c r="Q116" s="1" t="n">
        <v>3</v>
      </c>
      <c r="R116" s="3" t="s">
        <v>294</v>
      </c>
      <c r="S116" s="1" t="n">
        <v>10</v>
      </c>
      <c r="T116" s="1" t="n">
        <v>2</v>
      </c>
      <c r="U116" s="3" t="s">
        <v>343</v>
      </c>
      <c r="V116" s="1" t="str">
        <f aca="false">IF(NOT(E116="1X1"),"none",IF(F116="skyscraper",CONCATENATE(A116,"_c"),IF(F116="landmark",CONCATENATE(A116,"_k"),IF(F116="house",CONCATENATE(A116,"_h"),A116))))</f>
        <v>pagoda_k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344</v>
      </c>
      <c r="AB116" s="1" t="s">
        <v>35</v>
      </c>
      <c r="AC116" s="1" t="s">
        <v>35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50</v>
      </c>
      <c r="D117" s="5" t="n">
        <f aca="false">TRUE()</f>
        <v>1</v>
      </c>
      <c r="E117" s="1" t="s">
        <v>315</v>
      </c>
      <c r="F117" s="1" t="s">
        <v>326</v>
      </c>
      <c r="H117" s="1" t="s">
        <v>346</v>
      </c>
      <c r="I117" s="1" t="n">
        <v>80</v>
      </c>
      <c r="J117" s="1" t="n">
        <v>1</v>
      </c>
      <c r="K117" s="4" t="n">
        <v>1970</v>
      </c>
      <c r="L117" s="6" t="s">
        <v>33</v>
      </c>
      <c r="M117" s="1" t="n">
        <v>10</v>
      </c>
      <c r="N117" s="7" t="s">
        <v>58</v>
      </c>
      <c r="O117" s="8" t="str">
        <f aca="false">VLOOKUP(N117,dropdowns!E:F,2,0)</f>
        <v>bitmask(TOWNZONE_OUTER_SUBURB , TOWNZONE_OUTSKIRT, TOWNZONE_EDGE )</v>
      </c>
      <c r="P117" s="1" t="n">
        <v>7</v>
      </c>
      <c r="Q117" s="1" t="n">
        <v>3</v>
      </c>
      <c r="R117" s="3" t="s">
        <v>45</v>
      </c>
      <c r="S117" s="1" t="n">
        <v>10</v>
      </c>
      <c r="T117" s="1" t="n">
        <v>2</v>
      </c>
      <c r="U117" s="3" t="s">
        <v>336</v>
      </c>
      <c r="V117" s="1" t="str">
        <f aca="false">IF(NOT(E117="1X1"),"none",IF(F117="skyscraper",CONCATENATE(A117,"_c"),IF(F117="landmark",CONCATENATE(A117,"_k"),IF(F117="house",CONCATENATE(A117,"_h"),A117))))</f>
        <v>none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X117" s="1" t="str">
        <f aca="false">IF(OR(E117="1X1",E117="2X1"),"none",IF(F117="skyscraper",CONCATENATE(A117,"_c_east"),IF(F117="landmark",CONCATENATE(A117,"_k_east"),CONCATENATE(A117,"_east"))))</f>
        <v>petrol_station_large_k_east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330</v>
      </c>
      <c r="AB117" s="1" t="s">
        <v>35</v>
      </c>
      <c r="AC117" s="1" t="s">
        <v>35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110</v>
      </c>
      <c r="D118" s="5" t="n">
        <f aca="false">TRUE()</f>
        <v>1</v>
      </c>
      <c r="E118" s="1" t="s">
        <v>332</v>
      </c>
      <c r="F118" s="1" t="s">
        <v>326</v>
      </c>
      <c r="H118" s="1" t="s">
        <v>348</v>
      </c>
      <c r="I118" s="1" t="n">
        <v>50</v>
      </c>
      <c r="J118" s="1" t="n">
        <v>1</v>
      </c>
      <c r="K118" s="4" t="n">
        <v>1950</v>
      </c>
      <c r="L118" s="6" t="n">
        <v>1989</v>
      </c>
      <c r="M118" s="1" t="n">
        <v>10</v>
      </c>
      <c r="N118" s="7" t="s">
        <v>58</v>
      </c>
      <c r="O118" s="8" t="str">
        <f aca="false">VLOOKUP(N118,dropdowns!E:F,2,0)</f>
        <v>bitmask(TOWNZONE_OUTER_SUBURB , TOWNZONE_OUTSKIRT, TOWNZONE_EDGE )</v>
      </c>
      <c r="P118" s="1" t="n">
        <v>76</v>
      </c>
      <c r="Q118" s="1" t="n">
        <v>3</v>
      </c>
      <c r="R118" s="3" t="s">
        <v>45</v>
      </c>
      <c r="S118" s="1" t="n">
        <v>10</v>
      </c>
      <c r="T118" s="1" t="n">
        <v>2</v>
      </c>
      <c r="U118" s="3" t="s">
        <v>336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petrol_station_old_k_west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331</v>
      </c>
      <c r="AB118" s="1" t="s">
        <v>35</v>
      </c>
      <c r="AC118" s="1" t="s">
        <v>35</v>
      </c>
    </row>
    <row r="119" customFormat="false" ht="12.8" hidden="false" customHeight="false" outlineLevel="0" collapsed="false">
      <c r="A119" s="1" t="s">
        <v>349</v>
      </c>
      <c r="B119" s="1" t="s">
        <v>349</v>
      </c>
      <c r="C119" s="2" t="n">
        <v>109</v>
      </c>
      <c r="D119" s="5" t="n">
        <f aca="false">TRUE()</f>
        <v>1</v>
      </c>
      <c r="E119" s="1" t="s">
        <v>30</v>
      </c>
      <c r="F119" s="1" t="s">
        <v>326</v>
      </c>
      <c r="H119" s="1" t="s">
        <v>350</v>
      </c>
      <c r="I119" s="1" t="n">
        <v>50</v>
      </c>
      <c r="J119" s="1" t="n">
        <v>1</v>
      </c>
      <c r="K119" s="4" t="n">
        <v>1975</v>
      </c>
      <c r="L119" s="6" t="s">
        <v>33</v>
      </c>
      <c r="M119" s="1" t="n">
        <v>10</v>
      </c>
      <c r="N119" s="7" t="s">
        <v>58</v>
      </c>
      <c r="O119" s="8" t="str">
        <f aca="false">VLOOKUP(N119,dropdowns!E:F,2,0)</f>
        <v>bitmask(TOWNZONE_OUTER_SUBURB , TOWNZONE_OUTSKIRT, TOWNZONE_EDGE )</v>
      </c>
      <c r="P119" s="1" t="n">
        <v>6</v>
      </c>
      <c r="Q119" s="1" t="n">
        <v>3</v>
      </c>
      <c r="R119" s="3" t="s">
        <v>45</v>
      </c>
      <c r="S119" s="1" t="n">
        <v>10</v>
      </c>
      <c r="T119" s="1" t="n">
        <v>2</v>
      </c>
      <c r="U119" s="3" t="s">
        <v>336</v>
      </c>
      <c r="V119" s="1" t="str">
        <f aca="false">IF(NOT(E119="1X1"),"none",IF(F119="skyscraper",CONCATENATE(A119,"_c"),IF(F119="landmark",CONCATENATE(A119,"_k"),IF(F119="house",CONCATENATE(A119,"_h"),A119))))</f>
        <v>petrol_station_small_k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330</v>
      </c>
      <c r="AB119" s="1" t="s">
        <v>35</v>
      </c>
      <c r="AC119" s="1" t="s">
        <v>35</v>
      </c>
    </row>
    <row r="120" customFormat="false" ht="12.8" hidden="false" customHeight="false" outlineLevel="0" collapsed="false">
      <c r="A120" s="1" t="s">
        <v>351</v>
      </c>
      <c r="B120" s="1" t="s">
        <v>351</v>
      </c>
      <c r="C120" s="2" t="n">
        <v>105</v>
      </c>
      <c r="D120" s="5" t="n">
        <f aca="false">TRUE()</f>
        <v>1</v>
      </c>
      <c r="E120" s="1" t="s">
        <v>315</v>
      </c>
      <c r="F120" s="1" t="s">
        <v>326</v>
      </c>
      <c r="H120" s="1" t="s">
        <v>352</v>
      </c>
      <c r="I120" s="1" t="n">
        <v>80</v>
      </c>
      <c r="J120" s="1" t="n">
        <v>3</v>
      </c>
      <c r="K120" s="4" t="n">
        <v>1970</v>
      </c>
      <c r="L120" s="6" t="s">
        <v>33</v>
      </c>
      <c r="M120" s="1" t="n">
        <v>20</v>
      </c>
      <c r="N120" s="7" t="s">
        <v>58</v>
      </c>
      <c r="O120" s="8" t="str">
        <f aca="false">VLOOKUP(N120,dropdowns!E:F,2,0)</f>
        <v>bitmask(TOWNZONE_OUTER_SUBURB , TOWNZONE_OUTSKIRT, TOWNZONE_EDGE )</v>
      </c>
      <c r="P120" s="1" t="n">
        <v>7</v>
      </c>
      <c r="Q120" s="1" t="n">
        <v>3</v>
      </c>
      <c r="R120" s="3" t="s">
        <v>45</v>
      </c>
      <c r="S120" s="1" t="n">
        <v>10</v>
      </c>
      <c r="T120" s="1" t="n">
        <v>2</v>
      </c>
      <c r="U120" s="3" t="s">
        <v>297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X120" s="1" t="str">
        <f aca="false">IF(OR(E120="1X1",E120="2X1"),"none",IF(F120="skyscraper",CONCATENATE(A120,"_c_east"),IF(F120="landmark",CONCATENATE(A120,"_k_east"),CONCATENATE(A120,"_east"))))</f>
        <v>police_station_k_east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351</v>
      </c>
      <c r="AB120" s="1" t="s">
        <v>35</v>
      </c>
      <c r="AC120" s="1" t="s">
        <v>35</v>
      </c>
    </row>
    <row r="121" customFormat="false" ht="12.8" hidden="false" customHeight="false" outlineLevel="0" collapsed="false">
      <c r="A121" s="1" t="s">
        <v>353</v>
      </c>
      <c r="B121" s="1" t="s">
        <v>353</v>
      </c>
      <c r="C121" s="2" t="n">
        <v>216</v>
      </c>
      <c r="D121" s="5" t="n">
        <f aca="false">TRUE()</f>
        <v>1</v>
      </c>
      <c r="E121" s="1" t="s">
        <v>42</v>
      </c>
      <c r="F121" s="1" t="s">
        <v>326</v>
      </c>
      <c r="H121" s="1" t="s">
        <v>354</v>
      </c>
      <c r="I121" s="1" t="n">
        <v>100</v>
      </c>
      <c r="J121" s="1" t="n">
        <v>3</v>
      </c>
      <c r="K121" s="4" t="n">
        <v>1700</v>
      </c>
      <c r="L121" s="6" t="s">
        <v>33</v>
      </c>
      <c r="M121" s="1" t="n">
        <v>20</v>
      </c>
      <c r="N121" s="7" t="s">
        <v>55</v>
      </c>
      <c r="O121" s="8" t="str">
        <f aca="false">VLOOKUP(N121,dropdowns!E:F,2,0)</f>
        <v>bitmask(TOWNZONE_INNER_SUBURB, TOWNZONE_OUTER_SUBURB )</v>
      </c>
      <c r="P121" s="1" t="n">
        <v>20</v>
      </c>
      <c r="Q121" s="1" t="n">
        <v>3</v>
      </c>
      <c r="R121" s="3" t="s">
        <v>294</v>
      </c>
      <c r="S121" s="1" t="n">
        <v>10</v>
      </c>
      <c r="T121" s="1" t="n">
        <v>2</v>
      </c>
      <c r="U121" s="3" t="s">
        <v>340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X121" s="1" t="str">
        <f aca="false">IF(OR(E121="1X1",E121="2X1"),"none",IF(F121="skyscraper",CONCATENATE(A121,"_c_east"),IF(F121="landmark",CONCATENATE(A121,"_k_east"),CONCATENATE(A121,"_east"))))</f>
        <v>shiro_k_east</v>
      </c>
      <c r="Y121" s="1" t="str">
        <f aca="false">IF(OR(E121="1X1",E121="1X2"),"none",IF(F121="skyscraper",CONCATENATE(A121,"_c_west"),IF(F121="landmark",CONCATENATE(A121,"_k_west"),CONCATENATE(A121,"_west"))))</f>
        <v>shiro_k_west</v>
      </c>
      <c r="Z121" s="1" t="str">
        <f aca="false">IF(NOT(E121="2X2"),"none",IF(F121="skyscraper",CONCATENATE(A121,"_c_south"),IF(F121="landmark",CONCATENATE(A121,"_k_south"),CONCATENATE(A121,"_south"))))</f>
        <v>shiro_k_south</v>
      </c>
      <c r="AA121" s="1" t="s">
        <v>353</v>
      </c>
      <c r="AB121" s="1" t="s">
        <v>35</v>
      </c>
      <c r="AC121" s="1" t="s">
        <v>35</v>
      </c>
    </row>
    <row r="122" customFormat="false" ht="12.8" hidden="false" customHeight="false" outlineLevel="0" collapsed="false">
      <c r="A122" s="1" t="s">
        <v>355</v>
      </c>
      <c r="B122" s="1" t="s">
        <v>355</v>
      </c>
      <c r="C122" s="2" t="n">
        <v>7</v>
      </c>
      <c r="D122" s="5" t="n">
        <f aca="false">TRUE()</f>
        <v>1</v>
      </c>
      <c r="E122" s="1" t="s">
        <v>30</v>
      </c>
      <c r="F122" s="1" t="s">
        <v>326</v>
      </c>
      <c r="H122" s="1" t="s">
        <v>356</v>
      </c>
      <c r="I122" s="1" t="n">
        <v>50</v>
      </c>
      <c r="J122" s="1" t="n">
        <v>1</v>
      </c>
      <c r="K122" s="4" t="n">
        <v>1930</v>
      </c>
      <c r="L122" s="6" t="s">
        <v>33</v>
      </c>
      <c r="M122" s="1" t="n">
        <v>10</v>
      </c>
      <c r="N122" s="7" t="s">
        <v>106</v>
      </c>
      <c r="O122" s="8" t="str">
        <f aca="false">VLOOKUP(N122,dropdowns!E:F,2,0)</f>
        <v>bitmask(TOWNZONE_CENTRE, TOWNZONE_INNER_SUBURB, TOWNZONE_OUTER_SUBURB )</v>
      </c>
      <c r="P122" s="1" t="n">
        <v>29</v>
      </c>
      <c r="Q122" s="1" t="n">
        <v>3</v>
      </c>
      <c r="R122" s="3" t="s">
        <v>45</v>
      </c>
      <c r="S122" s="1" t="n">
        <v>10</v>
      </c>
      <c r="T122" s="1" t="n">
        <v>2</v>
      </c>
      <c r="U122" s="3" t="s">
        <v>329</v>
      </c>
      <c r="V122" s="1" t="str">
        <f aca="false">IF(NOT(E122="1X1"),"none",IF(F122="skyscraper",CONCATENATE(A122,"_c"),IF(F122="landmark",CONCATENATE(A122,"_k"),IF(F122="house",CONCATENATE(A122,"_h"),A122))))</f>
        <v>shops_small_k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X122" s="1" t="str">
        <f aca="false">IF(OR(E122="1X1",E122="2X1"),"none",IF(F122="skyscraper",CONCATENATE(A122,"_c_east"),IF(F122="landmark",CONCATENATE(A122,"_k_east"),CONCATENATE(A122,"_east"))))</f>
        <v>none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330</v>
      </c>
      <c r="AB122" s="1" t="s">
        <v>35</v>
      </c>
      <c r="AC122" s="1" t="s">
        <v>35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114</v>
      </c>
      <c r="D123" s="5" t="n">
        <f aca="false">TRUE()</f>
        <v>1</v>
      </c>
      <c r="E123" s="1" t="s">
        <v>30</v>
      </c>
      <c r="F123" s="1" t="s">
        <v>326</v>
      </c>
      <c r="H123" s="1" t="s">
        <v>358</v>
      </c>
      <c r="I123" s="1" t="n">
        <v>5</v>
      </c>
      <c r="J123" s="1" t="n">
        <v>1</v>
      </c>
      <c r="K123" s="4" t="n">
        <v>0</v>
      </c>
      <c r="L123" s="6" t="s">
        <v>33</v>
      </c>
      <c r="M123" s="1" t="n">
        <v>20</v>
      </c>
      <c r="N123" s="7" t="s">
        <v>68</v>
      </c>
      <c r="O123" s="8" t="str">
        <f aca="false">VLOOKUP(N123,dropdowns!E:F,2,0)</f>
        <v>ALL_TOWNZONES</v>
      </c>
      <c r="P123" s="1" t="n">
        <v>6</v>
      </c>
      <c r="Q123" s="1" t="n">
        <v>3</v>
      </c>
      <c r="R123" s="3" t="s">
        <v>294</v>
      </c>
      <c r="S123" s="1" t="n">
        <v>1</v>
      </c>
      <c r="T123" s="1" t="n">
        <v>1</v>
      </c>
      <c r="U123" s="3" t="s">
        <v>343</v>
      </c>
      <c r="V123" s="1" t="str">
        <f aca="false">IF(NOT(E123="1X1"),"none",IF(F123="skyscraper",CONCATENATE(A123,"_c"),IF(F123="landmark",CONCATENATE(A123,"_k"),IF(F123="house",CONCATENATE(A123,"_h"),A123))))</f>
        <v>shrine_k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357</v>
      </c>
      <c r="AB123" s="1" t="s">
        <v>35</v>
      </c>
      <c r="AC123" s="1" t="s">
        <v>35</v>
      </c>
    </row>
    <row r="124" customFormat="false" ht="12.8" hidden="false" customHeight="false" outlineLevel="0" collapsed="false">
      <c r="A124" s="1" t="s">
        <v>344</v>
      </c>
      <c r="B124" s="1" t="s">
        <v>344</v>
      </c>
      <c r="C124" s="2" t="n">
        <v>113</v>
      </c>
      <c r="D124" s="5" t="n">
        <f aca="false">TRUE()</f>
        <v>1</v>
      </c>
      <c r="E124" s="1" t="s">
        <v>30</v>
      </c>
      <c r="F124" s="1" t="s">
        <v>326</v>
      </c>
      <c r="H124" s="1" t="s">
        <v>359</v>
      </c>
      <c r="I124" s="1" t="n">
        <v>5</v>
      </c>
      <c r="J124" s="1" t="n">
        <v>5</v>
      </c>
      <c r="K124" s="4" t="n">
        <v>0</v>
      </c>
      <c r="L124" s="6" t="s">
        <v>33</v>
      </c>
      <c r="M124" s="1" t="n">
        <v>20</v>
      </c>
      <c r="N124" s="7" t="s">
        <v>68</v>
      </c>
      <c r="O124" s="8" t="str">
        <f aca="false">VLOOKUP(N124,dropdowns!E:F,2,0)</f>
        <v>ALL_TOWNZONES</v>
      </c>
      <c r="P124" s="1" t="n">
        <v>6</v>
      </c>
      <c r="Q124" s="1" t="n">
        <v>3</v>
      </c>
      <c r="R124" s="3" t="s">
        <v>294</v>
      </c>
      <c r="S124" s="1" t="n">
        <v>1</v>
      </c>
      <c r="T124" s="1" t="n">
        <v>1</v>
      </c>
      <c r="U124" s="3" t="s">
        <v>343</v>
      </c>
      <c r="V124" s="1" t="str">
        <f aca="false">IF(NOT(E124="1X1"),"none",IF(F124="skyscraper",CONCATENATE(A124,"_c"),IF(F124="landmark",CONCATENATE(A124,"_k"),IF(F124="house",CONCATENATE(A124,"_h"),A124))))</f>
        <v>shrine_prohibition_k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344</v>
      </c>
      <c r="AB124" s="1" t="s">
        <v>360</v>
      </c>
      <c r="AC124" s="1" t="s">
        <v>361</v>
      </c>
    </row>
    <row r="125" customFormat="false" ht="12.8" hidden="false" customHeight="false" outlineLevel="0" collapsed="false">
      <c r="A125" s="1" t="s">
        <v>362</v>
      </c>
      <c r="B125" s="1" t="s">
        <v>362</v>
      </c>
      <c r="C125" s="2" t="n">
        <v>204</v>
      </c>
      <c r="D125" s="5" t="n">
        <f aca="false">TRUE()</f>
        <v>1</v>
      </c>
      <c r="E125" s="1" t="s">
        <v>42</v>
      </c>
      <c r="F125" s="1" t="s">
        <v>326</v>
      </c>
      <c r="H125" s="1" t="s">
        <v>363</v>
      </c>
      <c r="I125" s="1" t="n">
        <v>150</v>
      </c>
      <c r="J125" s="1" t="n">
        <v>3</v>
      </c>
      <c r="K125" s="4" t="n">
        <v>1970</v>
      </c>
      <c r="L125" s="6" t="s">
        <v>33</v>
      </c>
      <c r="M125" s="1" t="n">
        <v>20</v>
      </c>
      <c r="N125" s="7" t="s">
        <v>55</v>
      </c>
      <c r="O125" s="8" t="str">
        <f aca="false">VLOOKUP(N125,dropdowns!E:F,2,0)</f>
        <v>bitmask(TOWNZONE_INNER_SUBURB, TOWNZONE_OUTER_SUBURB )</v>
      </c>
      <c r="P125" s="1" t="n">
        <v>20</v>
      </c>
      <c r="Q125" s="1" t="n">
        <v>3</v>
      </c>
      <c r="R125" s="3" t="s">
        <v>45</v>
      </c>
      <c r="S125" s="1" t="n">
        <v>10</v>
      </c>
      <c r="T125" s="1" t="n">
        <v>4</v>
      </c>
      <c r="U125" s="3" t="s">
        <v>329</v>
      </c>
      <c r="V125" s="1" t="str">
        <f aca="false">IF(NOT(E125="1X1"),"none",IF(F125="skyscraper",CONCATENATE(A125,"_c"),IF(F125="landmark",CONCATENATE(A125,"_k"),IF(F125="house",CONCATENATE(A125,"_h"),A125))))</f>
        <v>none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X125" s="1" t="str">
        <f aca="false">IF(OR(E125="1X1",E125="2X1"),"none",IF(F125="skyscraper",CONCATENATE(A125,"_c_east"),IF(F125="landmark",CONCATENATE(A125,"_k_east"),CONCATENATE(A125,"_east"))))</f>
        <v>stadium_k_east</v>
      </c>
      <c r="Y125" s="1" t="str">
        <f aca="false">IF(OR(E125="1X1",E125="1X2"),"none",IF(F125="skyscraper",CONCATENATE(A125,"_c_west"),IF(F125="landmark",CONCATENATE(A125,"_k_west"),CONCATENATE(A125,"_west"))))</f>
        <v>stadium_k_west</v>
      </c>
      <c r="Z125" s="1" t="str">
        <f aca="false">IF(NOT(E125="2X2"),"none",IF(F125="skyscraper",CONCATENATE(A125,"_c_south"),IF(F125="landmark",CONCATENATE(A125,"_k_south"),CONCATENATE(A125,"_south"))))</f>
        <v>stadium_k_south</v>
      </c>
      <c r="AA125" s="1" t="s">
        <v>334</v>
      </c>
      <c r="AB125" s="1" t="s">
        <v>35</v>
      </c>
      <c r="AC125" s="1" t="s">
        <v>35</v>
      </c>
    </row>
    <row r="126" customFormat="false" ht="12.8" hidden="false" customHeight="false" outlineLevel="0" collapsed="false">
      <c r="A126" s="1" t="s">
        <v>364</v>
      </c>
      <c r="B126" s="1" t="s">
        <v>364</v>
      </c>
      <c r="C126" s="2" t="n">
        <v>208</v>
      </c>
      <c r="D126" s="5" t="n">
        <f aca="false">TRUE()</f>
        <v>1</v>
      </c>
      <c r="E126" s="1" t="s">
        <v>42</v>
      </c>
      <c r="F126" s="1" t="s">
        <v>326</v>
      </c>
      <c r="H126" s="1" t="s">
        <v>365</v>
      </c>
      <c r="I126" s="1" t="n">
        <v>100</v>
      </c>
      <c r="J126" s="1" t="n">
        <v>3</v>
      </c>
      <c r="K126" s="4" t="n">
        <v>1700</v>
      </c>
      <c r="L126" s="6" t="s">
        <v>33</v>
      </c>
      <c r="M126" s="1" t="n">
        <v>20</v>
      </c>
      <c r="N126" s="7" t="s">
        <v>68</v>
      </c>
      <c r="O126" s="8" t="str">
        <f aca="false">VLOOKUP(N126,dropdowns!E:F,2,0)</f>
        <v>ALL_TOWNZONES</v>
      </c>
      <c r="P126" s="1" t="n">
        <v>20</v>
      </c>
      <c r="Q126" s="1" t="n">
        <v>3</v>
      </c>
      <c r="R126" s="3" t="s">
        <v>294</v>
      </c>
      <c r="S126" s="1" t="n">
        <v>10</v>
      </c>
      <c r="T126" s="1" t="n">
        <v>2</v>
      </c>
      <c r="U126" s="3" t="s">
        <v>340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X126" s="1" t="str">
        <f aca="false">IF(OR(E126="1X1",E126="2X1"),"none",IF(F126="skyscraper",CONCATENATE(A126,"_c_east"),IF(F126="landmark",CONCATENATE(A126,"_k_east"),CONCATENATE(A126,"_east"))))</f>
        <v>temple_k_east</v>
      </c>
      <c r="Y126" s="1" t="str">
        <f aca="false">IF(OR(E126="1X1",E126="1X2"),"none",IF(F126="skyscraper",CONCATENATE(A126,"_c_west"),IF(F126="landmark",CONCATENATE(A126,"_k_west"),CONCATENATE(A126,"_west"))))</f>
        <v>temple_k_west</v>
      </c>
      <c r="Z126" s="1" t="str">
        <f aca="false">IF(NOT(E126="2X2"),"none",IF(F126="skyscraper",CONCATENATE(A126,"_c_south"),IF(F126="landmark",CONCATENATE(A126,"_k_south"),CONCATENATE(A126,"_south"))))</f>
        <v>temple_k_south</v>
      </c>
      <c r="AA126" s="1" t="s">
        <v>364</v>
      </c>
      <c r="AB126" s="1" t="s">
        <v>35</v>
      </c>
      <c r="AC126" s="1" t="s">
        <v>35</v>
      </c>
    </row>
    <row r="127" customFormat="false" ht="12.8" hidden="false" customHeight="false" outlineLevel="0" collapsed="false">
      <c r="A127" s="1" t="s">
        <v>366</v>
      </c>
      <c r="B127" s="1" t="s">
        <v>366</v>
      </c>
      <c r="C127" s="2" t="n">
        <v>96</v>
      </c>
      <c r="D127" s="5" t="n">
        <f aca="false">TRUE()</f>
        <v>1</v>
      </c>
      <c r="E127" s="1" t="s">
        <v>30</v>
      </c>
      <c r="F127" s="1" t="s">
        <v>326</v>
      </c>
      <c r="H127" s="1" t="s">
        <v>367</v>
      </c>
      <c r="I127" s="1" t="n">
        <v>60</v>
      </c>
      <c r="J127" s="1" t="n">
        <v>1</v>
      </c>
      <c r="K127" s="4" t="n">
        <v>1955</v>
      </c>
      <c r="L127" s="6" t="s">
        <v>33</v>
      </c>
      <c r="M127" s="1" t="n">
        <v>10</v>
      </c>
      <c r="N127" s="7" t="s">
        <v>328</v>
      </c>
      <c r="O127" s="8" t="str">
        <f aca="false">VLOOKUP(N127,dropdowns!E:F,2,0)</f>
        <v>bitmask(TOWNZONE_INNER_SUBURB, TOWNZONE_OUTER_SUBURB, TOWNZONE_OUTSKIRT)</v>
      </c>
      <c r="P127" s="1" t="n">
        <v>29</v>
      </c>
      <c r="Q127" s="1" t="n">
        <v>3</v>
      </c>
      <c r="R127" s="3" t="s">
        <v>35</v>
      </c>
      <c r="S127" s="1" t="n">
        <v>10</v>
      </c>
      <c r="T127" s="1" t="n">
        <v>4</v>
      </c>
      <c r="U127" s="3" t="s">
        <v>329</v>
      </c>
      <c r="V127" s="1" t="str">
        <f aca="false">IF(NOT(E127="1X1"),"none",IF(F127="skyscraper",CONCATENATE(A127,"_c"),IF(F127="landmark",CONCATENATE(A127,"_k"),IF(F127="house",CONCATENATE(A127,"_h"),A127))))</f>
        <v>yoshinoya_restaurant_k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X127" s="1" t="str">
        <f aca="false">IF(OR(E127="1X1",E127="2X1"),"none",IF(F127="skyscraper",CONCATENATE(A127,"_c_east"),IF(F127="landmark",CONCATENATE(A127,"_k_east"),CONCATENATE(A127,"_east"))))</f>
        <v>none</v>
      </c>
      <c r="Y127" s="1" t="str">
        <f aca="false">IF(OR(E127="1X1",E127="1X2"),"none",IF(F127="skyscraper",CONCATENATE(A127,"_c_west"),IF(F127="landmark",CONCATENATE(A127,"_k_west"),CONCATENATE(A127,"_west"))))</f>
        <v>none</v>
      </c>
      <c r="Z127" s="1" t="str">
        <f aca="false">IF(NOT(E127="2X2"),"none",IF(F127="skyscraper",CONCATENATE(A127,"_c_south"),IF(F127="landmark",CONCATENATE(A127,"_k_south"),CONCATENATE(A127,"_south"))))</f>
        <v>none</v>
      </c>
      <c r="AA127" s="1" t="s">
        <v>330</v>
      </c>
      <c r="AB127" s="1" t="s">
        <v>35</v>
      </c>
      <c r="AC127" s="1" t="s">
        <v>35</v>
      </c>
    </row>
    <row r="128" customFormat="false" ht="12.8" hidden="false" customHeight="false" outlineLevel="0" collapsed="false">
      <c r="A128" s="1" t="s">
        <v>368</v>
      </c>
      <c r="B128" s="1" t="s">
        <v>368</v>
      </c>
      <c r="C128" s="2" t="n">
        <v>64</v>
      </c>
      <c r="D128" s="5" t="n">
        <f aca="false">TRUE()</f>
        <v>1</v>
      </c>
      <c r="E128" s="1" t="s">
        <v>30</v>
      </c>
      <c r="F128" s="1" t="s">
        <v>326</v>
      </c>
      <c r="H128" s="1" t="s">
        <v>369</v>
      </c>
      <c r="I128" s="1" t="n">
        <v>60</v>
      </c>
      <c r="J128" s="1" t="n">
        <v>1</v>
      </c>
      <c r="K128" s="4" t="n">
        <v>1960</v>
      </c>
      <c r="L128" s="6" t="s">
        <v>33</v>
      </c>
      <c r="M128" s="1" t="n">
        <v>10</v>
      </c>
      <c r="N128" s="7" t="s">
        <v>328</v>
      </c>
      <c r="O128" s="8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35</v>
      </c>
      <c r="S128" s="1" t="n">
        <v>10</v>
      </c>
      <c r="T128" s="1" t="n">
        <v>4</v>
      </c>
      <c r="U128" s="3" t="s">
        <v>329</v>
      </c>
      <c r="V128" s="1" t="str">
        <f aca="false">IF(NOT(E128="1X1"),"none",IF(F128="skyscraper",CONCATENATE(A128,"_c"),IF(F128="landmark",CONCATENATE(A128,"_k"),IF(F128="house",CONCATENATE(A128,"_h"),A128))))</f>
        <v>yoshinoya_sushi_restaurant_k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330</v>
      </c>
      <c r="AB128" s="1" t="s">
        <v>35</v>
      </c>
      <c r="AC128" s="1" t="s">
        <v>35</v>
      </c>
    </row>
  </sheetData>
  <autoFilter ref="A1:AA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8" type="list">
      <formula1>dropdowns!$E:$E</formula1>
      <formula2>0</formula2>
    </dataValidation>
    <dataValidation allowBlank="false" errorStyle="stop" operator="equal" showDropDown="false" showErrorMessage="true" showInputMessage="false" sqref="R2:R128" type="list">
      <formula1>dropdowns!$G:$G</formula1>
      <formula2>0</formula2>
    </dataValidation>
    <dataValidation allowBlank="false" errorStyle="stop" operator="equal" showDropDown="false" showErrorMessage="true" showInputMessage="false" sqref="U2:U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370</v>
      </c>
      <c r="B1" s="1" t="s">
        <v>371</v>
      </c>
      <c r="C1" s="1" t="s">
        <v>372</v>
      </c>
      <c r="E1" s="1" t="s">
        <v>373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0" t="b">
        <f aca="false">D2=0</f>
        <v>0</v>
      </c>
      <c r="F2" s="1"/>
      <c r="G2" s="1" t="s">
        <v>374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0" t="b">
        <f aca="false">D3=0</f>
        <v>0</v>
      </c>
      <c r="F3" s="1"/>
      <c r="G3" s="1" t="s">
        <v>375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0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0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0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0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0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0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0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0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0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0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0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0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0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0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0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0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0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0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0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0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0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0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0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0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0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0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0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0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0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0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0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0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0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0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0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0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0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0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0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0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0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0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0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0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0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0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0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0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0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0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0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0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0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0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0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0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0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10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0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0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0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0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0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0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0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0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0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0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0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0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0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0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0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0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0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0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0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0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0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0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0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0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0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0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0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0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10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0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10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0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10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0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0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0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0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0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0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0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0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0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0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0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0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0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0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0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0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0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0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0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0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0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0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0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0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0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0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0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0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0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0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0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0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0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0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0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0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0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0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0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0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0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0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0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0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0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0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0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0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0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0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0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0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0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0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0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0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0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0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0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0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0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0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10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10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10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10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0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0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0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0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0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0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0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0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0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0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0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0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0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0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0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0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0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0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0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0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0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0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0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0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0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0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0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0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0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0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0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0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0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0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0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0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0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0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0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0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0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0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0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0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0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0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0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0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0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0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0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0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0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0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0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0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0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0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0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0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0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10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10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10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10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0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0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0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0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0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0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0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0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0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0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0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0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0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0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0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0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0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0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0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0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0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0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0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0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0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0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0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0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0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0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0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0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376</v>
      </c>
      <c r="B1" s="1" t="s">
        <v>377</v>
      </c>
      <c r="C1" s="1" t="s">
        <v>378</v>
      </c>
      <c r="D1" s="1" t="s">
        <v>379</v>
      </c>
      <c r="E1" s="1" t="s">
        <v>380</v>
      </c>
      <c r="F1" s="1" t="s">
        <v>381</v>
      </c>
      <c r="G1" s="1" t="s">
        <v>382</v>
      </c>
    </row>
    <row r="2" customFormat="false" ht="12.8" hidden="false" customHeight="false" outlineLevel="0" collapsed="false">
      <c r="A2" s="1" t="s">
        <v>128</v>
      </c>
      <c r="B2" s="1" t="n">
        <v>6</v>
      </c>
      <c r="C2" s="1" t="n">
        <v>2</v>
      </c>
      <c r="D2" s="1" t="s">
        <v>336</v>
      </c>
      <c r="E2" s="1" t="s">
        <v>68</v>
      </c>
      <c r="F2" s="7" t="s">
        <v>383</v>
      </c>
      <c r="G2" s="1" t="s">
        <v>35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329</v>
      </c>
      <c r="E3" s="1" t="s">
        <v>34</v>
      </c>
      <c r="F3" s="8" t="s">
        <v>384</v>
      </c>
      <c r="G3" s="1" t="s">
        <v>294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340</v>
      </c>
      <c r="E4" s="1" t="s">
        <v>106</v>
      </c>
      <c r="F4" s="8" t="s">
        <v>385</v>
      </c>
      <c r="G4" s="1" t="s">
        <v>45</v>
      </c>
    </row>
    <row r="5" customFormat="false" ht="12.8" hidden="false" customHeight="false" outlineLevel="0" collapsed="false">
      <c r="A5" s="1" t="s">
        <v>96</v>
      </c>
      <c r="D5" s="1" t="s">
        <v>297</v>
      </c>
      <c r="E5" s="1" t="s">
        <v>40</v>
      </c>
      <c r="F5" s="8" t="s">
        <v>386</v>
      </c>
    </row>
    <row r="6" customFormat="false" ht="12.8" hidden="false" customHeight="false" outlineLevel="0" collapsed="false">
      <c r="D6" s="1" t="s">
        <v>69</v>
      </c>
      <c r="E6" s="1" t="s">
        <v>91</v>
      </c>
      <c r="F6" s="8" t="s">
        <v>387</v>
      </c>
    </row>
    <row r="7" customFormat="false" ht="12.8" hidden="false" customHeight="false" outlineLevel="0" collapsed="false">
      <c r="D7" s="1" t="s">
        <v>36</v>
      </c>
      <c r="E7" s="1" t="s">
        <v>328</v>
      </c>
      <c r="F7" s="8" t="s">
        <v>388</v>
      </c>
    </row>
    <row r="8" customFormat="false" ht="12.8" hidden="false" customHeight="false" outlineLevel="0" collapsed="false">
      <c r="D8" s="1" t="s">
        <v>343</v>
      </c>
      <c r="E8" s="1" t="s">
        <v>55</v>
      </c>
      <c r="F8" s="8" t="s">
        <v>389</v>
      </c>
    </row>
    <row r="9" customFormat="false" ht="12.8" hidden="false" customHeight="false" outlineLevel="0" collapsed="false">
      <c r="D9" s="1" t="s">
        <v>65</v>
      </c>
      <c r="E9" s="1" t="s">
        <v>58</v>
      </c>
      <c r="F9" s="8" t="s">
        <v>390</v>
      </c>
    </row>
    <row r="10" customFormat="false" ht="12.8" hidden="false" customHeight="false" outlineLevel="0" collapsed="false">
      <c r="D10" s="1" t="s">
        <v>46</v>
      </c>
      <c r="E10" s="1" t="s">
        <v>74</v>
      </c>
      <c r="F10" s="8" t="s">
        <v>391</v>
      </c>
    </row>
    <row r="11" customFormat="false" ht="12.8" hidden="false" customHeight="false" outlineLevel="0" collapsed="false">
      <c r="E11" s="1" t="s">
        <v>44</v>
      </c>
      <c r="F11" s="8" t="s">
        <v>392</v>
      </c>
    </row>
    <row r="12" customFormat="false" ht="12.8" hidden="false" customHeight="false" outlineLevel="0" collapsed="false">
      <c r="E12" s="1" t="s">
        <v>64</v>
      </c>
      <c r="F12" s="8" t="s">
        <v>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394</v>
      </c>
      <c r="C2" s="1" t="s">
        <v>395</v>
      </c>
    </row>
    <row r="3" customFormat="false" ht="12.8" hidden="false" customHeight="false" outlineLevel="0" collapsed="false">
      <c r="B3" s="1" t="s">
        <v>396</v>
      </c>
      <c r="C3" s="1" t="s">
        <v>397</v>
      </c>
    </row>
    <row r="4" customFormat="false" ht="12.8" hidden="false" customHeight="false" outlineLevel="0" collapsed="false">
      <c r="B4" s="1" t="s">
        <v>398</v>
      </c>
      <c r="C4" s="1" t="s">
        <v>399</v>
      </c>
    </row>
    <row r="5" customFormat="false" ht="12.8" hidden="false" customHeight="false" outlineLevel="0" collapsed="false">
      <c r="B5" s="1" t="s">
        <v>400</v>
      </c>
      <c r="C5" s="1" t="s">
        <v>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1" t="s">
        <v>402</v>
      </c>
      <c r="C2" s="11" t="s">
        <v>403</v>
      </c>
      <c r="D2" s="11" t="s">
        <v>404</v>
      </c>
      <c r="E2" s="11" t="s">
        <v>405</v>
      </c>
      <c r="F2" s="11" t="s">
        <v>406</v>
      </c>
    </row>
    <row r="3" customFormat="false" ht="12.8" hidden="false" customHeight="false" outlineLevel="0" collapsed="false">
      <c r="B3" s="12" t="n">
        <v>4</v>
      </c>
      <c r="C3" s="13" t="s">
        <v>407</v>
      </c>
      <c r="D3" s="14" t="s">
        <v>408</v>
      </c>
      <c r="E3" s="15" t="s">
        <v>409</v>
      </c>
      <c r="F3" s="16" t="s">
        <v>410</v>
      </c>
    </row>
    <row r="4" customFormat="false" ht="12.8" hidden="false" customHeight="false" outlineLevel="0" collapsed="false">
      <c r="B4" s="12"/>
      <c r="C4" s="13" t="s">
        <v>411</v>
      </c>
      <c r="D4" s="15" t="s">
        <v>409</v>
      </c>
      <c r="E4" s="17" t="s">
        <v>412</v>
      </c>
      <c r="F4" s="16" t="s">
        <v>410</v>
      </c>
    </row>
    <row r="5" customFormat="false" ht="12.8" hidden="false" customHeight="false" outlineLevel="0" collapsed="false">
      <c r="B5" s="12"/>
      <c r="C5" s="13" t="s">
        <v>413</v>
      </c>
      <c r="D5" s="17" t="s">
        <v>412</v>
      </c>
      <c r="E5" s="16" t="s">
        <v>410</v>
      </c>
      <c r="F5" s="18" t="s">
        <v>414</v>
      </c>
    </row>
    <row r="6" customFormat="false" ht="12.8" hidden="false" customHeight="false" outlineLevel="0" collapsed="false">
      <c r="B6" s="12"/>
      <c r="C6" s="13" t="s">
        <v>415</v>
      </c>
      <c r="D6" s="16" t="s">
        <v>410</v>
      </c>
      <c r="E6" s="16" t="s">
        <v>410</v>
      </c>
      <c r="F6" s="18"/>
    </row>
    <row r="7" customFormat="false" ht="12.8" hidden="false" customHeight="false" outlineLevel="0" collapsed="false">
      <c r="B7" s="12" t="n">
        <v>3</v>
      </c>
      <c r="C7" s="13" t="s">
        <v>407</v>
      </c>
      <c r="D7" s="19" t="s">
        <v>409</v>
      </c>
      <c r="E7" s="20" t="s">
        <v>412</v>
      </c>
      <c r="F7" s="18" t="s">
        <v>414</v>
      </c>
    </row>
    <row r="8" customFormat="false" ht="12.8" hidden="false" customHeight="false" outlineLevel="0" collapsed="false">
      <c r="B8" s="12"/>
      <c r="C8" s="13" t="s">
        <v>411</v>
      </c>
      <c r="D8" s="20" t="s">
        <v>412</v>
      </c>
      <c r="E8" s="16" t="s">
        <v>410</v>
      </c>
      <c r="F8" s="18"/>
    </row>
    <row r="9" customFormat="false" ht="12.8" hidden="false" customHeight="false" outlineLevel="0" collapsed="false">
      <c r="B9" s="12"/>
      <c r="C9" s="13" t="s">
        <v>413</v>
      </c>
      <c r="D9" s="16" t="s">
        <v>410</v>
      </c>
      <c r="E9" s="16" t="s">
        <v>410</v>
      </c>
      <c r="F9" s="18"/>
    </row>
    <row r="10" customFormat="false" ht="12.8" hidden="false" customHeight="false" outlineLevel="0" collapsed="false">
      <c r="B10" s="12"/>
      <c r="C10" s="13" t="s">
        <v>415</v>
      </c>
      <c r="D10" s="16" t="s">
        <v>410</v>
      </c>
      <c r="E10" s="16" t="s">
        <v>410</v>
      </c>
      <c r="F10" s="18"/>
    </row>
    <row r="11" customFormat="false" ht="12.8" hidden="false" customHeight="false" outlineLevel="0" collapsed="false">
      <c r="B11" s="12" t="n">
        <v>2</v>
      </c>
      <c r="C11" s="13" t="s">
        <v>407</v>
      </c>
      <c r="D11" s="20" t="s">
        <v>412</v>
      </c>
      <c r="E11" s="16" t="s">
        <v>410</v>
      </c>
      <c r="F11" s="18" t="s">
        <v>414</v>
      </c>
    </row>
    <row r="12" customFormat="false" ht="12.8" hidden="false" customHeight="false" outlineLevel="0" collapsed="false">
      <c r="B12" s="12"/>
      <c r="C12" s="13" t="s">
        <v>411</v>
      </c>
      <c r="D12" s="20" t="s">
        <v>412</v>
      </c>
      <c r="E12" s="16" t="s">
        <v>410</v>
      </c>
      <c r="F12" s="18"/>
    </row>
    <row r="13" customFormat="false" ht="12.8" hidden="false" customHeight="false" outlineLevel="0" collapsed="false">
      <c r="B13" s="12"/>
      <c r="C13" s="13" t="s">
        <v>413</v>
      </c>
      <c r="D13" s="16" t="s">
        <v>410</v>
      </c>
      <c r="E13" s="16" t="s">
        <v>410</v>
      </c>
      <c r="F13" s="18"/>
    </row>
    <row r="14" customFormat="false" ht="12.8" hidden="false" customHeight="false" outlineLevel="0" collapsed="false">
      <c r="B14" s="12"/>
      <c r="C14" s="13" t="s">
        <v>415</v>
      </c>
      <c r="D14" s="16" t="s">
        <v>410</v>
      </c>
      <c r="E14" s="16" t="s">
        <v>410</v>
      </c>
      <c r="F14" s="18"/>
    </row>
    <row r="15" customFormat="false" ht="12.8" hidden="false" customHeight="false" outlineLevel="0" collapsed="false">
      <c r="B15" s="12" t="n">
        <v>1</v>
      </c>
      <c r="C15" s="13" t="s">
        <v>407</v>
      </c>
      <c r="D15" s="16" t="s">
        <v>410</v>
      </c>
      <c r="E15" s="18" t="s">
        <v>414</v>
      </c>
      <c r="F15" s="18"/>
    </row>
    <row r="16" customFormat="false" ht="12.8" hidden="false" customHeight="false" outlineLevel="0" collapsed="false">
      <c r="B16" s="12"/>
      <c r="C16" s="13" t="s">
        <v>411</v>
      </c>
      <c r="D16" s="16" t="s">
        <v>410</v>
      </c>
      <c r="E16" s="18"/>
      <c r="F16" s="18"/>
    </row>
    <row r="17" customFormat="false" ht="12.8" hidden="false" customHeight="false" outlineLevel="0" collapsed="false">
      <c r="B17" s="12"/>
      <c r="C17" s="13" t="s">
        <v>413</v>
      </c>
      <c r="D17" s="18" t="s">
        <v>414</v>
      </c>
      <c r="E17" s="18"/>
      <c r="F17" s="18"/>
    </row>
    <row r="18" customFormat="false" ht="12.8" hidden="false" customHeight="false" outlineLevel="0" collapsed="false">
      <c r="B18" s="12"/>
      <c r="C18" s="13" t="s">
        <v>415</v>
      </c>
      <c r="D18" s="18"/>
      <c r="E18" s="18"/>
      <c r="F18" s="18"/>
    </row>
    <row r="19" customFormat="false" ht="12.8" hidden="false" customHeight="false" outlineLevel="0" collapsed="false">
      <c r="B19" s="12" t="n">
        <v>0</v>
      </c>
      <c r="C19" s="13" t="s">
        <v>407</v>
      </c>
      <c r="D19" s="18" t="s">
        <v>414</v>
      </c>
      <c r="E19" s="18"/>
      <c r="F19" s="18"/>
    </row>
    <row r="20" customFormat="false" ht="12.8" hidden="false" customHeight="false" outlineLevel="0" collapsed="false">
      <c r="B20" s="12"/>
      <c r="C20" s="13" t="s">
        <v>411</v>
      </c>
      <c r="D20" s="18"/>
      <c r="E20" s="18"/>
      <c r="F20" s="18"/>
    </row>
    <row r="21" customFormat="false" ht="12.8" hidden="false" customHeight="false" outlineLevel="0" collapsed="false">
      <c r="B21" s="12"/>
      <c r="C21" s="13" t="s">
        <v>413</v>
      </c>
      <c r="D21" s="18"/>
      <c r="E21" s="18"/>
      <c r="F21" s="18"/>
    </row>
    <row r="22" customFormat="false" ht="12.8" hidden="false" customHeight="false" outlineLevel="0" collapsed="false">
      <c r="B22" s="12"/>
      <c r="C22" s="13" t="s">
        <v>415</v>
      </c>
      <c r="D22" s="18"/>
      <c r="E22" s="18"/>
      <c r="F22" s="18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32308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2023-08-08T14:36:02Z</dcterms:modified>
  <cp:revision>294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