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<sst xmlns="http://schemas.openxmlformats.org/spreadsheetml/2006/main" count="826" uniqueCount="237">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</sst>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A64" activeCellId="0" sqref="A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3" width="8.67"/>
    <col collapsed="false" customWidth="true" hidden="false" outlineLevel="0" max="10" min="10" style="3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5" t="s">
        <v>28</v>
      </c>
      <c r="F2" s="1" t="s">
        <v>29</v>
      </c>
      <c r="G2" s="1" t="n">
        <v>100</v>
      </c>
      <c r="H2" s="1" t="n">
        <v>1</v>
      </c>
      <c r="I2" s="4" t="n">
        <v>1960</v>
      </c>
      <c r="J2" s="6" t="s">
        <v>30</v>
      </c>
      <c r="K2" s="1" t="n">
        <v>7</v>
      </c>
      <c r="L2" s="7" t="s">
        <v>31</v>
      </c>
      <c r="M2" s="8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5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5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5" t="s">
        <v>36</v>
      </c>
      <c r="F3" s="1" t="s">
        <v>29</v>
      </c>
      <c r="G3" s="1" t="n">
        <v>125</v>
      </c>
      <c r="H3" s="1" t="n">
        <v>1</v>
      </c>
      <c r="I3" s="4" t="n">
        <v>1960</v>
      </c>
      <c r="J3" s="6" t="s">
        <v>30</v>
      </c>
      <c r="K3" s="1" t="n">
        <v>10</v>
      </c>
      <c r="L3" s="7" t="s">
        <v>37</v>
      </c>
      <c r="M3" s="8" t="str">
        <f aca="false">VLOOKUP(L3,dropdowns!E:F,2,0)</f>
        <v>bitmask(TOWNZONE_CENTRE, TOWNZONE_INNER_SUBURB )</v>
      </c>
      <c r="N3" s="1" t="n">
        <v>27</v>
      </c>
      <c r="O3" s="1" t="n">
        <v>4</v>
      </c>
      <c r="P3" s="5" t="s">
        <v>32</v>
      </c>
      <c r="Q3" s="1" t="n">
        <v>14</v>
      </c>
      <c r="R3" s="1" t="n">
        <v>5</v>
      </c>
      <c r="S3" s="5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5" t="s">
        <v>39</v>
      </c>
      <c r="F4" s="1" t="s">
        <v>29</v>
      </c>
      <c r="G4" s="1" t="n">
        <v>150</v>
      </c>
      <c r="H4" s="1" t="n">
        <v>1</v>
      </c>
      <c r="I4" s="4" t="n">
        <v>1960</v>
      </c>
      <c r="J4" s="6" t="s">
        <v>30</v>
      </c>
      <c r="K4" s="1" t="n">
        <v>15</v>
      </c>
      <c r="L4" s="7" t="s">
        <v>40</v>
      </c>
      <c r="M4" s="8" t="str">
        <f aca="false">VLOOKUP(L4,dropdowns!E:F,2,0)</f>
        <v>bitmask(TOWNZONE_CENTRE)</v>
      </c>
      <c r="N4" s="1" t="n">
        <v>27</v>
      </c>
      <c r="O4" s="1" t="n">
        <v>4</v>
      </c>
      <c r="P4" s="5" t="s">
        <v>32</v>
      </c>
      <c r="Q4" s="1" t="n">
        <v>16</v>
      </c>
      <c r="R4" s="1" t="n">
        <v>6</v>
      </c>
      <c r="S4" s="5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5" t="s">
        <v>28</v>
      </c>
      <c r="F5" s="1" t="s">
        <v>43</v>
      </c>
      <c r="G5" s="1" t="n">
        <v>100</v>
      </c>
      <c r="H5" s="1" t="n">
        <v>1</v>
      </c>
      <c r="I5" s="4" t="n">
        <v>1970</v>
      </c>
      <c r="J5" s="6" t="s">
        <v>30</v>
      </c>
      <c r="K5" s="1" t="n">
        <v>7</v>
      </c>
      <c r="L5" s="7" t="s">
        <v>31</v>
      </c>
      <c r="M5" s="8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5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5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5" t="s">
        <v>36</v>
      </c>
      <c r="F6" s="1" t="s">
        <v>43</v>
      </c>
      <c r="G6" s="1" t="n">
        <v>125</v>
      </c>
      <c r="H6" s="1" t="n">
        <v>1</v>
      </c>
      <c r="I6" s="4" t="n">
        <v>1970</v>
      </c>
      <c r="J6" s="6" t="s">
        <v>30</v>
      </c>
      <c r="K6" s="1" t="n">
        <v>10</v>
      </c>
      <c r="L6" s="7" t="s">
        <v>37</v>
      </c>
      <c r="M6" s="8" t="str">
        <f aca="false">VLOOKUP(L6,dropdowns!E:F,2,0)</f>
        <v>bitmask(TOWNZONE_CENTRE, TOWNZONE_INNER_SUBURB )</v>
      </c>
      <c r="N6" s="1" t="n">
        <v>27</v>
      </c>
      <c r="O6" s="1" t="n">
        <v>4</v>
      </c>
      <c r="P6" s="5" t="s">
        <v>32</v>
      </c>
      <c r="Q6" s="1" t="n">
        <v>14</v>
      </c>
      <c r="R6" s="1" t="n">
        <v>5</v>
      </c>
      <c r="S6" s="5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5" t="s">
        <v>28</v>
      </c>
      <c r="F7" s="1" t="s">
        <v>47</v>
      </c>
      <c r="G7" s="1" t="n">
        <v>100</v>
      </c>
      <c r="H7" s="1" t="n">
        <v>1</v>
      </c>
      <c r="I7" s="4" t="n">
        <v>1960</v>
      </c>
      <c r="J7" s="6" t="n">
        <v>1980</v>
      </c>
      <c r="K7" s="7" t="n">
        <v>7</v>
      </c>
      <c r="L7" s="7" t="s">
        <v>31</v>
      </c>
      <c r="M7" s="8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5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5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5" t="s">
        <v>36</v>
      </c>
      <c r="F8" s="1" t="s">
        <v>47</v>
      </c>
      <c r="G8" s="1" t="n">
        <v>125</v>
      </c>
      <c r="H8" s="1" t="n">
        <v>1</v>
      </c>
      <c r="I8" s="4" t="n">
        <v>1960</v>
      </c>
      <c r="J8" s="6" t="n">
        <v>1980</v>
      </c>
      <c r="K8" s="7" t="n">
        <v>10</v>
      </c>
      <c r="L8" s="7" t="s">
        <v>37</v>
      </c>
      <c r="M8" s="8" t="str">
        <f aca="false">VLOOKUP(L8,dropdowns!E:F,2,0)</f>
        <v>bitmask(TOWNZONE_CENTRE, TOWNZONE_INNER_SUBURB )</v>
      </c>
      <c r="N8" s="1" t="n">
        <v>27</v>
      </c>
      <c r="O8" s="1" t="n">
        <v>4</v>
      </c>
      <c r="P8" s="5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5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5" t="s">
        <v>28</v>
      </c>
      <c r="F9" s="1" t="s">
        <v>51</v>
      </c>
      <c r="G9" s="1" t="n">
        <v>100</v>
      </c>
      <c r="H9" s="1" t="n">
        <v>1</v>
      </c>
      <c r="I9" s="4" t="n">
        <v>1960</v>
      </c>
      <c r="J9" s="6" t="s">
        <v>30</v>
      </c>
      <c r="K9" s="7" t="n">
        <v>7</v>
      </c>
      <c r="L9" s="7" t="s">
        <v>31</v>
      </c>
      <c r="M9" s="8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5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5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5" t="s">
        <v>36</v>
      </c>
      <c r="F10" s="1" t="s">
        <v>51</v>
      </c>
      <c r="G10" s="1" t="n">
        <v>125</v>
      </c>
      <c r="H10" s="1" t="n">
        <v>1</v>
      </c>
      <c r="I10" s="4" t="n">
        <v>1960</v>
      </c>
      <c r="J10" s="6" t="s">
        <v>30</v>
      </c>
      <c r="K10" s="7" t="n">
        <v>10</v>
      </c>
      <c r="L10" s="7" t="s">
        <v>37</v>
      </c>
      <c r="M10" s="8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5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5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5" t="s">
        <v>55</v>
      </c>
      <c r="F11" s="1" t="s">
        <v>56</v>
      </c>
      <c r="G11" s="1" t="n">
        <v>75</v>
      </c>
      <c r="H11" s="1" t="n">
        <v>1</v>
      </c>
      <c r="I11" s="4" t="n">
        <v>1960</v>
      </c>
      <c r="J11" s="6" t="s">
        <v>30</v>
      </c>
      <c r="K11" s="1" t="n">
        <v>5</v>
      </c>
      <c r="L11" s="7" t="s">
        <v>57</v>
      </c>
      <c r="M11" s="8" t="str">
        <f aca="false">VLOOKUP(L11,dropdowns!E:F,2,0)</f>
        <v>ALL_TOWNZONES &amp; ~bitmask(TOWNZONE_EDGE)</v>
      </c>
      <c r="N11" s="1" t="n">
        <v>27</v>
      </c>
      <c r="O11" s="1" t="n">
        <v>4</v>
      </c>
      <c r="P11" s="5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5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5" t="s">
        <v>28</v>
      </c>
      <c r="F12" s="1" t="s">
        <v>56</v>
      </c>
      <c r="G12" s="1" t="n">
        <v>100</v>
      </c>
      <c r="H12" s="1" t="n">
        <v>1</v>
      </c>
      <c r="I12" s="4" t="n">
        <v>1960</v>
      </c>
      <c r="J12" s="6" t="s">
        <v>30</v>
      </c>
      <c r="K12" s="1" t="n">
        <v>7</v>
      </c>
      <c r="L12" s="7" t="s">
        <v>31</v>
      </c>
      <c r="M12" s="8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5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5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5" t="s">
        <v>55</v>
      </c>
      <c r="F13" s="1" t="s">
        <v>61</v>
      </c>
      <c r="G13" s="1" t="n">
        <v>75</v>
      </c>
      <c r="H13" s="1" t="n">
        <v>1</v>
      </c>
      <c r="I13" s="4" t="n">
        <v>1955</v>
      </c>
      <c r="J13" s="6" t="s">
        <v>30</v>
      </c>
      <c r="K13" s="1" t="n">
        <v>5</v>
      </c>
      <c r="L13" s="7" t="s">
        <v>57</v>
      </c>
      <c r="M13" s="8" t="str">
        <f aca="false">VLOOKUP(L13,dropdowns!E:F,2,0)</f>
        <v>ALL_TOWNZONES &amp; ~bitmask(TOWNZONE_EDGE)</v>
      </c>
      <c r="N13" s="1" t="n">
        <v>27</v>
      </c>
      <c r="O13" s="1" t="n">
        <v>4</v>
      </c>
      <c r="P13" s="5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5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5" t="s">
        <v>28</v>
      </c>
      <c r="F14" s="1" t="s">
        <v>61</v>
      </c>
      <c r="G14" s="1" t="n">
        <v>100</v>
      </c>
      <c r="H14" s="1" t="n">
        <v>1</v>
      </c>
      <c r="I14" s="4" t="n">
        <v>1955</v>
      </c>
      <c r="J14" s="6" t="s">
        <v>30</v>
      </c>
      <c r="K14" s="1" t="n">
        <v>7</v>
      </c>
      <c r="L14" s="7" t="s">
        <v>31</v>
      </c>
      <c r="M14" s="8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5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5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5" t="s">
        <v>55</v>
      </c>
      <c r="F15" s="1" t="s">
        <v>65</v>
      </c>
      <c r="G15" s="1" t="n">
        <v>75</v>
      </c>
      <c r="H15" s="1" t="n">
        <v>1</v>
      </c>
      <c r="I15" s="4" t="n">
        <v>1945</v>
      </c>
      <c r="J15" s="6" t="s">
        <v>30</v>
      </c>
      <c r="K15" s="1" t="n">
        <v>5</v>
      </c>
      <c r="L15" s="7" t="s">
        <v>57</v>
      </c>
      <c r="M15" s="8" t="str">
        <f aca="false">VLOOKUP(L15,dropdowns!E:F,2,0)</f>
        <v>ALL_TOWNZONES &amp; ~bitmask(TOWNZONE_EDGE)</v>
      </c>
      <c r="N15" s="1" t="n">
        <v>27</v>
      </c>
      <c r="O15" s="1" t="n">
        <v>4</v>
      </c>
      <c r="P15" s="5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5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5" t="s">
        <v>28</v>
      </c>
      <c r="F16" s="1" t="s">
        <v>65</v>
      </c>
      <c r="G16" s="1" t="n">
        <v>100</v>
      </c>
      <c r="H16" s="1" t="n">
        <v>1</v>
      </c>
      <c r="I16" s="4" t="n">
        <v>1945</v>
      </c>
      <c r="J16" s="6" t="s">
        <v>30</v>
      </c>
      <c r="K16" s="1" t="n">
        <v>7</v>
      </c>
      <c r="L16" s="7" t="s">
        <v>31</v>
      </c>
      <c r="M16" s="8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5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5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5" t="s">
        <v>28</v>
      </c>
      <c r="F17" s="1" t="s">
        <v>69</v>
      </c>
      <c r="G17" s="1" t="n">
        <v>100</v>
      </c>
      <c r="H17" s="1" t="n">
        <v>1</v>
      </c>
      <c r="I17" s="4" t="n">
        <v>1965</v>
      </c>
      <c r="J17" s="6" t="s">
        <v>30</v>
      </c>
      <c r="K17" s="1" t="n">
        <v>7</v>
      </c>
      <c r="L17" s="7" t="s">
        <v>31</v>
      </c>
      <c r="M17" s="8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5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5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5" t="s">
        <v>36</v>
      </c>
      <c r="F18" s="1" t="s">
        <v>72</v>
      </c>
      <c r="G18" s="1" t="n">
        <v>125</v>
      </c>
      <c r="H18" s="1" t="n">
        <v>1</v>
      </c>
      <c r="I18" s="4" t="n">
        <v>2000</v>
      </c>
      <c r="J18" s="6" t="s">
        <v>30</v>
      </c>
      <c r="K18" s="1" t="n">
        <v>10</v>
      </c>
      <c r="L18" s="7" t="s">
        <v>37</v>
      </c>
      <c r="M18" s="8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5" t="s">
        <v>32</v>
      </c>
      <c r="Q18" s="1" t="n">
        <v>14</v>
      </c>
      <c r="R18" s="1" t="n">
        <v>5</v>
      </c>
      <c r="S18" s="5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5" t="s">
        <v>39</v>
      </c>
      <c r="F19" s="1" t="s">
        <v>72</v>
      </c>
      <c r="G19" s="1" t="n">
        <v>150</v>
      </c>
      <c r="H19" s="1" t="n">
        <v>1</v>
      </c>
      <c r="I19" s="4" t="n">
        <v>2000</v>
      </c>
      <c r="J19" s="6" t="s">
        <v>30</v>
      </c>
      <c r="K19" s="1" t="n">
        <v>15</v>
      </c>
      <c r="L19" s="7" t="s">
        <v>40</v>
      </c>
      <c r="M19" s="8" t="str">
        <f aca="false">VLOOKUP(L19,dropdowns!E:F,2,0)</f>
        <v>bitmask(TOWNZONE_CENTRE)</v>
      </c>
      <c r="N19" s="1" t="n">
        <v>27</v>
      </c>
      <c r="O19" s="1" t="n">
        <v>4</v>
      </c>
      <c r="P19" s="5" t="s">
        <v>32</v>
      </c>
      <c r="Q19" s="1" t="n">
        <v>16</v>
      </c>
      <c r="R19" s="1" t="n">
        <v>6</v>
      </c>
      <c r="S19" s="5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5" t="s">
        <v>55</v>
      </c>
      <c r="F20" s="1" t="s">
        <v>76</v>
      </c>
      <c r="G20" s="1" t="n">
        <v>75</v>
      </c>
      <c r="H20" s="1" t="n">
        <v>1</v>
      </c>
      <c r="I20" s="4" t="n">
        <v>1950</v>
      </c>
      <c r="J20" s="6" t="s">
        <v>30</v>
      </c>
      <c r="K20" s="1" t="n">
        <v>5</v>
      </c>
      <c r="L20" s="7" t="s">
        <v>57</v>
      </c>
      <c r="M20" s="8" t="str">
        <f aca="false">VLOOKUP(L20,dropdowns!E:F,2,0)</f>
        <v>ALL_TOWNZONES &amp; ~bitmask(TOWNZONE_EDGE)</v>
      </c>
      <c r="N20" s="1" t="n">
        <v>27</v>
      </c>
      <c r="O20" s="1" t="n">
        <v>4</v>
      </c>
      <c r="P20" s="5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5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5" t="s">
        <v>28</v>
      </c>
      <c r="F21" s="1" t="s">
        <v>76</v>
      </c>
      <c r="G21" s="1" t="n">
        <v>100</v>
      </c>
      <c r="H21" s="1" t="n">
        <v>1</v>
      </c>
      <c r="I21" s="4" t="n">
        <v>1950</v>
      </c>
      <c r="J21" s="6" t="s">
        <v>30</v>
      </c>
      <c r="K21" s="1" t="n">
        <v>7</v>
      </c>
      <c r="L21" s="7" t="s">
        <v>31</v>
      </c>
      <c r="M21" s="8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5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5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5" t="s">
        <v>28</v>
      </c>
      <c r="F22" s="1" t="s">
        <v>80</v>
      </c>
      <c r="G22" s="1" t="n">
        <v>100</v>
      </c>
      <c r="H22" s="1" t="n">
        <v>1</v>
      </c>
      <c r="I22" s="4" t="n">
        <v>1980</v>
      </c>
      <c r="J22" s="6" t="s">
        <v>30</v>
      </c>
      <c r="K22" s="1" t="n">
        <v>7</v>
      </c>
      <c r="L22" s="7" t="s">
        <v>31</v>
      </c>
      <c r="M22" s="8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5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5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5" t="s">
        <v>36</v>
      </c>
      <c r="F23" s="1" t="s">
        <v>80</v>
      </c>
      <c r="G23" s="1" t="n">
        <v>125</v>
      </c>
      <c r="H23" s="1" t="n">
        <v>1</v>
      </c>
      <c r="I23" s="4" t="n">
        <v>1980</v>
      </c>
      <c r="J23" s="6" t="s">
        <v>30</v>
      </c>
      <c r="K23" s="1" t="n">
        <v>10</v>
      </c>
      <c r="L23" s="7" t="s">
        <v>37</v>
      </c>
      <c r="M23" s="8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5" t="s">
        <v>32</v>
      </c>
      <c r="Q23" s="1" t="n">
        <v>14</v>
      </c>
      <c r="R23" s="1" t="n">
        <v>5</v>
      </c>
      <c r="S23" s="5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5" t="s">
        <v>55</v>
      </c>
      <c r="F24" s="1" t="s">
        <v>84</v>
      </c>
      <c r="G24" s="1" t="n">
        <v>75</v>
      </c>
      <c r="H24" s="1" t="n">
        <v>1</v>
      </c>
      <c r="I24" s="4" t="n">
        <v>1950</v>
      </c>
      <c r="J24" s="6" t="s">
        <v>30</v>
      </c>
      <c r="K24" s="1" t="n">
        <v>5</v>
      </c>
      <c r="L24" s="7" t="s">
        <v>57</v>
      </c>
      <c r="M24" s="8" t="str">
        <f aca="false">VLOOKUP(L24,dropdowns!E:F,2,0)</f>
        <v>ALL_TOWNZONES &amp; ~bitmask(TOWNZONE_EDGE)</v>
      </c>
      <c r="N24" s="1" t="n">
        <v>27</v>
      </c>
      <c r="O24" s="1" t="n">
        <v>4</v>
      </c>
      <c r="P24" s="5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5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5" t="s">
        <v>28</v>
      </c>
      <c r="F25" s="1" t="s">
        <v>84</v>
      </c>
      <c r="G25" s="1" t="n">
        <v>100</v>
      </c>
      <c r="H25" s="1" t="n">
        <v>1</v>
      </c>
      <c r="I25" s="4" t="n">
        <v>1950</v>
      </c>
      <c r="J25" s="6" t="s">
        <v>30</v>
      </c>
      <c r="K25" s="1" t="n">
        <v>7</v>
      </c>
      <c r="L25" s="7" t="s">
        <v>31</v>
      </c>
      <c r="M25" s="8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5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5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5" t="s">
        <v>55</v>
      </c>
      <c r="F26" s="1" t="s">
        <v>88</v>
      </c>
      <c r="G26" s="1" t="n">
        <v>75</v>
      </c>
      <c r="H26" s="1" t="n">
        <v>1</v>
      </c>
      <c r="I26" s="4" t="n">
        <v>1945</v>
      </c>
      <c r="J26" s="6" t="s">
        <v>30</v>
      </c>
      <c r="K26" s="1" t="n">
        <v>5</v>
      </c>
      <c r="L26" s="7" t="s">
        <v>57</v>
      </c>
      <c r="M26" s="8" t="str">
        <f aca="false">VLOOKUP(L26,dropdowns!E:F,2,0)</f>
        <v>ALL_TOWNZONES &amp; ~bitmask(TOWNZONE_EDGE)</v>
      </c>
      <c r="N26" s="1" t="n">
        <v>27</v>
      </c>
      <c r="O26" s="1" t="n">
        <v>4</v>
      </c>
      <c r="P26" s="5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5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5" t="s">
        <v>28</v>
      </c>
      <c r="F27" s="1" t="s">
        <v>88</v>
      </c>
      <c r="G27" s="1" t="n">
        <v>100</v>
      </c>
      <c r="H27" s="1" t="n">
        <v>1</v>
      </c>
      <c r="I27" s="4" t="n">
        <v>1945</v>
      </c>
      <c r="J27" s="6" t="s">
        <v>30</v>
      </c>
      <c r="K27" s="1" t="n">
        <v>7</v>
      </c>
      <c r="L27" s="7" t="s">
        <v>31</v>
      </c>
      <c r="M27" s="8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5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5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5" t="s">
        <v>28</v>
      </c>
      <c r="F28" s="1" t="s">
        <v>92</v>
      </c>
      <c r="G28" s="1" t="n">
        <v>100</v>
      </c>
      <c r="H28" s="1" t="n">
        <v>1</v>
      </c>
      <c r="I28" s="4" t="n">
        <v>1960</v>
      </c>
      <c r="J28" s="6" t="s">
        <v>30</v>
      </c>
      <c r="K28" s="1" t="n">
        <v>7</v>
      </c>
      <c r="L28" s="7" t="s">
        <v>31</v>
      </c>
      <c r="M28" s="8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5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5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5" t="s">
        <v>55</v>
      </c>
      <c r="F29" s="1" t="s">
        <v>95</v>
      </c>
      <c r="G29" s="1" t="n">
        <v>75</v>
      </c>
      <c r="H29" s="1" t="n">
        <v>1</v>
      </c>
      <c r="I29" s="4" t="n">
        <v>1945</v>
      </c>
      <c r="J29" s="6" t="s">
        <v>30</v>
      </c>
      <c r="K29" s="1" t="n">
        <v>5</v>
      </c>
      <c r="L29" s="7" t="s">
        <v>57</v>
      </c>
      <c r="M29" s="8" t="str">
        <f aca="false">VLOOKUP(L29,dropdowns!E:F,2,0)</f>
        <v>ALL_TOWNZONES &amp; ~bitmask(TOWNZONE_EDGE)</v>
      </c>
      <c r="N29" s="1" t="n">
        <v>27</v>
      </c>
      <c r="O29" s="1" t="n">
        <v>4</v>
      </c>
      <c r="P29" s="5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5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5" t="s">
        <v>28</v>
      </c>
      <c r="F30" s="1" t="s">
        <v>95</v>
      </c>
      <c r="G30" s="1" t="n">
        <v>100</v>
      </c>
      <c r="H30" s="1" t="n">
        <v>1</v>
      </c>
      <c r="I30" s="4" t="n">
        <v>1945</v>
      </c>
      <c r="J30" s="6" t="s">
        <v>30</v>
      </c>
      <c r="K30" s="1" t="n">
        <v>7</v>
      </c>
      <c r="L30" s="7" t="s">
        <v>31</v>
      </c>
      <c r="M30" s="8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5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5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5" t="s">
        <v>28</v>
      </c>
      <c r="F31" s="1" t="s">
        <v>99</v>
      </c>
      <c r="G31" s="1" t="n">
        <v>100</v>
      </c>
      <c r="H31" s="1" t="n">
        <v>1</v>
      </c>
      <c r="I31" s="4" t="n">
        <v>1950</v>
      </c>
      <c r="J31" s="6" t="s">
        <v>30</v>
      </c>
      <c r="K31" s="1" t="n">
        <v>7</v>
      </c>
      <c r="L31" s="7" t="s">
        <v>31</v>
      </c>
      <c r="M31" s="8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5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5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5" t="s">
        <v>28</v>
      </c>
      <c r="F32" s="1" t="s">
        <v>102</v>
      </c>
      <c r="G32" s="1" t="n">
        <v>100</v>
      </c>
      <c r="H32" s="1" t="n">
        <v>1</v>
      </c>
      <c r="I32" s="4" t="n">
        <v>1955</v>
      </c>
      <c r="J32" s="6" t="s">
        <v>30</v>
      </c>
      <c r="K32" s="1" t="n">
        <v>7</v>
      </c>
      <c r="L32" s="7" t="s">
        <v>31</v>
      </c>
      <c r="M32" s="8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5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5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5" t="s">
        <v>36</v>
      </c>
      <c r="F33" s="1" t="s">
        <v>102</v>
      </c>
      <c r="G33" s="1" t="n">
        <v>125</v>
      </c>
      <c r="H33" s="1" t="n">
        <v>1</v>
      </c>
      <c r="I33" s="4" t="n">
        <v>1955</v>
      </c>
      <c r="J33" s="6" t="s">
        <v>30</v>
      </c>
      <c r="K33" s="1" t="n">
        <v>10</v>
      </c>
      <c r="L33" s="7" t="s">
        <v>37</v>
      </c>
      <c r="M33" s="8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5" t="s">
        <v>32</v>
      </c>
      <c r="Q33" s="1" t="n">
        <v>14</v>
      </c>
      <c r="R33" s="1" t="n">
        <v>5</v>
      </c>
      <c r="S33" s="5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5" t="s">
        <v>39</v>
      </c>
      <c r="F34" s="1" t="s">
        <v>102</v>
      </c>
      <c r="G34" s="1" t="n">
        <v>150</v>
      </c>
      <c r="H34" s="1" t="n">
        <v>1</v>
      </c>
      <c r="I34" s="4" t="n">
        <v>1955</v>
      </c>
      <c r="J34" s="6" t="s">
        <v>30</v>
      </c>
      <c r="K34" s="1" t="n">
        <v>15</v>
      </c>
      <c r="L34" s="7" t="s">
        <v>40</v>
      </c>
      <c r="M34" s="8" t="str">
        <f aca="false">VLOOKUP(L34,dropdowns!E:F,2,0)</f>
        <v>bitmask(TOWNZONE_CENTRE)</v>
      </c>
      <c r="N34" s="1" t="n">
        <v>27</v>
      </c>
      <c r="O34" s="1" t="n">
        <v>4</v>
      </c>
      <c r="P34" s="5" t="s">
        <v>32</v>
      </c>
      <c r="Q34" s="1" t="n">
        <v>16</v>
      </c>
      <c r="R34" s="1" t="n">
        <v>6</v>
      </c>
      <c r="S34" s="5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5" t="s">
        <v>28</v>
      </c>
      <c r="F35" s="1" t="s">
        <v>107</v>
      </c>
      <c r="G35" s="1" t="n">
        <v>100</v>
      </c>
      <c r="H35" s="1" t="n">
        <v>1</v>
      </c>
      <c r="I35" s="4" t="n">
        <v>1945</v>
      </c>
      <c r="J35" s="6" t="s">
        <v>30</v>
      </c>
      <c r="K35" s="1" t="n">
        <v>7</v>
      </c>
      <c r="L35" s="7" t="s">
        <v>31</v>
      </c>
      <c r="M35" s="8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5" t="s">
        <v>32</v>
      </c>
      <c r="Q35" s="1" t="n">
        <v>10</v>
      </c>
      <c r="R35" s="1" t="n">
        <v>4</v>
      </c>
      <c r="S35" s="5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5" t="s">
        <v>36</v>
      </c>
      <c r="F36" s="1" t="s">
        <v>107</v>
      </c>
      <c r="G36" s="1" t="n">
        <v>125</v>
      </c>
      <c r="H36" s="1" t="n">
        <v>1</v>
      </c>
      <c r="I36" s="4" t="n">
        <v>1945</v>
      </c>
      <c r="J36" s="6" t="s">
        <v>30</v>
      </c>
      <c r="K36" s="1" t="n">
        <v>10</v>
      </c>
      <c r="L36" s="7" t="s">
        <v>37</v>
      </c>
      <c r="M36" s="8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5" t="s">
        <v>32</v>
      </c>
      <c r="Q36" s="1" t="n">
        <v>14</v>
      </c>
      <c r="R36" s="1" t="n">
        <v>5</v>
      </c>
      <c r="S36" s="5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5" t="s">
        <v>28</v>
      </c>
      <c r="F37" s="1" t="s">
        <v>111</v>
      </c>
      <c r="G37" s="1" t="n">
        <v>100</v>
      </c>
      <c r="H37" s="1" t="n">
        <v>1</v>
      </c>
      <c r="I37" s="4" t="n">
        <v>1960</v>
      </c>
      <c r="J37" s="6" t="s">
        <v>30</v>
      </c>
      <c r="K37" s="1" t="n">
        <v>7</v>
      </c>
      <c r="L37" s="7" t="s">
        <v>31</v>
      </c>
      <c r="M37" s="8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5" t="s">
        <v>32</v>
      </c>
      <c r="Q37" s="1" t="n">
        <v>10</v>
      </c>
      <c r="R37" s="1" t="n">
        <v>4</v>
      </c>
      <c r="S37" s="5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5" t="s">
        <v>28</v>
      </c>
      <c r="F38" s="1" t="s">
        <v>114</v>
      </c>
      <c r="G38" s="1" t="n">
        <v>100</v>
      </c>
      <c r="H38" s="1" t="n">
        <v>1</v>
      </c>
      <c r="I38" s="4" t="n">
        <v>1970</v>
      </c>
      <c r="J38" s="6" t="s">
        <v>30</v>
      </c>
      <c r="K38" s="1" t="n">
        <v>7</v>
      </c>
      <c r="L38" s="7" t="s">
        <v>31</v>
      </c>
      <c r="M38" s="8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5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5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5" t="s">
        <v>36</v>
      </c>
      <c r="F39" s="1" t="s">
        <v>114</v>
      </c>
      <c r="G39" s="1" t="n">
        <v>125</v>
      </c>
      <c r="H39" s="1" t="n">
        <v>1</v>
      </c>
      <c r="I39" s="4" t="n">
        <v>1970</v>
      </c>
      <c r="J39" s="6" t="s">
        <v>30</v>
      </c>
      <c r="K39" s="1" t="n">
        <v>10</v>
      </c>
      <c r="L39" s="7" t="s">
        <v>37</v>
      </c>
      <c r="M39" s="8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5" t="s">
        <v>32</v>
      </c>
      <c r="Q39" s="1" t="n">
        <v>14</v>
      </c>
      <c r="R39" s="1" t="n">
        <v>5</v>
      </c>
      <c r="S39" s="5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5" t="s">
        <v>39</v>
      </c>
      <c r="F40" s="1" t="s">
        <v>114</v>
      </c>
      <c r="G40" s="1" t="n">
        <v>150</v>
      </c>
      <c r="H40" s="1" t="n">
        <v>1</v>
      </c>
      <c r="I40" s="4" t="n">
        <v>1970</v>
      </c>
      <c r="J40" s="6" t="s">
        <v>30</v>
      </c>
      <c r="K40" s="1" t="n">
        <v>15</v>
      </c>
      <c r="L40" s="7" t="s">
        <v>40</v>
      </c>
      <c r="M40" s="8" t="str">
        <f aca="false">VLOOKUP(L40,dropdowns!E:F,2,0)</f>
        <v>bitmask(TOWNZONE_CENTRE)</v>
      </c>
      <c r="N40" s="1" t="n">
        <v>27</v>
      </c>
      <c r="O40" s="1" t="n">
        <v>4</v>
      </c>
      <c r="P40" s="5" t="s">
        <v>32</v>
      </c>
      <c r="Q40" s="1" t="n">
        <v>16</v>
      </c>
      <c r="R40" s="1" t="n">
        <v>6</v>
      </c>
      <c r="S40" s="5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5" t="s">
        <v>28</v>
      </c>
      <c r="F41" s="1" t="s">
        <v>118</v>
      </c>
      <c r="G41" s="1" t="n">
        <v>100</v>
      </c>
      <c r="H41" s="1" t="n">
        <v>1</v>
      </c>
      <c r="I41" s="4" t="n">
        <v>1970</v>
      </c>
      <c r="J41" s="6" t="s">
        <v>30</v>
      </c>
      <c r="K41" s="1" t="n">
        <v>7</v>
      </c>
      <c r="L41" s="7" t="s">
        <v>31</v>
      </c>
      <c r="M41" s="8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5" t="s">
        <v>32</v>
      </c>
      <c r="Q41" s="1" t="n">
        <v>10</v>
      </c>
      <c r="R41" s="1" t="n">
        <v>4</v>
      </c>
      <c r="S41" s="5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4" t="n">
        <v>1980</v>
      </c>
      <c r="J42" s="6" t="s">
        <v>30</v>
      </c>
      <c r="K42" s="1" t="n">
        <v>25</v>
      </c>
      <c r="L42" s="7" t="s">
        <v>40</v>
      </c>
      <c r="M42" s="8" t="str">
        <f aca="false">VLOOKUP(L42,dropdowns!E:F,2,0)</f>
        <v>bitmask(TOWNZONE_CENTRE)</v>
      </c>
      <c r="N42" s="1" t="n">
        <v>90</v>
      </c>
      <c r="O42" s="1" t="n">
        <v>5</v>
      </c>
      <c r="P42" s="5" t="s">
        <v>122</v>
      </c>
      <c r="Q42" s="1" t="n">
        <v>16</v>
      </c>
      <c r="R42" s="1" t="n">
        <v>6</v>
      </c>
      <c r="S42" s="5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4" t="n">
        <v>1990</v>
      </c>
      <c r="J43" s="6" t="s">
        <v>30</v>
      </c>
      <c r="K43" s="1" t="n">
        <v>25</v>
      </c>
      <c r="L43" s="7" t="s">
        <v>40</v>
      </c>
      <c r="M43" s="8" t="str">
        <f aca="false">VLOOKUP(L43,dropdowns!E:F,2,0)</f>
        <v>bitmask(TOWNZONE_CENTRE)</v>
      </c>
      <c r="N43" s="1" t="n">
        <v>4</v>
      </c>
      <c r="O43" s="1" t="n">
        <v>5</v>
      </c>
      <c r="P43" s="5" t="s">
        <v>122</v>
      </c>
      <c r="Q43" s="1" t="n">
        <v>24</v>
      </c>
      <c r="R43" s="1" t="n">
        <v>10</v>
      </c>
      <c r="S43" s="5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4" t="n">
        <v>1960</v>
      </c>
      <c r="J44" s="6" t="s">
        <v>30</v>
      </c>
      <c r="K44" s="1" t="n">
        <v>25</v>
      </c>
      <c r="L44" s="7" t="s">
        <v>40</v>
      </c>
      <c r="M44" s="8" t="str">
        <f aca="false">VLOOKUP(L44,dropdowns!E:F,2,0)</f>
        <v>bitmask(TOWNZONE_CENTRE)</v>
      </c>
      <c r="N44" s="1" t="n">
        <v>4</v>
      </c>
      <c r="O44" s="1" t="n">
        <v>5</v>
      </c>
      <c r="P44" s="5" t="s">
        <v>122</v>
      </c>
      <c r="Q44" s="1" t="n">
        <v>24</v>
      </c>
      <c r="R44" s="1" t="n">
        <v>10</v>
      </c>
      <c r="S44" s="5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4" t="n">
        <v>2000</v>
      </c>
      <c r="J45" s="6" t="s">
        <v>30</v>
      </c>
      <c r="K45" s="1" t="n">
        <v>25</v>
      </c>
      <c r="L45" s="7" t="s">
        <v>40</v>
      </c>
      <c r="M45" s="8" t="str">
        <f aca="false">VLOOKUP(L45,dropdowns!E:F,2,0)</f>
        <v>bitmask(TOWNZONE_CENTRE)</v>
      </c>
      <c r="N45" s="1" t="n">
        <v>4</v>
      </c>
      <c r="O45" s="1" t="n">
        <v>5</v>
      </c>
      <c r="P45" s="5" t="s">
        <v>122</v>
      </c>
      <c r="Q45" s="1" t="n">
        <v>24</v>
      </c>
      <c r="R45" s="1" t="n">
        <v>10</v>
      </c>
      <c r="S45" s="5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4" t="n">
        <v>2000</v>
      </c>
      <c r="J46" s="6" t="s">
        <v>30</v>
      </c>
      <c r="K46" s="1" t="n">
        <v>25</v>
      </c>
      <c r="L46" s="7" t="s">
        <v>40</v>
      </c>
      <c r="M46" s="8" t="str">
        <f aca="false">VLOOKUP(L46,dropdowns!E:F,2,0)</f>
        <v>bitmask(TOWNZONE_CENTRE)</v>
      </c>
      <c r="N46" s="1" t="n">
        <v>4</v>
      </c>
      <c r="O46" s="1" t="n">
        <v>5</v>
      </c>
      <c r="P46" s="5" t="s">
        <v>122</v>
      </c>
      <c r="Q46" s="1" t="n">
        <v>24</v>
      </c>
      <c r="R46" s="1" t="n">
        <v>10</v>
      </c>
      <c r="S46" s="5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4" t="n">
        <v>2000</v>
      </c>
      <c r="J47" s="6" t="s">
        <v>30</v>
      </c>
      <c r="K47" s="1" t="n">
        <v>25</v>
      </c>
      <c r="L47" s="7" t="s">
        <v>40</v>
      </c>
      <c r="M47" s="8" t="str">
        <f aca="false">VLOOKUP(L47,dropdowns!E:F,2,0)</f>
        <v>bitmask(TOWNZONE_CENTRE)</v>
      </c>
      <c r="N47" s="1" t="n">
        <v>4</v>
      </c>
      <c r="O47" s="1" t="n">
        <v>5</v>
      </c>
      <c r="P47" s="5" t="s">
        <v>122</v>
      </c>
      <c r="Q47" s="1" t="n">
        <v>24</v>
      </c>
      <c r="R47" s="1" t="n">
        <v>10</v>
      </c>
      <c r="S47" s="5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4" t="n">
        <v>1990</v>
      </c>
      <c r="J48" s="6" t="s">
        <v>30</v>
      </c>
      <c r="K48" s="1" t="n">
        <v>25</v>
      </c>
      <c r="L48" s="7" t="s">
        <v>40</v>
      </c>
      <c r="M48" s="8" t="str">
        <f aca="false">VLOOKUP(L48,dropdowns!E:F,2,0)</f>
        <v>bitmask(TOWNZONE_CENTRE)</v>
      </c>
      <c r="N48" s="1" t="n">
        <v>4</v>
      </c>
      <c r="O48" s="1" t="n">
        <v>5</v>
      </c>
      <c r="P48" s="5" t="s">
        <v>122</v>
      </c>
      <c r="Q48" s="1" t="n">
        <v>24</v>
      </c>
      <c r="R48" s="1" t="n">
        <v>10</v>
      </c>
      <c r="S48" s="5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4" t="n">
        <v>2000</v>
      </c>
      <c r="J49" s="6" t="s">
        <v>30</v>
      </c>
      <c r="K49" s="1" t="n">
        <v>25</v>
      </c>
      <c r="L49" s="7" t="s">
        <v>40</v>
      </c>
      <c r="M49" s="8" t="str">
        <f aca="false">VLOOKUP(L49,dropdowns!E:F,2,0)</f>
        <v>bitmask(TOWNZONE_CENTRE)</v>
      </c>
      <c r="N49" s="1" t="n">
        <v>4</v>
      </c>
      <c r="O49" s="1" t="n">
        <v>5</v>
      </c>
      <c r="P49" s="5" t="s">
        <v>122</v>
      </c>
      <c r="Q49" s="1" t="n">
        <v>24</v>
      </c>
      <c r="R49" s="1" t="n">
        <v>10</v>
      </c>
      <c r="S49" s="5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4" t="n">
        <v>1960</v>
      </c>
      <c r="J50" s="6" t="s">
        <v>30</v>
      </c>
      <c r="K50" s="1" t="n">
        <v>25</v>
      </c>
      <c r="L50" s="7" t="s">
        <v>40</v>
      </c>
      <c r="M50" s="8" t="str">
        <f aca="false">VLOOKUP(L50,dropdowns!E:F,2,0)</f>
        <v>bitmask(TOWNZONE_CENTRE)</v>
      </c>
      <c r="N50" s="1" t="n">
        <v>4</v>
      </c>
      <c r="O50" s="1" t="n">
        <v>5</v>
      </c>
      <c r="P50" s="5" t="s">
        <v>122</v>
      </c>
      <c r="Q50" s="1" t="n">
        <v>24</v>
      </c>
      <c r="R50" s="1" t="n">
        <v>10</v>
      </c>
      <c r="S50" s="5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4" t="n">
        <v>1990</v>
      </c>
      <c r="J51" s="6" t="s">
        <v>30</v>
      </c>
      <c r="K51" s="1" t="n">
        <v>25</v>
      </c>
      <c r="L51" s="7" t="s">
        <v>40</v>
      </c>
      <c r="M51" s="8" t="str">
        <f aca="false">VLOOKUP(L51,dropdowns!E:F,2,0)</f>
        <v>bitmask(TOWNZONE_CENTRE)</v>
      </c>
      <c r="N51" s="1" t="n">
        <v>4</v>
      </c>
      <c r="O51" s="1" t="n">
        <v>5</v>
      </c>
      <c r="P51" s="5" t="s">
        <v>122</v>
      </c>
      <c r="Q51" s="1" t="n">
        <v>24</v>
      </c>
      <c r="R51" s="1" t="n">
        <v>10</v>
      </c>
      <c r="S51" s="5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4" t="n">
        <v>2006</v>
      </c>
      <c r="J52" s="6" t="s">
        <v>30</v>
      </c>
      <c r="K52" s="1" t="n">
        <v>25</v>
      </c>
      <c r="L52" s="7" t="s">
        <v>40</v>
      </c>
      <c r="M52" s="8" t="str">
        <f aca="false">VLOOKUP(L52,dropdowns!E:F,2,0)</f>
        <v>bitmask(TOWNZONE_CENTRE)</v>
      </c>
      <c r="N52" s="1" t="n">
        <v>7</v>
      </c>
      <c r="O52" s="1" t="n">
        <v>5</v>
      </c>
      <c r="P52" s="5" t="s">
        <v>122</v>
      </c>
      <c r="Q52" s="1" t="n">
        <v>24</v>
      </c>
      <c r="R52" s="1" t="n">
        <v>10</v>
      </c>
      <c r="S52" s="5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4" t="n">
        <v>1955</v>
      </c>
      <c r="J53" s="6" t="n">
        <v>1989</v>
      </c>
      <c r="K53" s="1" t="n">
        <v>25</v>
      </c>
      <c r="L53" s="7" t="s">
        <v>40</v>
      </c>
      <c r="M53" s="8" t="str">
        <f aca="false">VLOOKUP(L53,dropdowns!E:F,2,0)</f>
        <v>bitmask(TOWNZONE_CENTRE)</v>
      </c>
      <c r="N53" s="1" t="n">
        <v>4</v>
      </c>
      <c r="O53" s="1" t="n">
        <v>5</v>
      </c>
      <c r="P53" s="5" t="s">
        <v>122</v>
      </c>
      <c r="Q53" s="1" t="n">
        <v>24</v>
      </c>
      <c r="R53" s="1" t="n">
        <v>10</v>
      </c>
      <c r="S53" s="5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4" t="n">
        <v>1965</v>
      </c>
      <c r="J54" s="6" t="s">
        <v>30</v>
      </c>
      <c r="K54" s="1" t="n">
        <v>25</v>
      </c>
      <c r="L54" s="7" t="s">
        <v>40</v>
      </c>
      <c r="M54" s="8" t="str">
        <f aca="false">VLOOKUP(L54,dropdowns!E:F,2,0)</f>
        <v>bitmask(TOWNZONE_CENTRE)</v>
      </c>
      <c r="N54" s="1" t="n">
        <v>4</v>
      </c>
      <c r="O54" s="1" t="n">
        <v>5</v>
      </c>
      <c r="P54" s="5" t="s">
        <v>122</v>
      </c>
      <c r="Q54" s="1" t="n">
        <v>12</v>
      </c>
      <c r="R54" s="1" t="n">
        <v>5</v>
      </c>
      <c r="S54" s="5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4" t="n">
        <v>1990</v>
      </c>
      <c r="J55" s="6" t="s">
        <v>30</v>
      </c>
      <c r="K55" s="1" t="n">
        <v>25</v>
      </c>
      <c r="L55" s="7" t="s">
        <v>40</v>
      </c>
      <c r="M55" s="8" t="str">
        <f aca="false">VLOOKUP(L55,dropdowns!E:F,2,0)</f>
        <v>bitmask(TOWNZONE_CENTRE)</v>
      </c>
      <c r="N55" s="1" t="n">
        <v>7</v>
      </c>
      <c r="O55" s="1" t="n">
        <v>5</v>
      </c>
      <c r="P55" s="5" t="s">
        <v>122</v>
      </c>
      <c r="Q55" s="1" t="n">
        <v>24</v>
      </c>
      <c r="R55" s="1" t="n">
        <v>10</v>
      </c>
      <c r="S55" s="5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4" t="n">
        <v>2000</v>
      </c>
      <c r="J56" s="6" t="s">
        <v>30</v>
      </c>
      <c r="K56" s="1" t="n">
        <v>25</v>
      </c>
      <c r="L56" s="7" t="s">
        <v>40</v>
      </c>
      <c r="M56" s="8" t="str">
        <f aca="false">VLOOKUP(L56,dropdowns!E:F,2,0)</f>
        <v>bitmask(TOWNZONE_CENTRE)</v>
      </c>
      <c r="N56" s="1" t="n">
        <v>4</v>
      </c>
      <c r="O56" s="1" t="n">
        <v>5</v>
      </c>
      <c r="P56" s="5" t="s">
        <v>122</v>
      </c>
      <c r="Q56" s="1" t="n">
        <v>24</v>
      </c>
      <c r="R56" s="1" t="n">
        <v>10</v>
      </c>
      <c r="S56" s="5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6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4" t="n">
        <v>1945</v>
      </c>
      <c r="J57" s="6" t="s">
        <v>30</v>
      </c>
      <c r="K57" s="1" t="n">
        <v>5</v>
      </c>
      <c r="L57" s="7" t="s">
        <v>57</v>
      </c>
      <c r="M57" s="8" t="str">
        <f aca="false">VLOOKUP(L57,dropdowns!E:F,2,0)</f>
        <v>ALL_TOWNZONES &amp; ~bitmask(TOWNZONE_EDGE)</v>
      </c>
      <c r="N57" s="1" t="n">
        <v>6</v>
      </c>
      <c r="O57" s="1" t="n">
        <v>0</v>
      </c>
      <c r="P57" s="5" t="s">
        <v>32</v>
      </c>
      <c r="Q57" s="1" t="n">
        <v>4</v>
      </c>
      <c r="R57" s="1" t="n">
        <v>1</v>
      </c>
      <c r="S57" s="5" t="s">
        <v>33</v>
      </c>
      <c r="T57" s="1" t="str">
        <f aca="false">IF(NOT(D57="1X1"),"none",IF(E57="skyscraper",CONCATENATE(A57,"_c"),IF(E57="landmark",CONCATENATE(A57,"_k"),IF(E57="house",CONCATENATE(A57,"_h"),A57))))</f>
        <v>dense_townhouses_h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5</v>
      </c>
      <c r="D58" s="1" t="s">
        <v>27</v>
      </c>
      <c r="E58" s="1" t="s">
        <v>154</v>
      </c>
      <c r="F58" s="1" t="s">
        <v>157</v>
      </c>
      <c r="G58" s="1" t="n">
        <v>40</v>
      </c>
      <c r="H58" s="1" t="n">
        <v>1</v>
      </c>
      <c r="I58" s="4" t="n">
        <v>1700</v>
      </c>
      <c r="J58" s="6" t="n">
        <v>1944</v>
      </c>
      <c r="K58" s="1" t="n">
        <v>7</v>
      </c>
      <c r="L58" s="7" t="s">
        <v>37</v>
      </c>
      <c r="M58" s="8" t="str">
        <f aca="false">VLOOKUP(L58,dropdowns!E:F,2,0)</f>
        <v>bitmask(TOWNZONE_CENTRE, TOWNZONE_INNER_SUBURB )</v>
      </c>
      <c r="N58" s="1" t="n">
        <v>6</v>
      </c>
      <c r="O58" s="1" t="n">
        <v>0</v>
      </c>
      <c r="P58" s="5" t="s">
        <v>32</v>
      </c>
      <c r="Q58" s="1" t="n">
        <v>2</v>
      </c>
      <c r="R58" s="1" t="n">
        <v>1</v>
      </c>
      <c r="S58" s="5" t="s">
        <v>33</v>
      </c>
      <c r="T58" s="1" t="str">
        <f aca="false">IF(NOT(D58="1X1"),"none",IF(E58="skyscraper",CONCATENATE(A58,"_c"),IF(E58="landmark",CONCATENATE(A58,"_k"),IF(E58="house",CONCATENATE(A58,"_h"),A58))))</f>
        <v>dense_wooden_h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32</v>
      </c>
    </row>
    <row r="59" customFormat="false" ht="12.8" hidden="false" customHeight="false" outlineLevel="0" collapsed="false">
      <c r="A59" s="1" t="s">
        <v>158</v>
      </c>
      <c r="B59" s="1" t="s">
        <v>158</v>
      </c>
      <c r="C59" s="2" t="n">
        <v>212</v>
      </c>
      <c r="D59" s="1" t="s">
        <v>159</v>
      </c>
      <c r="E59" s="1" t="s">
        <v>154</v>
      </c>
      <c r="F59" s="1" t="s">
        <v>160</v>
      </c>
      <c r="G59" s="1" t="n">
        <v>15</v>
      </c>
      <c r="H59" s="1" t="n">
        <v>5</v>
      </c>
      <c r="I59" s="4" t="n">
        <v>1700</v>
      </c>
      <c r="J59" s="6" t="s">
        <v>30</v>
      </c>
      <c r="K59" s="1" t="n">
        <v>7</v>
      </c>
      <c r="L59" s="7" t="s">
        <v>161</v>
      </c>
      <c r="M59" s="8" t="str">
        <f aca="false">VLOOKUP(L59,dropdowns!E:F,2,0)</f>
        <v>bitmask(TOWNZONE_OUTSKIRT, TOWNZONE_EDGE )</v>
      </c>
      <c r="N59" s="1" t="n">
        <v>20</v>
      </c>
      <c r="O59" s="1" t="n">
        <v>6</v>
      </c>
      <c r="P59" s="5" t="s">
        <v>162</v>
      </c>
      <c r="Q59" s="1" t="n">
        <v>6</v>
      </c>
      <c r="R59" s="1" t="n">
        <v>2</v>
      </c>
      <c r="S59" s="5" t="s">
        <v>163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farm_h_north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farm_h_east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farm_h_west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farm_h_south</v>
      </c>
      <c r="Y59" s="1" t="s">
        <v>158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14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1</v>
      </c>
      <c r="I60" s="4" t="n">
        <v>1700</v>
      </c>
      <c r="J60" s="6" t="n">
        <v>1944</v>
      </c>
      <c r="K60" s="1" t="n">
        <v>5</v>
      </c>
      <c r="L60" s="7" t="s">
        <v>161</v>
      </c>
      <c r="M60" s="8" t="str">
        <f aca="false">VLOOKUP(L60,dropdowns!E:F,2,0)</f>
        <v>bitmask(TOWNZONE_OUTSKIRT, TOWNZONE_EDGE )</v>
      </c>
      <c r="N60" s="1" t="n">
        <v>6</v>
      </c>
      <c r="O60" s="1" t="n">
        <v>0</v>
      </c>
      <c r="P60" s="5" t="s">
        <v>32</v>
      </c>
      <c r="Q60" s="1" t="n">
        <v>1</v>
      </c>
      <c r="R60" s="1" t="n">
        <v>1</v>
      </c>
      <c r="S60" s="5" t="s">
        <v>33</v>
      </c>
      <c r="T60" s="1" t="str">
        <f aca="false">IF(NOT(D60="1X1"),"none",IF(E60="skyscraper",CONCATENATE(A60,"_c"),IF(E60="landmark",CONCATENATE(A60,"_k"),IF(E60="house",CONCATENATE(A60,"_h"),A60))))</f>
        <v>large_wooden_farmhouse_h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32</v>
      </c>
    </row>
    <row r="61" customFormat="false" ht="12.8" hidden="false" customHeight="false" outlineLevel="0" collapsed="false">
      <c r="A61" s="1" t="s">
        <v>166</v>
      </c>
      <c r="B61" s="1" t="s">
        <v>166</v>
      </c>
      <c r="C61" s="2" t="n">
        <v>2</v>
      </c>
      <c r="D61" s="1" t="s">
        <v>27</v>
      </c>
      <c r="E61" s="1" t="s">
        <v>154</v>
      </c>
      <c r="F61" s="1" t="s">
        <v>167</v>
      </c>
      <c r="G61" s="1" t="n">
        <v>20</v>
      </c>
      <c r="H61" s="1" t="n">
        <v>5</v>
      </c>
      <c r="I61" s="4" t="n">
        <v>1870</v>
      </c>
      <c r="J61" s="6" t="s">
        <v>30</v>
      </c>
      <c r="K61" s="1" t="n">
        <v>5</v>
      </c>
      <c r="L61" s="7" t="s">
        <v>168</v>
      </c>
      <c r="M61" s="8" t="str">
        <f aca="false">VLOOKUP(L61,dropdowns!E:F,2,0)</f>
        <v>bitmask(TOWNZONE_OUTER_SUBURB , TOWNZONE_OUTSKIRT, TOWNZONE_EDGE )</v>
      </c>
      <c r="N61" s="1" t="n">
        <v>6</v>
      </c>
      <c r="O61" s="1" t="n">
        <v>0</v>
      </c>
      <c r="P61" s="5" t="s">
        <v>32</v>
      </c>
      <c r="Q61" s="1" t="n">
        <v>2</v>
      </c>
      <c r="R61" s="1" t="n">
        <v>1</v>
      </c>
      <c r="S61" s="5" t="s">
        <v>33</v>
      </c>
      <c r="T61" s="1" t="str">
        <f aca="false">IF(NOT(D61="1X1"),"none",IF(E61="skyscraper",CONCATENATE(A61,"_c"),IF(E61="landmark",CONCATENATE(A61,"_k"),IF(E61="house",CONCATENATE(A61,"_h"),A61))))</f>
        <v>naganuma_h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169</v>
      </c>
    </row>
    <row r="62" customFormat="false" ht="12.8" hidden="false" customHeight="false" outlineLevel="0" collapsed="false">
      <c r="A62" s="1" t="s">
        <v>170</v>
      </c>
      <c r="B62" s="1" t="s">
        <v>170</v>
      </c>
      <c r="C62" s="2" t="n">
        <v>1</v>
      </c>
      <c r="D62" s="1" t="s">
        <v>27</v>
      </c>
      <c r="E62" s="1" t="s">
        <v>154</v>
      </c>
      <c r="F62" s="1" t="s">
        <v>171</v>
      </c>
      <c r="G62" s="1" t="n">
        <v>20</v>
      </c>
      <c r="H62" s="1" t="n">
        <v>5</v>
      </c>
      <c r="I62" s="4" t="n">
        <v>1870</v>
      </c>
      <c r="J62" s="6" t="s">
        <v>30</v>
      </c>
      <c r="K62" s="1" t="n">
        <v>5</v>
      </c>
      <c r="L62" s="7" t="s">
        <v>168</v>
      </c>
      <c r="M62" s="8" t="str">
        <f aca="false">VLOOKUP(L62,dropdowns!E:F,2,0)</f>
        <v>bitmask(TOWNZONE_OUTER_SUBURB , TOWNZONE_OUTSKIRT, TOWNZONE_EDGE )</v>
      </c>
      <c r="N62" s="1" t="n">
        <v>6</v>
      </c>
      <c r="O62" s="1" t="n">
        <v>0</v>
      </c>
      <c r="P62" s="5" t="s">
        <v>32</v>
      </c>
      <c r="Q62" s="1" t="n">
        <v>2</v>
      </c>
      <c r="R62" s="1" t="n">
        <v>1</v>
      </c>
      <c r="S62" s="5" t="s">
        <v>33</v>
      </c>
      <c r="T62" s="1" t="str">
        <f aca="false">IF(NOT(D62="1X1"),"none",IF(E62="skyscraper",CONCATENATE(A62,"_c"),IF(E62="landmark",CONCATENATE(A62,"_k"),IF(E62="house",CONCATENATE(A62,"_h"),A62))))</f>
        <v>nishikawa_h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169</v>
      </c>
    </row>
    <row r="63" customFormat="false" ht="12.8" hidden="false" customHeight="false" outlineLevel="0" collapsed="false">
      <c r="A63" s="1" t="s">
        <v>172</v>
      </c>
      <c r="B63" s="1" t="s">
        <v>172</v>
      </c>
      <c r="C63" s="2" t="n">
        <v>58</v>
      </c>
      <c r="D63" s="1" t="s">
        <v>27</v>
      </c>
      <c r="E63" s="1" t="s">
        <v>154</v>
      </c>
      <c r="F63" s="1" t="s">
        <v>173</v>
      </c>
      <c r="G63" s="1" t="n">
        <v>20</v>
      </c>
      <c r="H63" s="1" t="n">
        <v>1</v>
      </c>
      <c r="I63" s="4" t="n">
        <v>1700</v>
      </c>
      <c r="J63" s="6" t="n">
        <v>1944</v>
      </c>
      <c r="K63" s="1" t="n">
        <v>5</v>
      </c>
      <c r="L63" s="7" t="s">
        <v>174</v>
      </c>
      <c r="M63" s="8" t="str">
        <f aca="false">VLOOKUP(L63,dropdowns!E:F,2,0)</f>
        <v>bitmask(TOWNZONE_EDGE )</v>
      </c>
      <c r="N63" s="1" t="n">
        <v>26</v>
      </c>
      <c r="O63" s="1" t="n">
        <v>0</v>
      </c>
      <c r="P63" s="5" t="s">
        <v>32</v>
      </c>
      <c r="Q63" s="1" t="n">
        <v>2</v>
      </c>
      <c r="R63" s="1" t="n">
        <v>1</v>
      </c>
      <c r="S63" s="5" t="s">
        <v>175</v>
      </c>
      <c r="T63" s="1" t="str">
        <f aca="false">IF(NOT(D63="1X1"),"none",IF(E63="skyscraper",CONCATENATE(A63,"_c"),IF(E63="landmark",CONCATENATE(A63,"_k"),IF(E63="house",CONCATENATE(A63,"_h"),A63))))</f>
        <v>old_villa_h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32</v>
      </c>
    </row>
    <row r="64" customFormat="false" ht="12.8" hidden="false" customHeight="false" outlineLevel="0" collapsed="false">
      <c r="A64" s="1" t="s">
        <v>176</v>
      </c>
      <c r="B64" s="1" t="s">
        <v>176</v>
      </c>
      <c r="C64" s="2" t="n">
        <v>0</v>
      </c>
      <c r="D64" s="1" t="s">
        <v>27</v>
      </c>
      <c r="E64" s="1" t="s">
        <v>154</v>
      </c>
      <c r="F64" s="1" t="s">
        <v>177</v>
      </c>
      <c r="G64" s="1" t="n">
        <v>20</v>
      </c>
      <c r="H64" s="1" t="n">
        <v>1</v>
      </c>
      <c r="I64" s="4" t="n">
        <v>1900</v>
      </c>
      <c r="J64" s="6" t="s">
        <v>30</v>
      </c>
      <c r="K64" s="1" t="n">
        <v>5</v>
      </c>
      <c r="L64" s="7" t="s">
        <v>57</v>
      </c>
      <c r="M64" s="8" t="str">
        <f aca="false">VLOOKUP(L64,dropdowns!E:F,2,0)</f>
        <v>ALL_TOWNZONES &amp; ~bitmask(TOWNZONE_EDGE)</v>
      </c>
      <c r="N64" s="1" t="n">
        <v>6</v>
      </c>
      <c r="O64" s="1" t="n">
        <v>0</v>
      </c>
      <c r="P64" s="5" t="s">
        <v>32</v>
      </c>
      <c r="Q64" s="1" t="n">
        <v>3</v>
      </c>
      <c r="R64" s="1" t="n">
        <v>1</v>
      </c>
      <c r="S64" s="5" t="s">
        <v>178</v>
      </c>
      <c r="T64" s="1" t="str">
        <f aca="false">IF(NOT(D64="1X1"),"none",IF(E64="skyscraper",CONCATENATE(A64,"_c"),IF(E64="landmark",CONCATENATE(A64,"_k"),IF(E64="house",CONCATENATE(A64,"_h"),A64))))</f>
        <v>shotengai_h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176</v>
      </c>
    </row>
    <row r="65" customFormat="false" ht="12.8" hidden="false" customHeight="false" outlineLevel="0" collapsed="false">
      <c r="A65" s="1" t="s">
        <v>179</v>
      </c>
      <c r="B65" s="1" t="s">
        <v>179</v>
      </c>
      <c r="C65" s="2" t="n">
        <v>9</v>
      </c>
      <c r="D65" s="1" t="s">
        <v>27</v>
      </c>
      <c r="E65" s="1" t="s">
        <v>154</v>
      </c>
      <c r="F65" s="1" t="s">
        <v>180</v>
      </c>
      <c r="G65" s="1" t="n">
        <v>20</v>
      </c>
      <c r="H65" s="1" t="n">
        <v>1</v>
      </c>
      <c r="I65" s="4" t="n">
        <v>1700</v>
      </c>
      <c r="J65" s="6" t="n">
        <v>1944</v>
      </c>
      <c r="K65" s="1" t="n">
        <v>5</v>
      </c>
      <c r="L65" s="7" t="s">
        <v>161</v>
      </c>
      <c r="M65" s="8" t="str">
        <f aca="false">VLOOKUP(L65,dropdowns!E:F,2,0)</f>
        <v>bitmask(TOWNZONE_OUTSKIRT, TOWNZONE_EDGE )</v>
      </c>
      <c r="N65" s="1" t="n">
        <v>6</v>
      </c>
      <c r="O65" s="1" t="n">
        <v>0</v>
      </c>
      <c r="P65" s="5" t="s">
        <v>32</v>
      </c>
      <c r="Q65" s="1" t="n">
        <v>1</v>
      </c>
      <c r="R65" s="1" t="n">
        <v>1</v>
      </c>
      <c r="S65" s="5" t="s">
        <v>33</v>
      </c>
      <c r="T65" s="1" t="str">
        <f aca="false">IF(NOT(D65="1X1"),"none",IF(E65="skyscraper",CONCATENATE(A65,"_c"),IF(E65="landmark",CONCATENATE(A65,"_k"),IF(E65="house",CONCATENATE(A65,"_h"),A65))))</f>
        <v>wooden_farmhouse_h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1" t="s">
        <v>32</v>
      </c>
    </row>
    <row r="66" customFormat="false" ht="12.8" hidden="false" customHeight="false" outlineLevel="0" collapsed="false">
      <c r="A66" s="1" t="s">
        <v>181</v>
      </c>
      <c r="B66" s="1" t="s">
        <v>181</v>
      </c>
      <c r="C66" s="2" t="n">
        <v>15</v>
      </c>
      <c r="D66" s="1" t="s">
        <v>27</v>
      </c>
      <c r="E66" s="1" t="s">
        <v>154</v>
      </c>
      <c r="F66" s="1" t="s">
        <v>182</v>
      </c>
      <c r="G66" s="1" t="n">
        <v>20</v>
      </c>
      <c r="H66" s="1" t="n">
        <v>1</v>
      </c>
      <c r="I66" s="4" t="n">
        <v>1700</v>
      </c>
      <c r="J66" s="6" t="n">
        <v>1944</v>
      </c>
      <c r="K66" s="1" t="n">
        <v>5</v>
      </c>
      <c r="L66" s="7" t="s">
        <v>161</v>
      </c>
      <c r="M66" s="8" t="str">
        <f aca="false">VLOOKUP(L66,dropdowns!E:F,2,0)</f>
        <v>bitmask(TOWNZONE_OUTSKIRT, TOWNZONE_EDGE )</v>
      </c>
      <c r="N66" s="1" t="n">
        <v>6</v>
      </c>
      <c r="O66" s="1" t="n">
        <v>0</v>
      </c>
      <c r="P66" s="5" t="s">
        <v>32</v>
      </c>
      <c r="Q66" s="1" t="n">
        <v>1</v>
      </c>
      <c r="R66" s="1" t="n">
        <v>1</v>
      </c>
      <c r="S66" s="5" t="s">
        <v>33</v>
      </c>
      <c r="T66" s="1" t="str">
        <f aca="false">IF(NOT(D66="1X1"),"none",IF(E66="skyscraper",CONCATENATE(A66,"_c"),IF(E66="landmark",CONCATENATE(A66,"_k"),IF(E66="house",CONCATENATE(A66,"_h"),A66))))</f>
        <v>wooden_house_h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none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32</v>
      </c>
    </row>
    <row r="67" customFormat="false" ht="12.8" hidden="false" customHeight="false" outlineLevel="0" collapsed="false">
      <c r="A67" s="0" t="s">
        <v>183</v>
      </c>
      <c r="B67" s="0" t="s">
        <v>183</v>
      </c>
      <c r="C67" s="3" t="n">
        <v>95</v>
      </c>
      <c r="D67" s="1" t="s">
        <v>27</v>
      </c>
      <c r="E67" s="1" t="s">
        <v>184</v>
      </c>
      <c r="F67" s="1" t="s">
        <v>185</v>
      </c>
      <c r="G67" s="0" t="n">
        <v>50</v>
      </c>
      <c r="H67" s="0" t="n">
        <v>1</v>
      </c>
      <c r="I67" s="3" t="n">
        <v>1950</v>
      </c>
      <c r="J67" s="6" t="s">
        <v>30</v>
      </c>
      <c r="K67" s="0" t="n">
        <v>5</v>
      </c>
      <c r="L67" s="7" t="s">
        <v>186</v>
      </c>
      <c r="M67" s="8" t="str">
        <f aca="false">VLOOKUP(L67,dropdowns!E:F,2,0)</f>
        <v>bitmask(TOWNZONE_INNER_SUBURB, TOWNZONE_OUTER_SUBURB, TOWNZONE_OUTSKIRT)</v>
      </c>
      <c r="N67" s="0" t="n">
        <v>29</v>
      </c>
      <c r="O67" s="0" t="n">
        <v>3</v>
      </c>
      <c r="P67" s="5" t="s">
        <v>162</v>
      </c>
      <c r="Q67" s="0" t="n">
        <v>5</v>
      </c>
      <c r="R67" s="0" t="n">
        <v>3</v>
      </c>
      <c r="S67" s="5" t="s">
        <v>187</v>
      </c>
      <c r="T67" s="1" t="str">
        <f aca="false">IF(NOT(D67="1X1"),"none",IF(E67="skyscraper",CONCATENATE(A67,"_c"),IF(E67="landmark",CONCATENATE(A67,"_k"),IF(E67="house",CONCATENATE(A67,"_h"),A67))))</f>
        <v>convini_k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0" t="s">
        <v>188</v>
      </c>
    </row>
    <row r="68" customFormat="false" ht="12.8" hidden="false" customHeight="false" outlineLevel="0" collapsed="false">
      <c r="A68" s="1" t="s">
        <v>189</v>
      </c>
      <c r="B68" s="1" t="s">
        <v>189</v>
      </c>
      <c r="C68" s="2" t="n">
        <v>107</v>
      </c>
      <c r="D68" s="1" t="s">
        <v>190</v>
      </c>
      <c r="E68" s="1" t="s">
        <v>184</v>
      </c>
      <c r="F68" s="1" t="s">
        <v>191</v>
      </c>
      <c r="G68" s="1" t="n">
        <v>80</v>
      </c>
      <c r="H68" s="1" t="n">
        <v>3</v>
      </c>
      <c r="I68" s="4" t="n">
        <v>1970</v>
      </c>
      <c r="J68" s="6" t="s">
        <v>30</v>
      </c>
      <c r="K68" s="1" t="n">
        <v>20</v>
      </c>
      <c r="L68" s="7" t="s">
        <v>168</v>
      </c>
      <c r="M68" s="8" t="str">
        <f aca="false">VLOOKUP(L68,dropdowns!E:F,2,0)</f>
        <v>bitmask(TOWNZONE_OUTER_SUBURB , TOWNZONE_OUTSKIRT, TOWNZONE_EDGE )</v>
      </c>
      <c r="N68" s="1" t="n">
        <v>76</v>
      </c>
      <c r="O68" s="1" t="n">
        <v>3</v>
      </c>
      <c r="P68" s="5" t="s">
        <v>162</v>
      </c>
      <c r="Q68" s="1" t="n">
        <v>10</v>
      </c>
      <c r="R68" s="1" t="n">
        <v>2</v>
      </c>
      <c r="S68" s="5" t="s">
        <v>33</v>
      </c>
      <c r="T68" s="1" t="str">
        <f aca="false">IF(NOT(D68="1X1"),"none",IF(E68="skyscraper",CONCATENATE(A68,"_c"),IF(E68="landmark",CONCATENATE(A68,"_k"),IF(E68="house",CONCATENATE(A68,"_h"),A68))))</f>
        <v>none</v>
      </c>
      <c r="U68" s="1" t="str">
        <f aca="false">IF(D68="1X1","none",IF(E68="skyscraper",CONCATENATE(A68,"_c_north"),IF(E68="landmark",CONCATENATE(A68,"_k_north"),IF(E68="house",CONCATENATE(A68,"_h_north"),CONCATENATE(A68,"_north")))))</f>
        <v>fire_station_k_north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fire_station_k_west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189</v>
      </c>
    </row>
    <row r="69" customFormat="false" ht="12.8" hidden="false" customHeight="false" outlineLevel="0" collapsed="false">
      <c r="A69" s="1" t="s">
        <v>192</v>
      </c>
      <c r="B69" s="1" t="s">
        <v>192</v>
      </c>
      <c r="C69" s="2" t="n">
        <v>200</v>
      </c>
      <c r="D69" s="1" t="s">
        <v>159</v>
      </c>
      <c r="E69" s="1" t="s">
        <v>184</v>
      </c>
      <c r="F69" s="1" t="s">
        <v>193</v>
      </c>
      <c r="G69" s="1" t="n">
        <v>150</v>
      </c>
      <c r="H69" s="1" t="n">
        <v>3</v>
      </c>
      <c r="I69" s="4" t="n">
        <v>1970</v>
      </c>
      <c r="J69" s="6" t="s">
        <v>30</v>
      </c>
      <c r="K69" s="1" t="n">
        <v>20</v>
      </c>
      <c r="L69" s="7" t="s">
        <v>194</v>
      </c>
      <c r="M69" s="8" t="str">
        <f aca="false">VLOOKUP(L69,dropdowns!E:F,2,0)</f>
        <v>bitmask(TOWNZONE_INNER_SUBURB, TOWNZONE_OUTER_SUBURB )</v>
      </c>
      <c r="N69" s="1" t="n">
        <v>20</v>
      </c>
      <c r="O69" s="1" t="n">
        <v>3</v>
      </c>
      <c r="P69" s="5" t="s">
        <v>162</v>
      </c>
      <c r="Q69" s="1" t="n">
        <v>10</v>
      </c>
      <c r="R69" s="1" t="n">
        <v>4</v>
      </c>
      <c r="S69" s="5" t="s">
        <v>195</v>
      </c>
      <c r="T69" s="1" t="str">
        <f aca="false">IF(NOT(D69="1X1"),"none",IF(E69="skyscraper",CONCATENATE(A69,"_c"),IF(E69="landmark",CONCATENATE(A69,"_k"),IF(E69="house",CONCATENATE(A69,"_h"),A69))))</f>
        <v>none</v>
      </c>
      <c r="U69" s="1" t="str">
        <f aca="false">IF(D69="1X1","none",IF(E69="skyscraper",CONCATENATE(A69,"_c_north"),IF(E69="landmark",CONCATENATE(A69,"_k_north"),IF(E69="house",CONCATENATE(A69,"_h_north"),CONCATENATE(A69,"_north")))))</f>
        <v>hospital_k_north</v>
      </c>
      <c r="V69" s="1" t="str">
        <f aca="false">IF(OR(D69="1X1",D69="2X1"),"none",IF(E69="skyscraper",CONCATENATE(A69,"_c_east"),IF(E69="landmark",CONCATENATE(A69,"_k_east"),CONCATENATE(A69,"_east"))))</f>
        <v>hospital_k_east</v>
      </c>
      <c r="W69" s="1" t="str">
        <f aca="false">IF(OR(D69="1X1",D69="1X2"),"none",IF(E69="skyscraper",CONCATENATE(A69,"_c_west"),IF(E69="landmark",CONCATENATE(A69,"_k_west"),CONCATENATE(A69,"_west"))))</f>
        <v>hospital_k_west</v>
      </c>
      <c r="X69" s="1" t="str">
        <f aca="false">IF(NOT(D69="2X2"),"none",IF(E69="skyscraper",CONCATENATE(A69,"_c_south"),IF(E69="landmark",CONCATENATE(A69,"_k_south"),CONCATENATE(A69,"_south"))))</f>
        <v>hospital_k_south</v>
      </c>
      <c r="Y69" s="1" t="s">
        <v>192</v>
      </c>
    </row>
    <row r="70" customFormat="false" ht="12.8" hidden="false" customHeight="false" outlineLevel="0" collapsed="false">
      <c r="A70" s="1" t="s">
        <v>188</v>
      </c>
      <c r="B70" s="1" t="s">
        <v>188</v>
      </c>
      <c r="C70" s="2" t="n">
        <v>93</v>
      </c>
      <c r="D70" s="1" t="s">
        <v>27</v>
      </c>
      <c r="E70" s="1" t="s">
        <v>184</v>
      </c>
      <c r="F70" s="1" t="s">
        <v>196</v>
      </c>
      <c r="G70" s="1" t="n">
        <v>100</v>
      </c>
      <c r="H70" s="1" t="n">
        <v>1</v>
      </c>
      <c r="I70" s="4" t="n">
        <v>1870</v>
      </c>
      <c r="J70" s="6" t="s">
        <v>30</v>
      </c>
      <c r="K70" s="1" t="n">
        <v>10</v>
      </c>
      <c r="L70" s="7" t="s">
        <v>186</v>
      </c>
      <c r="M70" s="8" t="str">
        <f aca="false">VLOOKUP(L70,dropdowns!E:F,2,0)</f>
        <v>bitmask(TOWNZONE_INNER_SUBURB, TOWNZONE_OUTER_SUBURB, TOWNZONE_OUTSKIRT)</v>
      </c>
      <c r="N70" s="1" t="n">
        <v>29</v>
      </c>
      <c r="O70" s="1" t="n">
        <v>3</v>
      </c>
      <c r="P70" s="5" t="s">
        <v>162</v>
      </c>
      <c r="Q70" s="1" t="n">
        <v>16</v>
      </c>
      <c r="R70" s="1" t="n">
        <v>6</v>
      </c>
      <c r="S70" s="5" t="s">
        <v>33</v>
      </c>
      <c r="T70" s="1" t="str">
        <f aca="false">IF(NOT(D70="1X1"),"none",IF(E70="skyscraper",CONCATENATE(A70,"_c"),IF(E70="landmark",CONCATENATE(A70,"_k"),IF(E70="house",CONCATENATE(A70,"_h"),A70))))</f>
        <v>onsen_k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none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none</v>
      </c>
      <c r="X70" s="1" t="str">
        <f aca="false">IF(NOT(D70="2X2"),"none",IF(E70="skyscraper",CONCATENATE(A70,"_c_south"),IF(E70="landmark",CONCATENATE(A70,"_k_south"),IF(E70="house",CONCATENATE(A70,"_h_south"),CONCATENATE(A70,"_south")))))</f>
        <v>none</v>
      </c>
      <c r="Y70" s="1" t="s">
        <v>188</v>
      </c>
    </row>
    <row r="71" customFormat="false" ht="12.8" hidden="false" customHeight="false" outlineLevel="0" collapsed="false">
      <c r="A71" s="1" t="s">
        <v>197</v>
      </c>
      <c r="B71" s="1" t="s">
        <v>197</v>
      </c>
      <c r="C71" s="2" t="n">
        <v>11</v>
      </c>
      <c r="D71" s="1" t="s">
        <v>27</v>
      </c>
      <c r="E71" s="1" t="s">
        <v>184</v>
      </c>
      <c r="F71" s="1" t="s">
        <v>198</v>
      </c>
      <c r="G71" s="1" t="n">
        <v>50</v>
      </c>
      <c r="H71" s="1" t="n">
        <v>3</v>
      </c>
      <c r="I71" s="4" t="n">
        <v>1980</v>
      </c>
      <c r="J71" s="6" t="s">
        <v>30</v>
      </c>
      <c r="K71" s="1" t="n">
        <v>10</v>
      </c>
      <c r="L71" s="7" t="s">
        <v>57</v>
      </c>
      <c r="M71" s="8" t="str">
        <f aca="false">VLOOKUP(L71,dropdowns!E:F,2,0)</f>
        <v>ALL_TOWNZONES &amp; ~bitmask(TOWNZONE_EDGE)</v>
      </c>
      <c r="N71" s="1" t="n">
        <v>29</v>
      </c>
      <c r="O71" s="1" t="n">
        <v>3</v>
      </c>
      <c r="P71" s="5" t="s">
        <v>162</v>
      </c>
      <c r="Q71" s="1" t="n">
        <v>20</v>
      </c>
      <c r="R71" s="1" t="n">
        <v>5</v>
      </c>
      <c r="S71" s="5" t="s">
        <v>199</v>
      </c>
      <c r="T71" s="1" t="str">
        <f aca="false">IF(NOT(D71="1X1"),"none",IF(E71="skyscraper",CONCATENATE(A71,"_c"),IF(E71="landmark",CONCATENATE(A71,"_k"),IF(E71="house",CONCATENATE(A71,"_h"),A71))))</f>
        <v>pachinko_k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IF(OR(D71="1X1",D71="2X1"),"none",IF(E71="skyscraper",CONCATENATE(A71,"_c_east"),IF(E71="landmark",CONCATENATE(A71,"_k_east"),CONCATENATE(A71,"_east"))))</f>
        <v>none</v>
      </c>
      <c r="W71" s="1" t="str">
        <f aca="false">IF(OR(D71="1X1",D71="1X2"),"none",IF(E71="skyscraper",CONCATENATE(A71,"_c_west"),IF(E71="landmark",CONCATENATE(A71,"_k_west"),CONCATENATE(A71,"_west"))))</f>
        <v>none</v>
      </c>
      <c r="X71" s="1" t="str">
        <f aca="false">IF(NOT(D71="2X2"),"none",IF(E71="skyscraper",CONCATENATE(A71,"_c_south"),IF(E71="landmark",CONCATENATE(A71,"_k_south"),CONCATENATE(A71,"_south"))))</f>
        <v>none</v>
      </c>
      <c r="Y71" s="1" t="s">
        <v>197</v>
      </c>
    </row>
    <row r="72" customFormat="false" ht="12.8" hidden="false" customHeight="false" outlineLevel="0" collapsed="false">
      <c r="A72" s="1" t="s">
        <v>200</v>
      </c>
      <c r="B72" s="1" t="s">
        <v>200</v>
      </c>
      <c r="C72" s="2" t="n">
        <v>105</v>
      </c>
      <c r="D72" s="1" t="s">
        <v>143</v>
      </c>
      <c r="E72" s="1" t="s">
        <v>184</v>
      </c>
      <c r="F72" s="1" t="s">
        <v>201</v>
      </c>
      <c r="G72" s="1" t="n">
        <v>80</v>
      </c>
      <c r="H72" s="1" t="n">
        <v>3</v>
      </c>
      <c r="I72" s="4" t="n">
        <v>1970</v>
      </c>
      <c r="J72" s="6" t="s">
        <v>30</v>
      </c>
      <c r="K72" s="1" t="n">
        <v>20</v>
      </c>
      <c r="L72" s="7" t="s">
        <v>168</v>
      </c>
      <c r="M72" s="8" t="str">
        <f aca="false">VLOOKUP(L72,dropdowns!E:F,2,0)</f>
        <v>bitmask(TOWNZONE_OUTER_SUBURB , TOWNZONE_OUTSKIRT, TOWNZONE_EDGE )</v>
      </c>
      <c r="N72" s="1" t="n">
        <v>7</v>
      </c>
      <c r="O72" s="1" t="n">
        <v>3</v>
      </c>
      <c r="P72" s="5" t="s">
        <v>162</v>
      </c>
      <c r="Q72" s="1" t="n">
        <v>10</v>
      </c>
      <c r="R72" s="1" t="n">
        <v>2</v>
      </c>
      <c r="S72" s="5" t="s">
        <v>125</v>
      </c>
      <c r="T72" s="1" t="str">
        <f aca="false">IF(NOT(D72="1X1"),"none",IF(E72="skyscraper",CONCATENATE(A72,"_c"),IF(E72="landmark",CONCATENATE(A72,"_k"),IF(E72="house",CONCATENATE(A72,"_h"),A72))))</f>
        <v>none</v>
      </c>
      <c r="U72" s="1" t="str">
        <f aca="false">IF(D72="1X1","none",IF(E72="skyscraper",CONCATENATE(A72,"_c_north"),IF(E72="landmark",CONCATENATE(A72,"_k_north"),IF(E72="house",CONCATENATE(A72,"_h_north"),CONCATENATE(A72,"_north")))))</f>
        <v>police_station_k_north</v>
      </c>
      <c r="V72" s="1" t="str">
        <f aca="false">IF(OR(D72="1X1",D72="2X1"),"none",IF(E72="skyscraper",CONCATENATE(A72,"_c_east"),IF(E72="landmark",CONCATENATE(A72,"_k_east"),CONCATENATE(A72,"_east"))))</f>
        <v>police_station_k_east</v>
      </c>
      <c r="W72" s="1" t="str">
        <f aca="false">IF(OR(D72="1X1",D72="1X2"),"none",IF(E72="skyscraper",CONCATENATE(A72,"_c_west"),IF(E72="landmark",CONCATENATE(A72,"_k_west"),CONCATENATE(A72,"_west"))))</f>
        <v>none</v>
      </c>
      <c r="X72" s="1" t="str">
        <f aca="false">IF(NOT(D72="2X2"),"none",IF(E72="skyscraper",CONCATENATE(A72,"_c_south"),IF(E72="landmark",CONCATENATE(A72,"_k_south"),CONCATENATE(A72,"_south"))))</f>
        <v>none</v>
      </c>
      <c r="Y72" s="1" t="s">
        <v>200</v>
      </c>
    </row>
    <row r="73" customFormat="false" ht="12.8" hidden="false" customHeight="false" outlineLevel="0" collapsed="false">
      <c r="A73" s="1" t="s">
        <v>202</v>
      </c>
      <c r="B73" s="1" t="s">
        <v>202</v>
      </c>
      <c r="C73" s="2" t="n">
        <v>216</v>
      </c>
      <c r="D73" s="1" t="s">
        <v>159</v>
      </c>
      <c r="E73" s="1" t="s">
        <v>184</v>
      </c>
      <c r="F73" s="1" t="s">
        <v>203</v>
      </c>
      <c r="G73" s="1" t="n">
        <v>100</v>
      </c>
      <c r="H73" s="0" t="n">
        <v>3</v>
      </c>
      <c r="I73" s="4" t="n">
        <v>1700</v>
      </c>
      <c r="J73" s="6" t="s">
        <v>30</v>
      </c>
      <c r="K73" s="1" t="n">
        <v>20</v>
      </c>
      <c r="L73" s="7" t="s">
        <v>194</v>
      </c>
      <c r="M73" s="8" t="str">
        <f aca="false">VLOOKUP(L73,dropdowns!E:F,2,0)</f>
        <v>bitmask(TOWNZONE_INNER_SUBURB, TOWNZONE_OUTER_SUBURB )</v>
      </c>
      <c r="N73" s="0" t="n">
        <v>20</v>
      </c>
      <c r="O73" s="0" t="n">
        <v>3</v>
      </c>
      <c r="P73" s="5" t="s">
        <v>122</v>
      </c>
      <c r="Q73" s="1" t="n">
        <v>10</v>
      </c>
      <c r="R73" s="1" t="n">
        <v>2</v>
      </c>
      <c r="S73" s="5" t="s">
        <v>199</v>
      </c>
      <c r="T73" s="1" t="str">
        <f aca="false">IF(NOT(D73="1X1"),"none",IF(E73="skyscraper",CONCATENATE(A73,"_c"),IF(E73="landmark",CONCATENATE(A73,"_k"),IF(E73="house",CONCATENATE(A73,"_h"),A73))))</f>
        <v>none</v>
      </c>
      <c r="U73" s="1" t="str">
        <f aca="false">IF(D73="1X1","none",IF(E73="skyscraper",CONCATENATE(A73,"_c_north"),IF(E73="landmark",CONCATENATE(A73,"_k_north"),IF(E73="house",CONCATENATE(A73,"_h_north"),CONCATENATE(A73,"_north")))))</f>
        <v>shiro_k_north</v>
      </c>
      <c r="V73" s="1" t="str">
        <f aca="false">IF(OR(D73="1X1",D73="2X1"),"none",IF(E73="skyscraper",CONCATENATE(A73,"_c_east"),IF(E73="landmark",CONCATENATE(A73,"_k_east"),CONCATENATE(A73,"_east"))))</f>
        <v>shiro_k_east</v>
      </c>
      <c r="W73" s="1" t="str">
        <f aca="false">IF(OR(D73="1X1",D73="1X2"),"none",IF(E73="skyscraper",CONCATENATE(A73,"_c_west"),IF(E73="landmark",CONCATENATE(A73,"_k_west"),CONCATENATE(A73,"_west"))))</f>
        <v>shiro_k_west</v>
      </c>
      <c r="X73" s="1" t="str">
        <f aca="false">IF(NOT(D73="2X2"),"none",IF(E73="skyscraper",CONCATENATE(A73,"_c_south"),IF(E73="landmark",CONCATENATE(A73,"_k_south"),CONCATENATE(A73,"_south"))))</f>
        <v>shiro_k_south</v>
      </c>
      <c r="Y73" s="1" t="s">
        <v>202</v>
      </c>
    </row>
    <row r="74" customFormat="false" ht="12.8" hidden="false" customHeight="false" outlineLevel="0" collapsed="false">
      <c r="A74" s="1" t="s">
        <v>204</v>
      </c>
      <c r="B74" s="1" t="s">
        <v>204</v>
      </c>
      <c r="C74" s="2" t="n">
        <v>114</v>
      </c>
      <c r="D74" s="1" t="s">
        <v>27</v>
      </c>
      <c r="E74" s="1" t="s">
        <v>184</v>
      </c>
      <c r="F74" s="1" t="s">
        <v>205</v>
      </c>
      <c r="G74" s="1" t="n">
        <v>5</v>
      </c>
      <c r="H74" s="0" t="n">
        <v>1</v>
      </c>
      <c r="I74" s="4" t="n">
        <v>0</v>
      </c>
      <c r="J74" s="6" t="s">
        <v>30</v>
      </c>
      <c r="K74" s="1" t="n">
        <v>20</v>
      </c>
      <c r="L74" s="7" t="s">
        <v>206</v>
      </c>
      <c r="M74" s="8" t="str">
        <f aca="false">VLOOKUP(L74,dropdowns!E:F,2,0)</f>
        <v>ALL_TOWNZONES</v>
      </c>
      <c r="N74" s="0" t="n">
        <v>6</v>
      </c>
      <c r="O74" s="0" t="n">
        <v>3</v>
      </c>
      <c r="P74" s="5" t="s">
        <v>122</v>
      </c>
      <c r="Q74" s="1" t="n">
        <v>1</v>
      </c>
      <c r="R74" s="1" t="n">
        <v>1</v>
      </c>
      <c r="S74" s="5" t="s">
        <v>207</v>
      </c>
      <c r="T74" s="1" t="str">
        <f aca="false">IF(NOT(D74="1X1"),"none",IF(E74="skyscraper",CONCATENATE(A74,"_c"),IF(E74="landmark",CONCATENATE(A74,"_k"),IF(E74="house",CONCATENATE(A74,"_h"),A74))))</f>
        <v>shrine_k</v>
      </c>
      <c r="U74" s="1" t="str">
        <f aca="false">IF(D74="1X1","none",IF(E74="skyscraper",CONCATENATE(A74,"_c_north"),IF(E74="landmark",CONCATENATE(A74,"_k_north"),IF(E74="house",CONCATENATE(A74,"_h_north"),CONCATENATE(A74,"_north")))))</f>
        <v>none</v>
      </c>
      <c r="V74" s="1" t="str">
        <f aca="false">IF(OR(D74="1X1",D74="2X1"),"none",IF(E74="skyscraper",CONCATENATE(A74,"_c_east"),IF(E74="landmark",CONCATENATE(A74,"_k_east"),CONCATENATE(A74,"_east"))))</f>
        <v>none</v>
      </c>
      <c r="W74" s="1" t="str">
        <f aca="false">IF(OR(D74="1X1",D74="1X2"),"none",IF(E74="skyscraper",CONCATENATE(A74,"_c_west"),IF(E74="landmark",CONCATENATE(A74,"_k_west"),CONCATENATE(A74,"_west"))))</f>
        <v>none</v>
      </c>
      <c r="X74" s="1" t="str">
        <f aca="false">IF(NOT(D74="2X2"),"none",IF(E74="skyscraper",CONCATENATE(A74,"_c_south"),IF(E74="landmark",CONCATENATE(A74,"_k_south"),CONCATENATE(A74,"_south"))))</f>
        <v>none</v>
      </c>
      <c r="Y74" s="1" t="s">
        <v>204</v>
      </c>
    </row>
    <row r="75" customFormat="false" ht="12.8" hidden="false" customHeight="false" outlineLevel="0" collapsed="false">
      <c r="A75" s="1" t="s">
        <v>208</v>
      </c>
      <c r="B75" s="1" t="s">
        <v>208</v>
      </c>
      <c r="C75" s="2" t="n">
        <v>113</v>
      </c>
      <c r="D75" s="1" t="s">
        <v>27</v>
      </c>
      <c r="E75" s="1" t="s">
        <v>184</v>
      </c>
      <c r="F75" s="1" t="s">
        <v>209</v>
      </c>
      <c r="G75" s="1" t="n">
        <v>5</v>
      </c>
      <c r="H75" s="0" t="n">
        <v>5</v>
      </c>
      <c r="I75" s="4" t="n">
        <v>0</v>
      </c>
      <c r="J75" s="6" t="s">
        <v>30</v>
      </c>
      <c r="K75" s="1" t="n">
        <v>20</v>
      </c>
      <c r="L75" s="7" t="s">
        <v>206</v>
      </c>
      <c r="M75" s="8" t="str">
        <f aca="false">VLOOKUP(L75,dropdowns!E:F,2,0)</f>
        <v>ALL_TOWNZONES</v>
      </c>
      <c r="N75" s="0" t="n">
        <v>6</v>
      </c>
      <c r="O75" s="0" t="n">
        <v>3</v>
      </c>
      <c r="P75" s="5" t="s">
        <v>122</v>
      </c>
      <c r="Q75" s="1" t="n">
        <v>1</v>
      </c>
      <c r="R75" s="1" t="n">
        <v>1</v>
      </c>
      <c r="S75" s="5" t="s">
        <v>207</v>
      </c>
      <c r="T75" s="1" t="str">
        <f aca="false">IF(NOT(D75="1X1"),"none",IF(E75="skyscraper",CONCATENATE(A75,"_c"),IF(E75="landmark",CONCATENATE(A75,"_k"),IF(E75="house",CONCATENATE(A75,"_h"),A75))))</f>
        <v>shrine_prohibition_k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IF(OR(D75="1X1",D75="2X1"),"none",IF(E75="skyscraper",CONCATENATE(A75,"_c_east"),IF(E75="landmark",CONCATENATE(A75,"_k_east"),CONCATENATE(A75,"_east"))))</f>
        <v>none</v>
      </c>
      <c r="W75" s="1" t="str">
        <f aca="false">IF(OR(D75="1X1",D75="1X2"),"none",IF(E75="skyscraper",CONCATENATE(A75,"_c_west"),IF(E75="landmark",CONCATENATE(A75,"_k_west"),CONCATENATE(A75,"_west"))))</f>
        <v>none</v>
      </c>
      <c r="X75" s="1" t="str">
        <f aca="false">IF(NOT(D75="2X2"),"none",IF(E75="skyscraper",CONCATENATE(A75,"_c_south"),IF(E75="landmark",CONCATENATE(A75,"_k_south"),CONCATENATE(A75,"_south"))))</f>
        <v>none</v>
      </c>
      <c r="Y75" s="1" t="s">
        <v>208</v>
      </c>
    </row>
    <row r="76" customFormat="false" ht="12.8" hidden="false" customHeight="false" outlineLevel="0" collapsed="false">
      <c r="A76" s="1" t="s">
        <v>210</v>
      </c>
      <c r="B76" s="1" t="s">
        <v>210</v>
      </c>
      <c r="C76" s="2" t="n">
        <v>204</v>
      </c>
      <c r="D76" s="1" t="s">
        <v>159</v>
      </c>
      <c r="E76" s="1" t="s">
        <v>184</v>
      </c>
      <c r="F76" s="1" t="s">
        <v>211</v>
      </c>
      <c r="G76" s="1" t="n">
        <v>150</v>
      </c>
      <c r="H76" s="1" t="n">
        <v>3</v>
      </c>
      <c r="I76" s="4" t="n">
        <v>1970</v>
      </c>
      <c r="J76" s="6" t="s">
        <v>30</v>
      </c>
      <c r="K76" s="1" t="n">
        <v>20</v>
      </c>
      <c r="L76" s="7" t="s">
        <v>194</v>
      </c>
      <c r="M76" s="8" t="str">
        <f aca="false">VLOOKUP(L76,dropdowns!E:F,2,0)</f>
        <v>bitmask(TOWNZONE_INNER_SUBURB, TOWNZONE_OUTER_SUBURB )</v>
      </c>
      <c r="N76" s="1" t="n">
        <v>20</v>
      </c>
      <c r="O76" s="1" t="n">
        <v>3</v>
      </c>
      <c r="P76" s="5" t="s">
        <v>162</v>
      </c>
      <c r="Q76" s="1" t="n">
        <v>10</v>
      </c>
      <c r="R76" s="1" t="n">
        <v>4</v>
      </c>
      <c r="S76" s="5" t="s">
        <v>187</v>
      </c>
      <c r="T76" s="1" t="str">
        <f aca="false">IF(NOT(D76="1X1"),"none",IF(E76="skyscraper",CONCATENATE(A76,"_c"),IF(E76="landmark",CONCATENATE(A76,"_k"),IF(E76="house",CONCATENATE(A76,"_h"),A76))))</f>
        <v>none</v>
      </c>
      <c r="U76" s="1" t="str">
        <f aca="false">IF(D76="1X1","none",IF(E76="skyscraper",CONCATENATE(A76,"_c_north"),IF(E76="landmark",CONCATENATE(A76,"_k_north"),IF(E76="house",CONCATENATE(A76,"_h_north"),CONCATENATE(A76,"_north")))))</f>
        <v>stadium_k_north</v>
      </c>
      <c r="V76" s="1" t="str">
        <f aca="false">IF(OR(D76="1X1",D76="2X1"),"none",IF(E76="skyscraper",CONCATENATE(A76,"_c_east"),IF(E76="landmark",CONCATENATE(A76,"_k_east"),CONCATENATE(A76,"_east"))))</f>
        <v>stadium_k_east</v>
      </c>
      <c r="W76" s="1" t="str">
        <f aca="false">IF(OR(D76="1X1",D76="1X2"),"none",IF(E76="skyscraper",CONCATENATE(A76,"_c_west"),IF(E76="landmark",CONCATENATE(A76,"_k_west"),CONCATENATE(A76,"_west"))))</f>
        <v>stadium_k_west</v>
      </c>
      <c r="X76" s="1" t="str">
        <f aca="false">IF(NOT(D76="2X2"),"none",IF(E76="skyscraper",CONCATENATE(A76,"_c_south"),IF(E76="landmark",CONCATENATE(A76,"_k_south"),CONCATENATE(A76,"_south"))))</f>
        <v>stadium_k_south</v>
      </c>
      <c r="Y76" s="1" t="s">
        <v>192</v>
      </c>
    </row>
    <row r="77" customFormat="false" ht="12.8" hidden="false" customHeight="false" outlineLevel="0" collapsed="false">
      <c r="A77" s="1" t="s">
        <v>212</v>
      </c>
      <c r="B77" s="1" t="s">
        <v>212</v>
      </c>
      <c r="C77" s="2" t="n">
        <v>208</v>
      </c>
      <c r="D77" s="1" t="s">
        <v>159</v>
      </c>
      <c r="E77" s="1" t="s">
        <v>184</v>
      </c>
      <c r="F77" s="1" t="s">
        <v>213</v>
      </c>
      <c r="G77" s="1" t="n">
        <v>100</v>
      </c>
      <c r="H77" s="1" t="n">
        <v>3</v>
      </c>
      <c r="I77" s="4" t="n">
        <v>1700</v>
      </c>
      <c r="J77" s="6" t="s">
        <v>30</v>
      </c>
      <c r="K77" s="1" t="n">
        <v>20</v>
      </c>
      <c r="L77" s="7" t="s">
        <v>206</v>
      </c>
      <c r="M77" s="8" t="str">
        <f aca="false">VLOOKUP(L77,dropdowns!E:F,2,0)</f>
        <v>ALL_TOWNZONES</v>
      </c>
      <c r="N77" s="1" t="n">
        <v>20</v>
      </c>
      <c r="O77" s="1" t="n">
        <v>3</v>
      </c>
      <c r="P77" s="5" t="s">
        <v>122</v>
      </c>
      <c r="Q77" s="1" t="n">
        <v>10</v>
      </c>
      <c r="R77" s="1" t="n">
        <v>2</v>
      </c>
      <c r="S77" s="5" t="s">
        <v>199</v>
      </c>
      <c r="T77" s="1" t="str">
        <f aca="false">IF(NOT(D77="1X1"),"none",IF(E77="skyscraper",CONCATENATE(A77,"_c"),IF(E77="landmark",CONCATENATE(A77,"_k"),IF(E77="house",CONCATENATE(A77,"_h"),A77))))</f>
        <v>none</v>
      </c>
      <c r="U77" s="1" t="str">
        <f aca="false">IF(D77="1X1","none",IF(E77="skyscraper",CONCATENATE(A77,"_c_north"),IF(E77="landmark",CONCATENATE(A77,"_k_north"),IF(E77="house",CONCATENATE(A77,"_h_north"),CONCATENATE(A77,"_north")))))</f>
        <v>temple_k_north</v>
      </c>
      <c r="V77" s="1" t="str">
        <f aca="false">IF(OR(D77="1X1",D77="2X1"),"none",IF(E77="skyscraper",CONCATENATE(A77,"_c_east"),IF(E77="landmark",CONCATENATE(A77,"_k_east"),CONCATENATE(A77,"_east"))))</f>
        <v>temple_k_east</v>
      </c>
      <c r="W77" s="1" t="str">
        <f aca="false">IF(OR(D77="1X1",D77="1X2"),"none",IF(E77="skyscraper",CONCATENATE(A77,"_c_west"),IF(E77="landmark",CONCATENATE(A77,"_k_west"),CONCATENATE(A77,"_west"))))</f>
        <v>temple_k_west</v>
      </c>
      <c r="X77" s="1" t="str">
        <f aca="false">IF(NOT(D77="2X2"),"none",IF(E77="skyscraper",CONCATENATE(A77,"_c_south"),IF(E77="landmark",CONCATENATE(A77,"_k_south"),CONCATENATE(A77,"_south"))))</f>
        <v>temple_k_south</v>
      </c>
      <c r="Y77" s="1" t="s">
        <v>212</v>
      </c>
    </row>
    <row r="78" customFormat="false" ht="12.8" hidden="false" customHeight="false" outlineLevel="0" collapsed="false">
      <c r="A78" s="0"/>
      <c r="D78" s="1"/>
      <c r="I78" s="4"/>
      <c r="J78" s="6"/>
      <c r="L78" s="7"/>
      <c r="M78" s="8"/>
      <c r="P78" s="5"/>
      <c r="S78" s="5"/>
    </row>
  </sheetData>
  <conditionalFormatting sqref="C1:C66 C68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78" type="list">
      <formula1>dropdowns!$E:$E</formula1>
      <formula2>0</formula2>
    </dataValidation>
    <dataValidation allowBlank="false" errorStyle="stop" operator="equal" showDropDown="false" showErrorMessage="true" showInputMessage="false" sqref="P2:P78" type="list">
      <formula1>dropdowns!$G:$G</formula1>
      <formula2>0</formula2>
    </dataValidation>
    <dataValidation allowBlank="false" errorStyle="stop" operator="equal" showDropDown="false" showErrorMessage="true" showInputMessage="false" sqref="S2:S7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false" hidden="true" outlineLevel="0" max="4" min="3" style="0" width="11.53"/>
  </cols>
  <sheetData>
    <row r="1" customFormat="false" ht="12.8" hidden="false" customHeight="false" outlineLevel="0" collapsed="false">
      <c r="A1" s="1" t="s">
        <v>214</v>
      </c>
      <c r="B1" s="1" t="s">
        <v>215</v>
      </c>
      <c r="C1" s="1" t="s">
        <v>216</v>
      </c>
      <c r="D1" s="1"/>
      <c r="E1" s="1" t="s">
        <v>217</v>
      </c>
      <c r="F1" s="1"/>
      <c r="G1" s="1"/>
    </row>
    <row r="2" customFormat="false" ht="12.8" hidden="false" customHeight="false" outlineLevel="0" collapsed="false">
      <c r="A2" s="1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/>
    </row>
    <row r="3" customFormat="false" ht="12.8" hidden="false" customHeight="false" outlineLevel="0" collapsed="false">
      <c r="A3" s="1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n">
        <f aca="false">D3=0</f>
        <v>0</v>
      </c>
      <c r="F3" s="1"/>
      <c r="G3" s="1"/>
    </row>
    <row r="4" customFormat="false" ht="12.8" hidden="false" customHeight="false" outlineLevel="0" collapsed="false">
      <c r="A4" s="1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n">
        <f aca="false">D4=0</f>
        <v>0</v>
      </c>
      <c r="F4" s="1"/>
      <c r="G4" s="1"/>
    </row>
    <row r="5" customFormat="false" ht="12.8" hidden="false" customHeight="false" outlineLevel="0" collapsed="false">
      <c r="A5" s="1" t="n">
        <v>3</v>
      </c>
      <c r="B5" s="1" t="str">
        <f aca="false">IFERROR(VLOOKUP(A5,items!C:D,2,0),"ID not in use")</f>
        <v>ID not in use</v>
      </c>
      <c r="C5" s="1" t="n">
        <f aca="false">IF(B5="2X2",4,IF(OR(B5="1X2",B5="2X1"),2,IF(B5="1X1",1,0)))</f>
        <v>0</v>
      </c>
      <c r="D5" s="1" t="n">
        <f aca="false">IF(C5&gt;0,C5,MAX(D4-1,0))</f>
        <v>0</v>
      </c>
      <c r="E5" s="9" t="n">
        <f aca="false">D5=0</f>
        <v>1</v>
      </c>
      <c r="F5" s="1"/>
      <c r="G5" s="1"/>
    </row>
    <row r="6" customFormat="false" ht="12.8" hidden="false" customHeight="false" outlineLevel="0" collapsed="false">
      <c r="A6" s="1" t="n">
        <v>4</v>
      </c>
      <c r="B6" s="1" t="str">
        <f aca="false">IFERROR(VLOOKUP(A6,items!C:D,2,0),"ID not in use")</f>
        <v>ID not in use</v>
      </c>
      <c r="C6" s="1" t="n">
        <f aca="false">IF(B6="2X2",4,IF(OR(B6="1X2",B6="2X1"),2,IF(B6="1X1",1,0)))</f>
        <v>0</v>
      </c>
      <c r="D6" s="1" t="n">
        <f aca="false">IF(C6&gt;0,C6,MAX(D5-1,0))</f>
        <v>0</v>
      </c>
      <c r="E6" s="9" t="n">
        <f aca="false">D6=0</f>
        <v>1</v>
      </c>
      <c r="F6" s="1"/>
      <c r="G6" s="1"/>
    </row>
    <row r="7" customFormat="false" ht="12.8" hidden="false" customHeight="false" outlineLevel="0" collapsed="false">
      <c r="A7" s="1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n">
        <f aca="false">D7=0</f>
        <v>0</v>
      </c>
      <c r="F7" s="1"/>
      <c r="G7" s="1"/>
    </row>
    <row r="8" customFormat="false" ht="12.8" hidden="false" customHeight="false" outlineLevel="0" collapsed="false">
      <c r="A8" s="1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n">
        <f aca="false">D8=0</f>
        <v>0</v>
      </c>
      <c r="F8" s="1"/>
      <c r="G8" s="1"/>
    </row>
    <row r="9" customFormat="false" ht="12.8" hidden="false" customHeight="false" outlineLevel="0" collapsed="false">
      <c r="A9" s="1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9" t="n">
        <f aca="false">D9=0</f>
        <v>1</v>
      </c>
      <c r="F9" s="1"/>
      <c r="G9" s="1"/>
    </row>
    <row r="10" customFormat="false" ht="12.8" hidden="false" customHeight="false" outlineLevel="0" collapsed="false">
      <c r="A10" s="1" t="n">
        <v>8</v>
      </c>
      <c r="B10" s="1" t="str">
        <f aca="false">IFERROR(VLOOKUP(A10,items!C:D,2,0),"ID not in use")</f>
        <v>ID not in use</v>
      </c>
      <c r="C10" s="1" t="n">
        <f aca="false">IF(B10="2X2",4,IF(OR(B10="1X2",B10="2X1"),2,IF(B10="1X1",1,0)))</f>
        <v>0</v>
      </c>
      <c r="D10" s="1" t="n">
        <f aca="false">IF(C10&gt;0,C10,MAX(D9-1,0))</f>
        <v>0</v>
      </c>
      <c r="E10" s="9" t="n">
        <f aca="false">D10=0</f>
        <v>1</v>
      </c>
      <c r="F10" s="1"/>
      <c r="G10" s="1"/>
    </row>
    <row r="11" customFormat="false" ht="12.8" hidden="false" customHeight="false" outlineLevel="0" collapsed="false">
      <c r="A11" s="1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n">
        <f aca="false">D11=0</f>
        <v>0</v>
      </c>
      <c r="F11" s="1"/>
      <c r="G11" s="1"/>
    </row>
    <row r="12" customFormat="false" ht="12.8" hidden="false" customHeight="false" outlineLevel="0" collapsed="false">
      <c r="A12" s="1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9" t="n">
        <f aca="false">D12=0</f>
        <v>1</v>
      </c>
      <c r="F12" s="1"/>
      <c r="G12" s="1"/>
    </row>
    <row r="13" customFormat="false" ht="12.8" hidden="false" customHeight="false" outlineLevel="0" collapsed="false">
      <c r="A13" s="1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n">
        <f aca="false">D13=0</f>
        <v>0</v>
      </c>
      <c r="F13" s="1"/>
      <c r="G13" s="1"/>
    </row>
    <row r="14" customFormat="false" ht="12.8" hidden="false" customHeight="false" outlineLevel="0" collapsed="false">
      <c r="A14" s="1" t="n">
        <v>12</v>
      </c>
      <c r="B14" s="1" t="str">
        <f aca="false">IFERROR(VLOOKUP(A14,items!C:D,2,0),"ID not in use")</f>
        <v>ID not in use</v>
      </c>
      <c r="C14" s="1" t="n">
        <f aca="false">IF(B14="2X2",4,IF(OR(B14="1X2",B14="2X1"),2,IF(B14="1X1",1,0)))</f>
        <v>0</v>
      </c>
      <c r="D14" s="1" t="n">
        <f aca="false">IF(C14&gt;0,C14,MAX(D13-1,0))</f>
        <v>0</v>
      </c>
      <c r="E14" s="9" t="n">
        <f aca="false">D14=0</f>
        <v>1</v>
      </c>
      <c r="F14" s="1"/>
      <c r="G14" s="1"/>
    </row>
    <row r="15" customFormat="false" ht="12.8" hidden="false" customHeight="false" outlineLevel="0" collapsed="false">
      <c r="A15" s="1" t="n">
        <v>13</v>
      </c>
      <c r="B15" s="1" t="str">
        <f aca="false">IFERROR(VLOOKUP(A15,items!C:D,2,0),"ID not in use")</f>
        <v>ID not in use</v>
      </c>
      <c r="C15" s="1" t="n">
        <f aca="false">IF(B15="2X2",4,IF(OR(B15="1X2",B15="2X1"),2,IF(B15="1X1",1,0)))</f>
        <v>0</v>
      </c>
      <c r="D15" s="1" t="n">
        <f aca="false">IF(C15&gt;0,C15,MAX(D14-1,0))</f>
        <v>0</v>
      </c>
      <c r="E15" s="9" t="n">
        <f aca="false">D15=0</f>
        <v>1</v>
      </c>
      <c r="F15" s="1"/>
      <c r="G15" s="1"/>
    </row>
    <row r="16" customFormat="false" ht="12.8" hidden="false" customHeight="false" outlineLevel="0" collapsed="false">
      <c r="A16" s="1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1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n">
        <f aca="false">D17=0</f>
        <v>0</v>
      </c>
      <c r="F17" s="1"/>
      <c r="G17" s="1"/>
    </row>
    <row r="18" customFormat="false" ht="12.8" hidden="false" customHeight="false" outlineLevel="0" collapsed="false">
      <c r="A18" s="1" t="n">
        <v>16</v>
      </c>
      <c r="B18" s="1" t="str">
        <f aca="false">IFERROR(VLOOKUP(A18,items!C:D,2,0),"ID not in use")</f>
        <v>ID not in use</v>
      </c>
      <c r="C18" s="1" t="n">
        <f aca="false">IF(B18="2X2",4,IF(OR(B18="1X2",B18="2X1"),2,IF(B18="1X1",1,0)))</f>
        <v>0</v>
      </c>
      <c r="D18" s="1" t="n">
        <f aca="false">IF(C18&gt;0,C18,MAX(D17-1,0))</f>
        <v>0</v>
      </c>
      <c r="E18" s="9" t="n">
        <f aca="false">D18=0</f>
        <v>1</v>
      </c>
      <c r="F18" s="1"/>
      <c r="G18" s="1"/>
    </row>
    <row r="19" customFormat="false" ht="12.8" hidden="false" customHeight="false" outlineLevel="0" collapsed="false">
      <c r="A19" s="1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n">
        <f aca="false">D19=0</f>
        <v>0</v>
      </c>
      <c r="F19" s="1"/>
      <c r="G19" s="1"/>
    </row>
    <row r="20" customFormat="false" ht="12.8" hidden="false" customHeight="false" outlineLevel="0" collapsed="false">
      <c r="A20" s="1" t="n">
        <v>18</v>
      </c>
      <c r="B20" s="1" t="str">
        <f aca="false">IFERROR(VLOOKUP(A20,items!C:D,2,0),"ID not in use")</f>
        <v>ID not in use</v>
      </c>
      <c r="C20" s="1" t="n">
        <f aca="false">IF(B20="2X2",4,IF(OR(B20="1X2",B20="2X1"),2,IF(B20="1X1",1,0)))</f>
        <v>0</v>
      </c>
      <c r="D20" s="1" t="n">
        <f aca="false">IF(C20&gt;0,C20,MAX(D19-1,0))</f>
        <v>0</v>
      </c>
      <c r="E20" s="9" t="n">
        <f aca="false">D20=0</f>
        <v>1</v>
      </c>
      <c r="F20" s="1"/>
      <c r="G20" s="1"/>
    </row>
    <row r="21" customFormat="false" ht="12.8" hidden="false" customHeight="false" outlineLevel="0" collapsed="false">
      <c r="A21" s="1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n">
        <f aca="false">D21=0</f>
        <v>0</v>
      </c>
      <c r="F21" s="1"/>
      <c r="G21" s="1"/>
    </row>
    <row r="22" customFormat="false" ht="12.8" hidden="false" customHeight="false" outlineLevel="0" collapsed="false">
      <c r="A22" s="1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9" t="n">
        <f aca="false">D22=0</f>
        <v>1</v>
      </c>
      <c r="F22" s="1"/>
      <c r="G22" s="1"/>
    </row>
    <row r="23" customFormat="false" ht="12.8" hidden="false" customHeight="false" outlineLevel="0" collapsed="false">
      <c r="A23" s="1" t="n">
        <v>21</v>
      </c>
      <c r="B23" s="1" t="str">
        <f aca="false">IFERROR(VLOOKUP(A23,items!C:D,2,0),"ID not in use")</f>
        <v>ID not in use</v>
      </c>
      <c r="C23" s="1" t="n">
        <f aca="false">IF(B23="2X2",4,IF(OR(B23="1X2",B23="2X1"),2,IF(B23="1X1",1,0)))</f>
        <v>0</v>
      </c>
      <c r="D23" s="1" t="n">
        <f aca="false">IF(C23&gt;0,C23,MAX(D22-1,0))</f>
        <v>0</v>
      </c>
      <c r="E23" s="9" t="n">
        <f aca="false">D23=0</f>
        <v>1</v>
      </c>
      <c r="F23" s="1"/>
      <c r="G23" s="1"/>
    </row>
    <row r="24" customFormat="false" ht="12.8" hidden="false" customHeight="false" outlineLevel="0" collapsed="false">
      <c r="A24" s="1" t="n">
        <v>22</v>
      </c>
      <c r="B24" s="1" t="str">
        <f aca="false">IFERROR(VLOOKUP(A24,items!C:D,2,0),"ID not in use")</f>
        <v>ID not in use</v>
      </c>
      <c r="C24" s="1" t="n">
        <f aca="false">IF(B24="2X2",4,IF(OR(B24="1X2",B24="2X1"),2,IF(B24="1X1",1,0)))</f>
        <v>0</v>
      </c>
      <c r="D24" s="1" t="n">
        <f aca="false">IF(C24&gt;0,C24,MAX(D23-1,0))</f>
        <v>0</v>
      </c>
      <c r="E24" s="9" t="n">
        <f aca="false">D24=0</f>
        <v>1</v>
      </c>
      <c r="F24" s="1"/>
      <c r="G24" s="1"/>
    </row>
    <row r="25" customFormat="false" ht="12.8" hidden="false" customHeight="false" outlineLevel="0" collapsed="false">
      <c r="A25" s="1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n">
        <f aca="false">D25=0</f>
        <v>0</v>
      </c>
      <c r="F25" s="1"/>
      <c r="G25" s="1"/>
    </row>
    <row r="26" customFormat="false" ht="12.8" hidden="false" customHeight="false" outlineLevel="0" collapsed="false">
      <c r="A26" s="1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n">
        <f aca="false">D26=0</f>
        <v>0</v>
      </c>
      <c r="F26" s="1"/>
      <c r="G26" s="1"/>
    </row>
    <row r="27" customFormat="false" ht="12.8" hidden="false" customHeight="false" outlineLevel="0" collapsed="false">
      <c r="A27" s="1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n">
        <f aca="false">D27=0</f>
        <v>0</v>
      </c>
      <c r="F27" s="1"/>
      <c r="G27" s="1"/>
    </row>
    <row r="28" customFormat="false" ht="12.8" hidden="false" customHeight="false" outlineLevel="0" collapsed="false">
      <c r="A28" s="1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n">
        <f aca="false">D28=0</f>
        <v>0</v>
      </c>
      <c r="F28" s="1"/>
      <c r="G28" s="1"/>
    </row>
    <row r="29" customFormat="false" ht="12.8" hidden="false" customHeight="false" outlineLevel="0" collapsed="false">
      <c r="A29" s="1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9" t="n">
        <f aca="false">D29=0</f>
        <v>1</v>
      </c>
      <c r="F29" s="1"/>
      <c r="G29" s="1"/>
    </row>
    <row r="30" customFormat="false" ht="12.8" hidden="false" customHeight="false" outlineLevel="0" collapsed="false">
      <c r="A30" s="1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1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n">
        <f aca="false">D31=0</f>
        <v>0</v>
      </c>
      <c r="F31" s="1"/>
      <c r="G31" s="1"/>
    </row>
    <row r="32" customFormat="false" ht="12.8" hidden="false" customHeight="false" outlineLevel="0" collapsed="false">
      <c r="A32" s="1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n">
        <f aca="false">D32=0</f>
        <v>0</v>
      </c>
      <c r="F32" s="1"/>
      <c r="G32" s="1"/>
    </row>
    <row r="33" customFormat="false" ht="12.8" hidden="false" customHeight="false" outlineLevel="0" collapsed="false">
      <c r="A33" s="1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9" t="n">
        <f aca="false">D33=0</f>
        <v>1</v>
      </c>
      <c r="F33" s="1"/>
      <c r="G33" s="1"/>
    </row>
    <row r="34" customFormat="false" ht="12.8" hidden="false" customHeight="false" outlineLevel="0" collapsed="false">
      <c r="A34" s="1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n">
        <f aca="false">D34=0</f>
        <v>0</v>
      </c>
      <c r="F34" s="1"/>
      <c r="G34" s="1"/>
    </row>
    <row r="35" customFormat="false" ht="12.8" hidden="false" customHeight="false" outlineLevel="0" collapsed="false">
      <c r="A35" s="1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n">
        <f aca="false">D35=0</f>
        <v>0</v>
      </c>
      <c r="F35" s="1"/>
      <c r="G35" s="1"/>
    </row>
    <row r="36" customFormat="false" ht="12.8" hidden="false" customHeight="false" outlineLevel="0" collapsed="false">
      <c r="A36" s="1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n">
        <f aca="false">D36=0</f>
        <v>0</v>
      </c>
      <c r="F36" s="1"/>
      <c r="G36" s="1"/>
    </row>
    <row r="37" customFormat="false" ht="12.8" hidden="false" customHeight="false" outlineLevel="0" collapsed="false">
      <c r="A37" s="1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9" t="n">
        <f aca="false">D37=0</f>
        <v>1</v>
      </c>
      <c r="F37" s="1"/>
      <c r="G37" s="1"/>
    </row>
    <row r="38" customFormat="false" ht="12.8" hidden="false" customHeight="false" outlineLevel="0" collapsed="false">
      <c r="A38" s="1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n">
        <f aca="false">D38=0</f>
        <v>0</v>
      </c>
      <c r="F38" s="1"/>
      <c r="G38" s="1"/>
    </row>
    <row r="39" customFormat="false" ht="12.8" hidden="false" customHeight="false" outlineLevel="0" collapsed="false">
      <c r="A39" s="1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n">
        <f aca="false">D39=0</f>
        <v>0</v>
      </c>
      <c r="F39" s="1"/>
      <c r="G39" s="1"/>
    </row>
    <row r="40" customFormat="false" ht="12.8" hidden="false" customHeight="false" outlineLevel="0" collapsed="false">
      <c r="A40" s="1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n">
        <f aca="false">D40=0</f>
        <v>0</v>
      </c>
      <c r="F40" s="1"/>
      <c r="G40" s="1"/>
    </row>
    <row r="41" customFormat="false" ht="12.8" hidden="false" customHeight="false" outlineLevel="0" collapsed="false">
      <c r="A41" s="1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9" t="n">
        <f aca="false">D41=0</f>
        <v>1</v>
      </c>
      <c r="F41" s="1"/>
      <c r="G41" s="1"/>
    </row>
    <row r="42" customFormat="false" ht="12.8" hidden="false" customHeight="false" outlineLevel="0" collapsed="false">
      <c r="A42" s="1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n">
        <f aca="false">D42=0</f>
        <v>0</v>
      </c>
      <c r="F42" s="1"/>
      <c r="G42" s="1"/>
    </row>
    <row r="43" customFormat="false" ht="12.8" hidden="false" customHeight="false" outlineLevel="0" collapsed="false">
      <c r="A43" s="1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n">
        <f aca="false">D43=0</f>
        <v>0</v>
      </c>
      <c r="F43" s="1"/>
      <c r="G43" s="1"/>
    </row>
    <row r="44" customFormat="false" ht="12.8" hidden="false" customHeight="false" outlineLevel="0" collapsed="false">
      <c r="A44" s="1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1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n">
        <f aca="false">D45=0</f>
        <v>0</v>
      </c>
      <c r="F45" s="1"/>
      <c r="G45" s="1"/>
    </row>
    <row r="46" customFormat="false" ht="12.8" hidden="false" customHeight="false" outlineLevel="0" collapsed="false">
      <c r="A46" s="1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n">
        <f aca="false">D46=0</f>
        <v>0</v>
      </c>
      <c r="F46" s="1"/>
      <c r="G46" s="1"/>
    </row>
    <row r="47" customFormat="false" ht="12.8" hidden="false" customHeight="false" outlineLevel="0" collapsed="false">
      <c r="A47" s="1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n">
        <f aca="false">D47=0</f>
        <v>0</v>
      </c>
      <c r="F47" s="1"/>
      <c r="G47" s="1"/>
    </row>
    <row r="48" customFormat="false" ht="12.8" hidden="false" customHeight="false" outlineLevel="0" collapsed="false">
      <c r="A48" s="1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9" t="n">
        <f aca="false">D48=0</f>
        <v>1</v>
      </c>
      <c r="F48" s="1"/>
      <c r="G48" s="1"/>
    </row>
    <row r="49" customFormat="false" ht="12.8" hidden="false" customHeight="false" outlineLevel="0" collapsed="false">
      <c r="A49" s="1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n">
        <f aca="false">D49=0</f>
        <v>0</v>
      </c>
      <c r="F49" s="1"/>
      <c r="G49" s="1"/>
    </row>
    <row r="50" customFormat="false" ht="12.8" hidden="false" customHeight="false" outlineLevel="0" collapsed="false">
      <c r="A50" s="1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9" t="n">
        <f aca="false">D50=0</f>
        <v>1</v>
      </c>
      <c r="F50" s="1"/>
      <c r="G50" s="1"/>
    </row>
    <row r="51" customFormat="false" ht="12.8" hidden="false" customHeight="false" outlineLevel="0" collapsed="false">
      <c r="A51" s="1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n">
        <f aca="false">D51=0</f>
        <v>0</v>
      </c>
      <c r="F51" s="1"/>
      <c r="G51" s="1"/>
    </row>
    <row r="52" customFormat="false" ht="12.8" hidden="false" customHeight="false" outlineLevel="0" collapsed="false">
      <c r="A52" s="1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9" t="n">
        <f aca="false">D52=0</f>
        <v>1</v>
      </c>
      <c r="F52" s="1"/>
      <c r="G52" s="1"/>
    </row>
    <row r="53" customFormat="false" ht="12.8" hidden="false" customHeight="false" outlineLevel="0" collapsed="false">
      <c r="A53" s="1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9" t="n">
        <f aca="false">D53=0</f>
        <v>1</v>
      </c>
      <c r="F53" s="1"/>
      <c r="G53" s="1"/>
    </row>
    <row r="54" customFormat="false" ht="12.8" hidden="false" customHeight="false" outlineLevel="0" collapsed="false">
      <c r="A54" s="1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9" t="n">
        <f aca="false">D54=0</f>
        <v>1</v>
      </c>
      <c r="F54" s="1"/>
      <c r="G54" s="1"/>
    </row>
    <row r="55" customFormat="false" ht="12.8" hidden="false" customHeight="false" outlineLevel="0" collapsed="false">
      <c r="A55" s="1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9" t="n">
        <f aca="false">D55=0</f>
        <v>1</v>
      </c>
      <c r="F55" s="1"/>
      <c r="G55" s="1"/>
    </row>
    <row r="56" customFormat="false" ht="12.8" hidden="false" customHeight="false" outlineLevel="0" collapsed="false">
      <c r="A56" s="1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n">
        <f aca="false">D56=0</f>
        <v>1</v>
      </c>
      <c r="F56" s="1"/>
      <c r="G56" s="1"/>
    </row>
    <row r="57" customFormat="false" ht="12.8" hidden="false" customHeight="false" outlineLevel="0" collapsed="false">
      <c r="A57" s="1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n">
        <f aca="false">D57=0</f>
        <v>1</v>
      </c>
      <c r="F57" s="1"/>
      <c r="G57" s="1"/>
    </row>
    <row r="58" customFormat="false" ht="12.8" hidden="false" customHeight="false" outlineLevel="0" collapsed="false">
      <c r="A58" s="1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1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n">
        <f aca="false">D59=0</f>
        <v>0</v>
      </c>
      <c r="F59" s="1"/>
      <c r="G59" s="1"/>
    </row>
    <row r="60" customFormat="false" ht="12.8" hidden="false" customHeight="false" outlineLevel="0" collapsed="false">
      <c r="A60" s="1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n">
        <f aca="false">D60=0</f>
        <v>0</v>
      </c>
      <c r="F60" s="1"/>
      <c r="G60" s="1"/>
    </row>
    <row r="61" customFormat="false" ht="12.8" hidden="false" customHeight="false" outlineLevel="0" collapsed="false">
      <c r="A61" s="1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n">
        <f aca="false">D61=0</f>
        <v>1</v>
      </c>
      <c r="F61" s="1"/>
      <c r="G61" s="1"/>
    </row>
    <row r="62" customFormat="false" ht="12.8" hidden="false" customHeight="false" outlineLevel="0" collapsed="false">
      <c r="A62" s="1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n">
        <f aca="false">D62=0</f>
        <v>1</v>
      </c>
      <c r="F62" s="1"/>
      <c r="G62" s="1"/>
    </row>
    <row r="63" customFormat="false" ht="12.8" hidden="false" customHeight="false" outlineLevel="0" collapsed="false">
      <c r="A63" s="1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n">
        <f aca="false">D63=0</f>
        <v>1</v>
      </c>
      <c r="F63" s="1"/>
      <c r="G63" s="1"/>
    </row>
    <row r="64" customFormat="false" ht="12.8" hidden="false" customHeight="false" outlineLevel="0" collapsed="false">
      <c r="A64" s="1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n">
        <f aca="false">D64=0</f>
        <v>1</v>
      </c>
      <c r="F64" s="1"/>
      <c r="G64" s="1"/>
    </row>
    <row r="65" customFormat="false" ht="12.8" hidden="false" customHeight="false" outlineLevel="0" collapsed="false">
      <c r="A65" s="1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n">
        <f aca="false">D65=0</f>
        <v>1</v>
      </c>
      <c r="F65" s="1"/>
      <c r="G65" s="1"/>
    </row>
    <row r="66" customFormat="false" ht="12.8" hidden="false" customHeight="false" outlineLevel="0" collapsed="false">
      <c r="A66" s="1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9" t="n">
        <f aca="false">D66=0</f>
        <v>1</v>
      </c>
      <c r="F66" s="1"/>
      <c r="G66" s="1"/>
    </row>
    <row r="67" customFormat="false" ht="12.8" hidden="false" customHeight="false" outlineLevel="0" collapsed="false">
      <c r="A67" s="1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n">
        <f aca="false">D67=0</f>
        <v>0</v>
      </c>
      <c r="F67" s="1"/>
      <c r="G67" s="1"/>
    </row>
    <row r="68" customFormat="false" ht="12.8" hidden="false" customHeight="false" outlineLevel="0" collapsed="false">
      <c r="A68" s="1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n">
        <f aca="false">D68=0</f>
        <v>1</v>
      </c>
      <c r="F68" s="1"/>
      <c r="G68" s="1"/>
    </row>
    <row r="69" customFormat="false" ht="12.8" hidden="false" customHeight="false" outlineLevel="0" collapsed="false">
      <c r="A69" s="1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n">
        <f aca="false">D69=0</f>
        <v>1</v>
      </c>
      <c r="F69" s="1"/>
      <c r="G69" s="1"/>
    </row>
    <row r="70" customFormat="false" ht="12.8" hidden="false" customHeight="false" outlineLevel="0" collapsed="false">
      <c r="A70" s="1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n">
        <f aca="false">D70=0</f>
        <v>1</v>
      </c>
      <c r="F70" s="1"/>
      <c r="G70" s="1"/>
    </row>
    <row r="71" customFormat="false" ht="12.8" hidden="false" customHeight="false" outlineLevel="0" collapsed="false">
      <c r="A71" s="1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n">
        <f aca="false">D71=0</f>
        <v>1</v>
      </c>
      <c r="F71" s="1"/>
      <c r="G71" s="1"/>
    </row>
    <row r="72" customFormat="false" ht="12.8" hidden="false" customHeight="false" outlineLevel="0" collapsed="false">
      <c r="A72" s="1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1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n">
        <f aca="false">D73=0</f>
        <v>1</v>
      </c>
      <c r="F73" s="1"/>
      <c r="G73" s="1"/>
    </row>
    <row r="74" customFormat="false" ht="12.8" hidden="false" customHeight="false" outlineLevel="0" collapsed="false">
      <c r="A74" s="1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n">
        <f aca="false">D74=0</f>
        <v>1</v>
      </c>
      <c r="F74" s="1"/>
      <c r="G74" s="1"/>
    </row>
    <row r="75" customFormat="false" ht="12.8" hidden="false" customHeight="false" outlineLevel="0" collapsed="false">
      <c r="A75" s="1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n">
        <f aca="false">D75=0</f>
        <v>1</v>
      </c>
      <c r="F75" s="1"/>
      <c r="G75" s="1"/>
    </row>
    <row r="76" customFormat="false" ht="12.8" hidden="false" customHeight="false" outlineLevel="0" collapsed="false">
      <c r="A76" s="1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n">
        <f aca="false">D76=0</f>
        <v>0</v>
      </c>
      <c r="F76" s="1"/>
      <c r="G76" s="1"/>
    </row>
    <row r="77" customFormat="false" ht="12.8" hidden="false" customHeight="false" outlineLevel="0" collapsed="false">
      <c r="A77" s="1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n">
        <f aca="false">D77=0</f>
        <v>0</v>
      </c>
      <c r="F77" s="1"/>
      <c r="G77" s="1"/>
    </row>
    <row r="78" customFormat="false" ht="12.8" hidden="false" customHeight="false" outlineLevel="0" collapsed="false">
      <c r="A78" s="1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n">
        <f aca="false">D78=0</f>
        <v>0</v>
      </c>
      <c r="F78" s="1"/>
      <c r="G78" s="1"/>
    </row>
    <row r="79" customFormat="false" ht="12.8" hidden="false" customHeight="false" outlineLevel="0" collapsed="false">
      <c r="A79" s="1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n">
        <f aca="false">D79=0</f>
        <v>0</v>
      </c>
      <c r="F79" s="1"/>
      <c r="G79" s="1"/>
    </row>
    <row r="80" customFormat="false" ht="12.8" hidden="false" customHeight="false" outlineLevel="0" collapsed="false">
      <c r="A80" s="1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n">
        <f aca="false">D80=0</f>
        <v>0</v>
      </c>
      <c r="F80" s="1"/>
      <c r="G80" s="1"/>
    </row>
    <row r="81" customFormat="false" ht="12.8" hidden="false" customHeight="false" outlineLevel="0" collapsed="false">
      <c r="A81" s="1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9" t="n">
        <f aca="false">D81=0</f>
        <v>1</v>
      </c>
      <c r="F81" s="1"/>
      <c r="G81" s="1"/>
    </row>
    <row r="82" customFormat="false" ht="12.8" hidden="false" customHeight="false" outlineLevel="0" collapsed="false">
      <c r="A82" s="1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n">
        <f aca="false">D82=0</f>
        <v>0</v>
      </c>
      <c r="F82" s="1"/>
      <c r="G82" s="1"/>
    </row>
    <row r="83" customFormat="false" ht="12.8" hidden="false" customHeight="false" outlineLevel="0" collapsed="false">
      <c r="A83" s="1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n">
        <f aca="false">D83=0</f>
        <v>0</v>
      </c>
      <c r="F83" s="1"/>
      <c r="G83" s="1"/>
    </row>
    <row r="84" customFormat="false" ht="12.8" hidden="false" customHeight="false" outlineLevel="0" collapsed="false">
      <c r="A84" s="1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n">
        <f aca="false">D84=0</f>
        <v>0</v>
      </c>
      <c r="F84" s="1"/>
      <c r="G84" s="1"/>
    </row>
    <row r="85" customFormat="false" ht="12.8" hidden="false" customHeight="false" outlineLevel="0" collapsed="false">
      <c r="A85" s="1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n">
        <f aca="false">D85=0</f>
        <v>0</v>
      </c>
      <c r="F85" s="1"/>
      <c r="G85" s="1"/>
    </row>
    <row r="86" customFormat="false" ht="12.8" hidden="false" customHeight="false" outlineLevel="0" collapsed="false">
      <c r="A86" s="1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1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n">
        <f aca="false">D87=0</f>
        <v>0</v>
      </c>
      <c r="F87" s="1"/>
      <c r="G87" s="1"/>
    </row>
    <row r="88" customFormat="false" ht="12.8" hidden="false" customHeight="false" outlineLevel="0" collapsed="false">
      <c r="A88" s="1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n">
        <f aca="false">D88=0</f>
        <v>0</v>
      </c>
      <c r="F88" s="1"/>
      <c r="G88" s="1"/>
    </row>
    <row r="89" customFormat="false" ht="12.8" hidden="false" customHeight="false" outlineLevel="0" collapsed="false">
      <c r="A89" s="1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n">
        <f aca="false">D89=0</f>
        <v>0</v>
      </c>
      <c r="F89" s="1"/>
      <c r="G89" s="1"/>
    </row>
    <row r="90" customFormat="false" ht="12.8" hidden="false" customHeight="false" outlineLevel="0" collapsed="false">
      <c r="A90" s="1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n">
        <f aca="false">D90=0</f>
        <v>1</v>
      </c>
      <c r="F90" s="1"/>
      <c r="G90" s="1"/>
    </row>
    <row r="91" customFormat="false" ht="12.8" hidden="false" customHeight="false" outlineLevel="0" collapsed="false">
      <c r="A91" s="1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n">
        <f aca="false">D91=0</f>
        <v>0</v>
      </c>
      <c r="F91" s="1"/>
      <c r="G91" s="1"/>
    </row>
    <row r="92" customFormat="false" ht="12.8" hidden="false" customHeight="false" outlineLevel="0" collapsed="false">
      <c r="A92" s="1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n">
        <f aca="false">D92=0</f>
        <v>1</v>
      </c>
      <c r="F92" s="1"/>
      <c r="G92" s="1"/>
    </row>
    <row r="93" customFormat="false" ht="12.8" hidden="false" customHeight="false" outlineLevel="0" collapsed="false">
      <c r="A93" s="1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n">
        <f aca="false">D93=0</f>
        <v>0</v>
      </c>
      <c r="F93" s="1"/>
      <c r="G93" s="1"/>
    </row>
    <row r="94" customFormat="false" ht="12.8" hidden="false" customHeight="false" outlineLevel="0" collapsed="false">
      <c r="A94" s="1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n">
        <f aca="false">D94=0</f>
        <v>1</v>
      </c>
      <c r="F94" s="1"/>
      <c r="G94" s="1"/>
    </row>
    <row r="95" customFormat="false" ht="12.8" hidden="false" customHeight="false" outlineLevel="0" collapsed="false">
      <c r="A95" s="1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n">
        <f aca="false">D95=0</f>
        <v>0</v>
      </c>
      <c r="F95" s="1"/>
      <c r="G95" s="1"/>
    </row>
    <row r="96" customFormat="false" ht="12.8" hidden="false" customHeight="false" outlineLevel="0" collapsed="false">
      <c r="A96" s="1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n">
        <f aca="false">D96=0</f>
        <v>0</v>
      </c>
      <c r="F96" s="1"/>
      <c r="G96" s="1"/>
    </row>
    <row r="97" customFormat="false" ht="12.8" hidden="false" customHeight="false" outlineLevel="0" collapsed="false">
      <c r="A97" s="1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n">
        <f aca="false">D97=0</f>
        <v>0</v>
      </c>
      <c r="F97" s="1"/>
      <c r="G97" s="1"/>
    </row>
    <row r="98" customFormat="false" ht="12.8" hidden="false" customHeight="false" outlineLevel="0" collapsed="false">
      <c r="A98" s="1" t="n">
        <v>96</v>
      </c>
      <c r="B98" s="1" t="str">
        <f aca="false">IFERROR(VLOOKUP(A98,items!C:D,2,0),"ID not in use")</f>
        <v>ID not in use</v>
      </c>
      <c r="C98" s="1" t="n">
        <f aca="false">IF(B98="2X2",4,IF(OR(B98="1X2",B98="2X1"),2,IF(B98="1X1",1,0)))</f>
        <v>0</v>
      </c>
      <c r="D98" s="1" t="n">
        <f aca="false">IF(C98&gt;0,C98,MAX(D97-1,0))</f>
        <v>0</v>
      </c>
      <c r="E98" s="9" t="n">
        <f aca="false">D98=0</f>
        <v>1</v>
      </c>
      <c r="F98" s="1"/>
      <c r="G98" s="1"/>
    </row>
    <row r="99" customFormat="false" ht="12.8" hidden="false" customHeight="false" outlineLevel="0" collapsed="false">
      <c r="A99" s="1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n">
        <f aca="false">D99=0</f>
        <v>1</v>
      </c>
      <c r="F99" s="1"/>
      <c r="G99" s="1"/>
    </row>
    <row r="100" customFormat="false" ht="12.8" hidden="false" customHeight="false" outlineLevel="0" collapsed="false">
      <c r="A100" s="1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1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n">
        <f aca="false">D101=0</f>
        <v>1</v>
      </c>
      <c r="F101" s="1"/>
      <c r="G101" s="1"/>
    </row>
    <row r="102" customFormat="false" ht="12.8" hidden="false" customHeight="false" outlineLevel="0" collapsed="false">
      <c r="A102" s="1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n">
        <f aca="false">D102=0</f>
        <v>1</v>
      </c>
      <c r="F102" s="1"/>
      <c r="G102" s="1"/>
    </row>
    <row r="103" customFormat="false" ht="12.8" hidden="false" customHeight="false" outlineLevel="0" collapsed="false">
      <c r="A103" s="1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n">
        <f aca="false">D103=0</f>
        <v>0</v>
      </c>
      <c r="F103" s="1"/>
      <c r="G103" s="1"/>
    </row>
    <row r="104" customFormat="false" ht="12.8" hidden="false" customHeight="false" outlineLevel="0" collapsed="false">
      <c r="A104" s="1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n">
        <f aca="false">D104=0</f>
        <v>0</v>
      </c>
      <c r="F104" s="1"/>
      <c r="G104" s="1"/>
    </row>
    <row r="105" customFormat="false" ht="12.8" hidden="false" customHeight="false" outlineLevel="0" collapsed="false">
      <c r="A105" s="1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n">
        <f aca="false">D105=0</f>
        <v>1</v>
      </c>
      <c r="F105" s="1"/>
      <c r="G105" s="1"/>
    </row>
    <row r="106" customFormat="false" ht="12.8" hidden="false" customHeight="false" outlineLevel="0" collapsed="false">
      <c r="A106" s="1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n">
        <f aca="false">D106=0</f>
        <v>1</v>
      </c>
      <c r="F106" s="1"/>
      <c r="G106" s="1"/>
    </row>
    <row r="107" customFormat="false" ht="12.8" hidden="false" customHeight="false" outlineLevel="0" collapsed="false">
      <c r="A107" s="1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n">
        <f aca="false">D107=0</f>
        <v>0</v>
      </c>
      <c r="F107" s="1"/>
      <c r="G107" s="1"/>
    </row>
    <row r="108" customFormat="false" ht="12.8" hidden="false" customHeight="false" outlineLevel="0" collapsed="false">
      <c r="A108" s="1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n">
        <f aca="false">D108=0</f>
        <v>0</v>
      </c>
      <c r="F108" s="1"/>
      <c r="G108" s="1"/>
    </row>
    <row r="109" customFormat="false" ht="12.8" hidden="false" customHeight="false" outlineLevel="0" collapsed="false">
      <c r="A109" s="1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n">
        <f aca="false">D109=0</f>
        <v>0</v>
      </c>
      <c r="F109" s="1"/>
      <c r="G109" s="1"/>
    </row>
    <row r="110" customFormat="false" ht="12.8" hidden="false" customHeight="false" outlineLevel="0" collapsed="false">
      <c r="A110" s="1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n">
        <f aca="false">D110=0</f>
        <v>0</v>
      </c>
      <c r="F110" s="1"/>
      <c r="G110" s="1"/>
    </row>
    <row r="111" customFormat="false" ht="12.8" hidden="false" customHeight="false" outlineLevel="0" collapsed="false">
      <c r="A111" s="1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9" t="n">
        <f aca="false">D111=0</f>
        <v>1</v>
      </c>
      <c r="F111" s="1"/>
      <c r="G111" s="1"/>
    </row>
    <row r="112" customFormat="false" ht="12.8" hidden="false" customHeight="false" outlineLevel="0" collapsed="false">
      <c r="A112" s="1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9" t="n">
        <f aca="false">D112=0</f>
        <v>1</v>
      </c>
      <c r="F112" s="1"/>
      <c r="G112" s="1"/>
    </row>
    <row r="113" customFormat="false" ht="12.8" hidden="false" customHeight="false" outlineLevel="0" collapsed="false">
      <c r="A113" s="1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9" t="n">
        <f aca="false">D113=0</f>
        <v>1</v>
      </c>
      <c r="F113" s="1"/>
      <c r="G113" s="1"/>
    </row>
    <row r="114" customFormat="false" ht="12.8" hidden="false" customHeight="false" outlineLevel="0" collapsed="false">
      <c r="A114" s="1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1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n">
        <f aca="false">D115=0</f>
        <v>0</v>
      </c>
      <c r="F115" s="1"/>
      <c r="G115" s="1"/>
    </row>
    <row r="116" customFormat="false" ht="12.8" hidden="false" customHeight="false" outlineLevel="0" collapsed="false">
      <c r="A116" s="1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n">
        <f aca="false">D116=0</f>
        <v>0</v>
      </c>
      <c r="F116" s="1"/>
      <c r="G116" s="1"/>
    </row>
    <row r="117" customFormat="false" ht="12.8" hidden="false" customHeight="false" outlineLevel="0" collapsed="false">
      <c r="A117" s="1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n">
        <f aca="false">D117=0</f>
        <v>0</v>
      </c>
      <c r="F117" s="1"/>
      <c r="G117" s="1"/>
    </row>
    <row r="118" customFormat="false" ht="12.8" hidden="false" customHeight="false" outlineLevel="0" collapsed="false">
      <c r="A118" s="1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n">
        <f aca="false">D118=0</f>
        <v>0</v>
      </c>
      <c r="F118" s="1"/>
      <c r="G118" s="1"/>
    </row>
    <row r="119" customFormat="false" ht="12.8" hidden="false" customHeight="false" outlineLevel="0" collapsed="false">
      <c r="A119" s="1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n">
        <f aca="false">D119=0</f>
        <v>1</v>
      </c>
      <c r="F119" s="1"/>
      <c r="G119" s="1"/>
    </row>
    <row r="120" customFormat="false" ht="12.8" hidden="false" customHeight="false" outlineLevel="0" collapsed="false">
      <c r="A120" s="1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9" t="n">
        <f aca="false">D120=0</f>
        <v>1</v>
      </c>
      <c r="F120" s="1"/>
      <c r="G120" s="1"/>
    </row>
    <row r="121" customFormat="false" ht="12.8" hidden="false" customHeight="false" outlineLevel="0" collapsed="false">
      <c r="A121" s="1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n">
        <f aca="false">D121=0</f>
        <v>1</v>
      </c>
      <c r="F121" s="1"/>
      <c r="G121" s="1"/>
    </row>
    <row r="122" customFormat="false" ht="12.8" hidden="false" customHeight="false" outlineLevel="0" collapsed="false">
      <c r="A122" s="1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n">
        <f aca="false">D122=0</f>
        <v>0</v>
      </c>
      <c r="F122" s="1"/>
      <c r="G122" s="1"/>
    </row>
    <row r="123" customFormat="false" ht="12.8" hidden="false" customHeight="false" outlineLevel="0" collapsed="false">
      <c r="A123" s="1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n">
        <f aca="false">D123=0</f>
        <v>0</v>
      </c>
      <c r="F123" s="1"/>
      <c r="G123" s="1"/>
    </row>
    <row r="124" customFormat="false" ht="12.8" hidden="false" customHeight="false" outlineLevel="0" collapsed="false">
      <c r="A124" s="1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n">
        <f aca="false">D124=0</f>
        <v>0</v>
      </c>
      <c r="F124" s="1"/>
      <c r="G124" s="1"/>
    </row>
    <row r="125" customFormat="false" ht="12.8" hidden="false" customHeight="false" outlineLevel="0" collapsed="false">
      <c r="A125" s="1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n">
        <f aca="false">D125=0</f>
        <v>0</v>
      </c>
      <c r="F125" s="1"/>
      <c r="G125" s="1"/>
    </row>
    <row r="126" customFormat="false" ht="12.8" hidden="false" customHeight="false" outlineLevel="0" collapsed="false">
      <c r="A126" s="1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n">
        <f aca="false">D126=0</f>
        <v>0</v>
      </c>
      <c r="F126" s="1"/>
      <c r="G126" s="1"/>
    </row>
    <row r="127" customFormat="false" ht="12.8" hidden="false" customHeight="false" outlineLevel="0" collapsed="false">
      <c r="A127" s="1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n">
        <f aca="false">D127=0</f>
        <v>0</v>
      </c>
      <c r="F127" s="1"/>
      <c r="G127" s="1"/>
    </row>
    <row r="128" customFormat="false" ht="12.8" hidden="false" customHeight="false" outlineLevel="0" collapsed="false">
      <c r="A128" s="1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1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n">
        <f aca="false">D129=0</f>
        <v>0</v>
      </c>
      <c r="F129" s="1"/>
      <c r="G129" s="1"/>
    </row>
    <row r="130" customFormat="false" ht="12.8" hidden="false" customHeight="false" outlineLevel="0" collapsed="false">
      <c r="A130" s="1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n">
        <f aca="false">D130=0</f>
        <v>0</v>
      </c>
      <c r="F130" s="1"/>
      <c r="G130" s="1"/>
    </row>
    <row r="131" customFormat="false" ht="12.8" hidden="false" customHeight="false" outlineLevel="0" collapsed="false">
      <c r="A131" s="1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n">
        <f aca="false">D131=0</f>
        <v>0</v>
      </c>
      <c r="F131" s="1"/>
      <c r="G131" s="1"/>
    </row>
    <row r="132" customFormat="false" ht="12.8" hidden="false" customHeight="false" outlineLevel="0" collapsed="false">
      <c r="A132" s="1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n">
        <f aca="false">D132=0</f>
        <v>0</v>
      </c>
      <c r="F132" s="1"/>
      <c r="G132" s="1"/>
    </row>
    <row r="133" customFormat="false" ht="12.8" hidden="false" customHeight="false" outlineLevel="0" collapsed="false">
      <c r="A133" s="1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9" t="n">
        <f aca="false">D133=0</f>
        <v>1</v>
      </c>
      <c r="F133" s="1"/>
      <c r="G133" s="1"/>
    </row>
    <row r="134" customFormat="false" ht="12.8" hidden="false" customHeight="false" outlineLevel="0" collapsed="false">
      <c r="A134" s="1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9" t="n">
        <f aca="false">D134=0</f>
        <v>1</v>
      </c>
      <c r="F134" s="1"/>
      <c r="G134" s="1"/>
    </row>
    <row r="135" customFormat="false" ht="12.8" hidden="false" customHeight="false" outlineLevel="0" collapsed="false">
      <c r="A135" s="1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9" t="n">
        <f aca="false">D135=0</f>
        <v>1</v>
      </c>
      <c r="F135" s="1"/>
      <c r="G135" s="1"/>
    </row>
    <row r="136" customFormat="false" ht="12.8" hidden="false" customHeight="false" outlineLevel="0" collapsed="false">
      <c r="A136" s="1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9" t="n">
        <f aca="false">D136=0</f>
        <v>1</v>
      </c>
      <c r="F136" s="1"/>
      <c r="G136" s="1"/>
    </row>
    <row r="137" customFormat="false" ht="12.8" hidden="false" customHeight="false" outlineLevel="0" collapsed="false">
      <c r="A137" s="1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9" t="n">
        <f aca="false">D137=0</f>
        <v>1</v>
      </c>
      <c r="F137" s="1"/>
      <c r="G137" s="1"/>
    </row>
    <row r="138" customFormat="false" ht="12.8" hidden="false" customHeight="false" outlineLevel="0" collapsed="false">
      <c r="A138" s="1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9" t="n">
        <f aca="false">D138=0</f>
        <v>1</v>
      </c>
      <c r="F138" s="1"/>
      <c r="G138" s="1"/>
    </row>
    <row r="139" customFormat="false" ht="12.8" hidden="false" customHeight="false" outlineLevel="0" collapsed="false">
      <c r="A139" s="1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9" t="n">
        <f aca="false">D139=0</f>
        <v>1</v>
      </c>
      <c r="F139" s="1"/>
      <c r="G139" s="1"/>
    </row>
    <row r="140" customFormat="false" ht="12.8" hidden="false" customHeight="false" outlineLevel="0" collapsed="false">
      <c r="A140" s="1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9" t="n">
        <f aca="false">D140=0</f>
        <v>1</v>
      </c>
      <c r="F140" s="1"/>
      <c r="G140" s="1"/>
    </row>
    <row r="141" customFormat="false" ht="12.8" hidden="false" customHeight="false" outlineLevel="0" collapsed="false">
      <c r="A141" s="1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9" t="n">
        <f aca="false">D141=0</f>
        <v>1</v>
      </c>
      <c r="F141" s="1"/>
      <c r="G141" s="1"/>
    </row>
    <row r="142" customFormat="false" ht="12.8" hidden="false" customHeight="false" outlineLevel="0" collapsed="false">
      <c r="A142" s="1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9" t="b">
        <f aca="false">D142=0</f>
        <v>1</v>
      </c>
      <c r="F142" s="1"/>
      <c r="G142" s="1"/>
    </row>
    <row r="143" customFormat="false" ht="12.8" hidden="false" customHeight="false" outlineLevel="0" collapsed="false">
      <c r="A143" s="1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9" t="n">
        <f aca="false">D143=0</f>
        <v>1</v>
      </c>
      <c r="F143" s="1"/>
      <c r="G143" s="1"/>
    </row>
    <row r="144" customFormat="false" ht="12.8" hidden="false" customHeight="false" outlineLevel="0" collapsed="false">
      <c r="A144" s="1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9" t="n">
        <f aca="false">D144=0</f>
        <v>1</v>
      </c>
      <c r="F144" s="1"/>
      <c r="G144" s="1"/>
    </row>
    <row r="145" customFormat="false" ht="12.8" hidden="false" customHeight="false" outlineLevel="0" collapsed="false">
      <c r="A145" s="1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9" t="n">
        <f aca="false">D145=0</f>
        <v>1</v>
      </c>
      <c r="F145" s="1"/>
      <c r="G145" s="1"/>
    </row>
    <row r="146" customFormat="false" ht="12.8" hidden="false" customHeight="false" outlineLevel="0" collapsed="false">
      <c r="A146" s="1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9" t="n">
        <f aca="false">D146=0</f>
        <v>1</v>
      </c>
      <c r="F146" s="1"/>
      <c r="G146" s="1"/>
    </row>
    <row r="147" customFormat="false" ht="12.8" hidden="false" customHeight="false" outlineLevel="0" collapsed="false">
      <c r="A147" s="1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9" t="n">
        <f aca="false">D147=0</f>
        <v>1</v>
      </c>
      <c r="F147" s="1"/>
      <c r="G147" s="1"/>
    </row>
    <row r="148" customFormat="false" ht="12.8" hidden="false" customHeight="false" outlineLevel="0" collapsed="false">
      <c r="A148" s="1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9" t="n">
        <f aca="false">D148=0</f>
        <v>1</v>
      </c>
      <c r="F148" s="1"/>
      <c r="G148" s="1"/>
    </row>
    <row r="149" customFormat="false" ht="12.8" hidden="false" customHeight="false" outlineLevel="0" collapsed="false">
      <c r="A149" s="1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9" t="n">
        <f aca="false">D149=0</f>
        <v>1</v>
      </c>
      <c r="F149" s="1"/>
      <c r="G149" s="1"/>
    </row>
    <row r="150" customFormat="false" ht="12.8" hidden="false" customHeight="false" outlineLevel="0" collapsed="false">
      <c r="A150" s="1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9" t="n">
        <f aca="false">D150=0</f>
        <v>1</v>
      </c>
      <c r="F150" s="1"/>
      <c r="G150" s="1"/>
    </row>
    <row r="151" customFormat="false" ht="12.8" hidden="false" customHeight="false" outlineLevel="0" collapsed="false">
      <c r="A151" s="1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9" t="n">
        <f aca="false">D151=0</f>
        <v>1</v>
      </c>
      <c r="F151" s="1"/>
      <c r="G151" s="1"/>
    </row>
    <row r="152" customFormat="false" ht="12.8" hidden="false" customHeight="false" outlineLevel="0" collapsed="false">
      <c r="A152" s="1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9" t="n">
        <f aca="false">D152=0</f>
        <v>1</v>
      </c>
      <c r="F152" s="1"/>
      <c r="G152" s="1"/>
    </row>
    <row r="153" customFormat="false" ht="12.8" hidden="false" customHeight="false" outlineLevel="0" collapsed="false">
      <c r="A153" s="1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9" t="n">
        <f aca="false">D153=0</f>
        <v>1</v>
      </c>
      <c r="F153" s="1"/>
      <c r="G153" s="1"/>
    </row>
    <row r="154" customFormat="false" ht="12.8" hidden="false" customHeight="false" outlineLevel="0" collapsed="false">
      <c r="A154" s="1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9" t="n">
        <f aca="false">D154=0</f>
        <v>1</v>
      </c>
      <c r="F154" s="1"/>
      <c r="G154" s="1"/>
    </row>
    <row r="155" customFormat="false" ht="12.8" hidden="false" customHeight="false" outlineLevel="0" collapsed="false">
      <c r="A155" s="1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9" t="n">
        <f aca="false">D155=0</f>
        <v>1</v>
      </c>
      <c r="F155" s="1"/>
      <c r="G155" s="1"/>
    </row>
    <row r="156" customFormat="false" ht="12.8" hidden="false" customHeight="false" outlineLevel="0" collapsed="false">
      <c r="A156" s="1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9" t="b">
        <f aca="false">D156=0</f>
        <v>1</v>
      </c>
      <c r="F156" s="1"/>
      <c r="G156" s="1"/>
    </row>
    <row r="157" customFormat="false" ht="12.8" hidden="false" customHeight="false" outlineLevel="0" collapsed="false">
      <c r="A157" s="1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n">
        <f aca="false">D157=0</f>
        <v>1</v>
      </c>
      <c r="F157" s="1"/>
      <c r="G157" s="1"/>
    </row>
    <row r="158" customFormat="false" ht="12.8" hidden="false" customHeight="false" outlineLevel="0" collapsed="false">
      <c r="A158" s="1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n">
        <f aca="false">D158=0</f>
        <v>1</v>
      </c>
      <c r="F158" s="1"/>
      <c r="G158" s="1"/>
    </row>
    <row r="159" customFormat="false" ht="12.8" hidden="false" customHeight="false" outlineLevel="0" collapsed="false">
      <c r="A159" s="1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n">
        <f aca="false">D159=0</f>
        <v>1</v>
      </c>
      <c r="F159" s="1"/>
      <c r="G159" s="1"/>
    </row>
    <row r="160" customFormat="false" ht="12.8" hidden="false" customHeight="false" outlineLevel="0" collapsed="false">
      <c r="A160" s="1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n">
        <f aca="false">D160=0</f>
        <v>1</v>
      </c>
      <c r="F160" s="1"/>
      <c r="G160" s="1"/>
    </row>
    <row r="161" customFormat="false" ht="12.8" hidden="false" customHeight="false" outlineLevel="0" collapsed="false">
      <c r="A161" s="1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n">
        <f aca="false">D161=0</f>
        <v>1</v>
      </c>
      <c r="F161" s="1"/>
      <c r="G161" s="1"/>
    </row>
    <row r="162" customFormat="false" ht="12.8" hidden="false" customHeight="false" outlineLevel="0" collapsed="false">
      <c r="A162" s="1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n">
        <f aca="false">D162=0</f>
        <v>1</v>
      </c>
      <c r="F162" s="1"/>
      <c r="G162" s="1"/>
    </row>
    <row r="163" customFormat="false" ht="12.8" hidden="false" customHeight="false" outlineLevel="0" collapsed="false">
      <c r="A163" s="1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n">
        <f aca="false">D163=0</f>
        <v>1</v>
      </c>
      <c r="F163" s="1"/>
      <c r="G163" s="1"/>
    </row>
    <row r="164" customFormat="false" ht="12.8" hidden="false" customHeight="false" outlineLevel="0" collapsed="false">
      <c r="A164" s="1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n">
        <f aca="false">D164=0</f>
        <v>1</v>
      </c>
      <c r="F164" s="1"/>
      <c r="G164" s="1"/>
    </row>
    <row r="165" customFormat="false" ht="12.8" hidden="false" customHeight="false" outlineLevel="0" collapsed="false">
      <c r="A165" s="1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n">
        <f aca="false">D165=0</f>
        <v>1</v>
      </c>
      <c r="F165" s="1"/>
      <c r="G165" s="1"/>
    </row>
    <row r="166" customFormat="false" ht="12.8" hidden="false" customHeight="false" outlineLevel="0" collapsed="false">
      <c r="A166" s="1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n">
        <f aca="false">D166=0</f>
        <v>1</v>
      </c>
      <c r="F166" s="1"/>
      <c r="G166" s="1"/>
    </row>
    <row r="167" customFormat="false" ht="12.8" hidden="false" customHeight="false" outlineLevel="0" collapsed="false">
      <c r="A167" s="1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n">
        <f aca="false">D167=0</f>
        <v>1</v>
      </c>
      <c r="F167" s="1"/>
      <c r="G167" s="1"/>
    </row>
    <row r="168" customFormat="false" ht="12.8" hidden="false" customHeight="false" outlineLevel="0" collapsed="false">
      <c r="A168" s="1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n">
        <f aca="false">D168=0</f>
        <v>1</v>
      </c>
      <c r="F168" s="1"/>
      <c r="G168" s="1"/>
    </row>
    <row r="169" customFormat="false" ht="12.8" hidden="false" customHeight="false" outlineLevel="0" collapsed="false">
      <c r="A169" s="1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n">
        <f aca="false">D169=0</f>
        <v>1</v>
      </c>
      <c r="F169" s="1"/>
      <c r="G169" s="1"/>
    </row>
    <row r="170" customFormat="false" ht="12.8" hidden="false" customHeight="false" outlineLevel="0" collapsed="false">
      <c r="A170" s="1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1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n">
        <f aca="false">D171=0</f>
        <v>1</v>
      </c>
      <c r="F171" s="1"/>
      <c r="G171" s="1"/>
    </row>
    <row r="172" customFormat="false" ht="12.8" hidden="false" customHeight="false" outlineLevel="0" collapsed="false">
      <c r="A172" s="1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n">
        <f aca="false">D172=0</f>
        <v>1</v>
      </c>
      <c r="F172" s="1"/>
      <c r="G172" s="1"/>
    </row>
    <row r="173" customFormat="false" ht="12.8" hidden="false" customHeight="false" outlineLevel="0" collapsed="false">
      <c r="A173" s="1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n">
        <f aca="false">D173=0</f>
        <v>1</v>
      </c>
      <c r="F173" s="1"/>
      <c r="G173" s="1"/>
    </row>
    <row r="174" customFormat="false" ht="12.8" hidden="false" customHeight="false" outlineLevel="0" collapsed="false">
      <c r="A174" s="1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n">
        <f aca="false">D174=0</f>
        <v>1</v>
      </c>
      <c r="F174" s="1"/>
      <c r="G174" s="1"/>
    </row>
    <row r="175" customFormat="false" ht="12.8" hidden="false" customHeight="false" outlineLevel="0" collapsed="false">
      <c r="A175" s="1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n">
        <f aca="false">D175=0</f>
        <v>1</v>
      </c>
      <c r="F175" s="1"/>
      <c r="G175" s="1"/>
    </row>
    <row r="176" customFormat="false" ht="12.8" hidden="false" customHeight="false" outlineLevel="0" collapsed="false">
      <c r="A176" s="1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n">
        <f aca="false">D176=0</f>
        <v>1</v>
      </c>
      <c r="F176" s="1"/>
      <c r="G176" s="1"/>
    </row>
    <row r="177" customFormat="false" ht="12.8" hidden="false" customHeight="false" outlineLevel="0" collapsed="false">
      <c r="A177" s="1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n">
        <f aca="false">D177=0</f>
        <v>1</v>
      </c>
      <c r="F177" s="1"/>
      <c r="G177" s="1"/>
    </row>
    <row r="178" customFormat="false" ht="12.8" hidden="false" customHeight="false" outlineLevel="0" collapsed="false">
      <c r="A178" s="1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n">
        <f aca="false">D178=0</f>
        <v>1</v>
      </c>
      <c r="F178" s="1"/>
      <c r="G178" s="1"/>
    </row>
    <row r="179" customFormat="false" ht="12.8" hidden="false" customHeight="false" outlineLevel="0" collapsed="false">
      <c r="A179" s="1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n">
        <f aca="false">D179=0</f>
        <v>1</v>
      </c>
      <c r="F179" s="1"/>
      <c r="G179" s="1"/>
    </row>
    <row r="180" customFormat="false" ht="12.8" hidden="false" customHeight="false" outlineLevel="0" collapsed="false">
      <c r="A180" s="1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n">
        <f aca="false">D180=0</f>
        <v>1</v>
      </c>
      <c r="F180" s="1"/>
      <c r="G180" s="1"/>
    </row>
    <row r="181" customFormat="false" ht="12.8" hidden="false" customHeight="false" outlineLevel="0" collapsed="false">
      <c r="A181" s="1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n">
        <f aca="false">D181=0</f>
        <v>1</v>
      </c>
      <c r="F181" s="1"/>
      <c r="G181" s="1"/>
    </row>
    <row r="182" customFormat="false" ht="12.8" hidden="false" customHeight="false" outlineLevel="0" collapsed="false">
      <c r="A182" s="1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n">
        <f aca="false">D182=0</f>
        <v>1</v>
      </c>
      <c r="F182" s="1"/>
      <c r="G182" s="1"/>
    </row>
    <row r="183" customFormat="false" ht="12.8" hidden="false" customHeight="false" outlineLevel="0" collapsed="false">
      <c r="A183" s="1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n">
        <f aca="false">D183=0</f>
        <v>1</v>
      </c>
      <c r="F183" s="1"/>
      <c r="G183" s="1"/>
    </row>
    <row r="184" customFormat="false" ht="12.8" hidden="false" customHeight="false" outlineLevel="0" collapsed="false">
      <c r="A184" s="1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1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n">
        <f aca="false">D185=0</f>
        <v>1</v>
      </c>
      <c r="F185" s="1"/>
      <c r="G185" s="1"/>
    </row>
    <row r="186" customFormat="false" ht="12.8" hidden="false" customHeight="false" outlineLevel="0" collapsed="false">
      <c r="A186" s="1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n">
        <f aca="false">D186=0</f>
        <v>1</v>
      </c>
      <c r="F186" s="1"/>
      <c r="G186" s="1"/>
    </row>
    <row r="187" customFormat="false" ht="12.8" hidden="false" customHeight="false" outlineLevel="0" collapsed="false">
      <c r="A187" s="1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n">
        <f aca="false">D187=0</f>
        <v>1</v>
      </c>
      <c r="F187" s="1"/>
      <c r="G187" s="1"/>
    </row>
    <row r="188" customFormat="false" ht="12.8" hidden="false" customHeight="false" outlineLevel="0" collapsed="false">
      <c r="A188" s="1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n">
        <f aca="false">D188=0</f>
        <v>1</v>
      </c>
      <c r="F188" s="1"/>
      <c r="G188" s="1"/>
    </row>
    <row r="189" customFormat="false" ht="12.8" hidden="false" customHeight="false" outlineLevel="0" collapsed="false">
      <c r="A189" s="1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n">
        <f aca="false">D189=0</f>
        <v>1</v>
      </c>
      <c r="F189" s="1"/>
      <c r="G189" s="1"/>
    </row>
    <row r="190" customFormat="false" ht="12.8" hidden="false" customHeight="false" outlineLevel="0" collapsed="false">
      <c r="A190" s="1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n">
        <f aca="false">D190=0</f>
        <v>1</v>
      </c>
      <c r="F190" s="1"/>
      <c r="G190" s="1"/>
    </row>
    <row r="191" customFormat="false" ht="12.8" hidden="false" customHeight="false" outlineLevel="0" collapsed="false">
      <c r="A191" s="1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n">
        <f aca="false">D191=0</f>
        <v>1</v>
      </c>
      <c r="F191" s="1"/>
      <c r="G191" s="1"/>
    </row>
    <row r="192" customFormat="false" ht="12.8" hidden="false" customHeight="false" outlineLevel="0" collapsed="false">
      <c r="A192" s="1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n">
        <f aca="false">D192=0</f>
        <v>1</v>
      </c>
      <c r="F192" s="1"/>
      <c r="G192" s="1"/>
    </row>
    <row r="193" customFormat="false" ht="12.8" hidden="false" customHeight="false" outlineLevel="0" collapsed="false">
      <c r="A193" s="1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n">
        <f aca="false">D193=0</f>
        <v>1</v>
      </c>
      <c r="F193" s="1"/>
      <c r="G193" s="1"/>
    </row>
    <row r="194" customFormat="false" ht="12.8" hidden="false" customHeight="false" outlineLevel="0" collapsed="false">
      <c r="A194" s="1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n">
        <f aca="false">D194=0</f>
        <v>1</v>
      </c>
      <c r="F194" s="1"/>
      <c r="G194" s="1"/>
    </row>
    <row r="195" customFormat="false" ht="12.8" hidden="false" customHeight="false" outlineLevel="0" collapsed="false">
      <c r="A195" s="1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n">
        <f aca="false">D195=0</f>
        <v>1</v>
      </c>
      <c r="F195" s="1"/>
      <c r="G195" s="1"/>
    </row>
    <row r="196" customFormat="false" ht="12.8" hidden="false" customHeight="false" outlineLevel="0" collapsed="false">
      <c r="A196" s="1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n">
        <f aca="false">D196=0</f>
        <v>1</v>
      </c>
      <c r="F196" s="1"/>
      <c r="G196" s="1"/>
    </row>
    <row r="197" customFormat="false" ht="12.8" hidden="false" customHeight="false" outlineLevel="0" collapsed="false">
      <c r="A197" s="1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n">
        <f aca="false">D197=0</f>
        <v>1</v>
      </c>
      <c r="F197" s="1"/>
      <c r="G197" s="1"/>
    </row>
    <row r="198" customFormat="false" ht="12.8" hidden="false" customHeight="false" outlineLevel="0" collapsed="false">
      <c r="A198" s="1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1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n">
        <f aca="false">D199=0</f>
        <v>1</v>
      </c>
      <c r="F199" s="1"/>
      <c r="G199" s="1"/>
    </row>
    <row r="200" customFormat="false" ht="12.8" hidden="false" customHeight="false" outlineLevel="0" collapsed="false">
      <c r="A200" s="1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n">
        <f aca="false">D200=0</f>
        <v>1</v>
      </c>
      <c r="F200" s="1"/>
      <c r="G200" s="1"/>
    </row>
    <row r="201" customFormat="false" ht="12.8" hidden="false" customHeight="false" outlineLevel="0" collapsed="false">
      <c r="A201" s="1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n">
        <f aca="false">D201=0</f>
        <v>1</v>
      </c>
      <c r="F201" s="1"/>
      <c r="G201" s="1"/>
    </row>
    <row r="202" customFormat="false" ht="12.8" hidden="false" customHeight="false" outlineLevel="0" collapsed="false">
      <c r="A202" s="1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n">
        <f aca="false">D202=0</f>
        <v>0</v>
      </c>
      <c r="F202" s="1"/>
      <c r="G202" s="1"/>
    </row>
    <row r="203" customFormat="false" ht="12.8" hidden="false" customHeight="false" outlineLevel="0" collapsed="false">
      <c r="A203" s="1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n">
        <f aca="false">D203=0</f>
        <v>0</v>
      </c>
      <c r="F203" s="1"/>
      <c r="G203" s="1"/>
    </row>
    <row r="204" customFormat="false" ht="12.8" hidden="false" customHeight="false" outlineLevel="0" collapsed="false">
      <c r="A204" s="1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n">
        <f aca="false">D204=0</f>
        <v>0</v>
      </c>
      <c r="F204" s="1"/>
      <c r="G204" s="1"/>
    </row>
    <row r="205" customFormat="false" ht="12.8" hidden="false" customHeight="false" outlineLevel="0" collapsed="false">
      <c r="A205" s="1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n">
        <f aca="false">D205=0</f>
        <v>0</v>
      </c>
      <c r="F205" s="1"/>
      <c r="G205" s="1"/>
    </row>
    <row r="206" customFormat="false" ht="12.8" hidden="false" customHeight="false" outlineLevel="0" collapsed="false">
      <c r="A206" s="1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n">
        <f aca="false">D206=0</f>
        <v>0</v>
      </c>
      <c r="F206" s="1"/>
      <c r="G206" s="1"/>
    </row>
    <row r="207" customFormat="false" ht="12.8" hidden="false" customHeight="false" outlineLevel="0" collapsed="false">
      <c r="A207" s="1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n">
        <f aca="false">D207=0</f>
        <v>0</v>
      </c>
      <c r="F207" s="1"/>
      <c r="G207" s="1"/>
    </row>
    <row r="208" customFormat="false" ht="12.8" hidden="false" customHeight="false" outlineLevel="0" collapsed="false">
      <c r="A208" s="1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n">
        <f aca="false">D208=0</f>
        <v>0</v>
      </c>
      <c r="F208" s="1"/>
      <c r="G208" s="1"/>
    </row>
    <row r="209" customFormat="false" ht="12.8" hidden="false" customHeight="false" outlineLevel="0" collapsed="false">
      <c r="A209" s="1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n">
        <f aca="false">D209=0</f>
        <v>0</v>
      </c>
      <c r="F209" s="1"/>
      <c r="G209" s="1"/>
    </row>
    <row r="210" customFormat="false" ht="12.8" hidden="false" customHeight="false" outlineLevel="0" collapsed="false">
      <c r="A210" s="1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n">
        <f aca="false">D210=0</f>
        <v>0</v>
      </c>
      <c r="F210" s="1"/>
      <c r="G210" s="1"/>
    </row>
    <row r="211" customFormat="false" ht="12.8" hidden="false" customHeight="false" outlineLevel="0" collapsed="false">
      <c r="A211" s="1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n">
        <f aca="false">D211=0</f>
        <v>0</v>
      </c>
      <c r="F211" s="1"/>
      <c r="G211" s="1"/>
    </row>
    <row r="212" customFormat="false" ht="12.8" hidden="false" customHeight="false" outlineLevel="0" collapsed="false">
      <c r="A212" s="1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1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n">
        <f aca="false">D213=0</f>
        <v>0</v>
      </c>
      <c r="F213" s="1"/>
      <c r="G213" s="1"/>
    </row>
    <row r="214" customFormat="false" ht="12.8" hidden="false" customHeight="false" outlineLevel="0" collapsed="false">
      <c r="A214" s="1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n">
        <f aca="false">D214=0</f>
        <v>0</v>
      </c>
      <c r="F214" s="1"/>
      <c r="G214" s="1"/>
    </row>
    <row r="215" customFormat="false" ht="12.8" hidden="false" customHeight="false" outlineLevel="0" collapsed="false">
      <c r="A215" s="1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n">
        <f aca="false">D215=0</f>
        <v>0</v>
      </c>
      <c r="F215" s="1"/>
      <c r="G215" s="1"/>
    </row>
    <row r="216" customFormat="false" ht="12.8" hidden="false" customHeight="false" outlineLevel="0" collapsed="false">
      <c r="A216" s="1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n">
        <f aca="false">D216=0</f>
        <v>0</v>
      </c>
      <c r="F216" s="1"/>
      <c r="G216" s="1"/>
    </row>
    <row r="217" customFormat="false" ht="12.8" hidden="false" customHeight="false" outlineLevel="0" collapsed="false">
      <c r="A217" s="1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n">
        <f aca="false">D217=0</f>
        <v>0</v>
      </c>
      <c r="F217" s="1"/>
      <c r="G217" s="1"/>
    </row>
    <row r="218" customFormat="false" ht="12.8" hidden="false" customHeight="false" outlineLevel="0" collapsed="false">
      <c r="A218" s="1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n">
        <f aca="false">D218=0</f>
        <v>0</v>
      </c>
      <c r="F218" s="1"/>
      <c r="G218" s="1"/>
    </row>
    <row r="219" customFormat="false" ht="12.8" hidden="false" customHeight="false" outlineLevel="0" collapsed="false">
      <c r="A219" s="1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n">
        <f aca="false">D219=0</f>
        <v>0</v>
      </c>
      <c r="F219" s="1"/>
      <c r="G219" s="1"/>
    </row>
    <row r="220" customFormat="false" ht="12.8" hidden="false" customHeight="false" outlineLevel="0" collapsed="false">
      <c r="A220" s="1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n">
        <f aca="false">D220=0</f>
        <v>0</v>
      </c>
      <c r="F220" s="1"/>
      <c r="G220" s="1"/>
    </row>
    <row r="221" customFormat="false" ht="12.8" hidden="false" customHeight="false" outlineLevel="0" collapsed="false">
      <c r="A221" s="1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n">
        <f aca="false">D221=0</f>
        <v>0</v>
      </c>
      <c r="F221" s="1"/>
      <c r="G221" s="1"/>
    </row>
    <row r="222" customFormat="false" ht="12.8" hidden="false" customHeight="false" outlineLevel="0" collapsed="false">
      <c r="A222" s="1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n">
        <f aca="false">D222=0</f>
        <v>1</v>
      </c>
      <c r="F222" s="1"/>
      <c r="G222" s="1"/>
    </row>
    <row r="223" customFormat="false" ht="12.8" hidden="false" customHeight="false" outlineLevel="0" collapsed="false">
      <c r="A223" s="1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n">
        <f aca="false">D223=0</f>
        <v>1</v>
      </c>
      <c r="F223" s="1"/>
      <c r="G223" s="1"/>
    </row>
    <row r="224" customFormat="false" ht="12.8" hidden="false" customHeight="false" outlineLevel="0" collapsed="false">
      <c r="A224" s="1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n">
        <f aca="false">D224=0</f>
        <v>1</v>
      </c>
      <c r="F224" s="1"/>
      <c r="G224" s="1"/>
    </row>
    <row r="225" customFormat="false" ht="12.8" hidden="false" customHeight="false" outlineLevel="0" collapsed="false">
      <c r="A225" s="1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n">
        <f aca="false">D225=0</f>
        <v>1</v>
      </c>
      <c r="F225" s="1"/>
      <c r="G225" s="1"/>
    </row>
    <row r="226" customFormat="false" ht="12.8" hidden="false" customHeight="false" outlineLevel="0" collapsed="false">
      <c r="A226" s="1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1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n">
        <f aca="false">D227=0</f>
        <v>1</v>
      </c>
      <c r="F227" s="1"/>
      <c r="G227" s="1"/>
    </row>
    <row r="228" customFormat="false" ht="12.8" hidden="false" customHeight="false" outlineLevel="0" collapsed="false">
      <c r="A228" s="1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n">
        <f aca="false">D228=0</f>
        <v>1</v>
      </c>
      <c r="F228" s="1"/>
      <c r="G228" s="1"/>
    </row>
    <row r="229" customFormat="false" ht="12.8" hidden="false" customHeight="false" outlineLevel="0" collapsed="false">
      <c r="A229" s="1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n">
        <f aca="false">D229=0</f>
        <v>1</v>
      </c>
      <c r="F229" s="1"/>
      <c r="G229" s="1"/>
    </row>
    <row r="230" customFormat="false" ht="12.8" hidden="false" customHeight="false" outlineLevel="0" collapsed="false">
      <c r="A230" s="1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n">
        <f aca="false">D230=0</f>
        <v>1</v>
      </c>
      <c r="F230" s="1"/>
      <c r="G230" s="1"/>
    </row>
    <row r="231" customFormat="false" ht="12.8" hidden="false" customHeight="false" outlineLevel="0" collapsed="false">
      <c r="A231" s="1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n">
        <f aca="false">D231=0</f>
        <v>1</v>
      </c>
      <c r="F231" s="1"/>
      <c r="G231" s="1"/>
    </row>
    <row r="232" customFormat="false" ht="12.8" hidden="false" customHeight="false" outlineLevel="0" collapsed="false">
      <c r="A232" s="1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n">
        <f aca="false">D232=0</f>
        <v>1</v>
      </c>
      <c r="F232" s="1"/>
      <c r="G232" s="1"/>
    </row>
    <row r="233" customFormat="false" ht="12.8" hidden="false" customHeight="false" outlineLevel="0" collapsed="false">
      <c r="A233" s="1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n">
        <f aca="false">D233=0</f>
        <v>1</v>
      </c>
      <c r="F233" s="1"/>
      <c r="G233" s="1"/>
    </row>
    <row r="234" customFormat="false" ht="12.8" hidden="false" customHeight="false" outlineLevel="0" collapsed="false">
      <c r="A234" s="1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n">
        <f aca="false">D234=0</f>
        <v>1</v>
      </c>
      <c r="F234" s="1"/>
      <c r="G234" s="1"/>
    </row>
    <row r="235" customFormat="false" ht="12.8" hidden="false" customHeight="false" outlineLevel="0" collapsed="false">
      <c r="A235" s="1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n">
        <f aca="false">D235=0</f>
        <v>1</v>
      </c>
      <c r="F235" s="1"/>
      <c r="G235" s="1"/>
    </row>
    <row r="236" customFormat="false" ht="12.8" hidden="false" customHeight="false" outlineLevel="0" collapsed="false">
      <c r="A236" s="1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n">
        <f aca="false">D236=0</f>
        <v>1</v>
      </c>
      <c r="F236" s="1"/>
      <c r="G236" s="1"/>
    </row>
    <row r="237" customFormat="false" ht="12.8" hidden="false" customHeight="false" outlineLevel="0" collapsed="false">
      <c r="A237" s="1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n">
        <f aca="false">D237=0</f>
        <v>1</v>
      </c>
      <c r="F237" s="1"/>
      <c r="G237" s="1"/>
    </row>
    <row r="238" customFormat="false" ht="12.8" hidden="false" customHeight="false" outlineLevel="0" collapsed="false">
      <c r="A238" s="1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n">
        <f aca="false">D238=0</f>
        <v>1</v>
      </c>
      <c r="F238" s="1"/>
      <c r="G238" s="1"/>
    </row>
    <row r="239" customFormat="false" ht="12.8" hidden="false" customHeight="false" outlineLevel="0" collapsed="false">
      <c r="A239" s="1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n">
        <f aca="false">D239=0</f>
        <v>1</v>
      </c>
      <c r="F239" s="1"/>
      <c r="G239" s="1"/>
    </row>
    <row r="240" customFormat="false" ht="12.8" hidden="false" customHeight="false" outlineLevel="0" collapsed="false">
      <c r="A240" s="1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1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n">
        <f aca="false">D241=0</f>
        <v>1</v>
      </c>
      <c r="F241" s="1"/>
      <c r="G241" s="1"/>
    </row>
    <row r="242" customFormat="false" ht="12.8" hidden="false" customHeight="false" outlineLevel="0" collapsed="false">
      <c r="A242" s="1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n">
        <f aca="false">D242=0</f>
        <v>1</v>
      </c>
      <c r="F242" s="1"/>
      <c r="G242" s="1"/>
    </row>
    <row r="243" customFormat="false" ht="12.8" hidden="false" customHeight="false" outlineLevel="0" collapsed="false">
      <c r="A243" s="1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n">
        <f aca="false">D243=0</f>
        <v>1</v>
      </c>
      <c r="F243" s="1"/>
      <c r="G243" s="1"/>
    </row>
    <row r="244" customFormat="false" ht="12.8" hidden="false" customHeight="false" outlineLevel="0" collapsed="false">
      <c r="A244" s="1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n">
        <f aca="false">D244=0</f>
        <v>1</v>
      </c>
      <c r="F244" s="1"/>
      <c r="G244" s="1"/>
    </row>
    <row r="245" customFormat="false" ht="12.8" hidden="false" customHeight="false" outlineLevel="0" collapsed="false">
      <c r="A245" s="1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n">
        <f aca="false">D245=0</f>
        <v>1</v>
      </c>
      <c r="F245" s="1"/>
      <c r="G245" s="1"/>
    </row>
    <row r="246" customFormat="false" ht="12.8" hidden="false" customHeight="false" outlineLevel="0" collapsed="false">
      <c r="A246" s="1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n">
        <f aca="false">D246=0</f>
        <v>1</v>
      </c>
      <c r="F246" s="1"/>
      <c r="G246" s="1"/>
    </row>
    <row r="247" customFormat="false" ht="12.8" hidden="false" customHeight="false" outlineLevel="0" collapsed="false">
      <c r="A247" s="1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n">
        <f aca="false">D247=0</f>
        <v>1</v>
      </c>
      <c r="F247" s="1"/>
      <c r="G247" s="1"/>
    </row>
    <row r="248" customFormat="false" ht="12.8" hidden="false" customHeight="false" outlineLevel="0" collapsed="false">
      <c r="A248" s="1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n">
        <f aca="false">D248=0</f>
        <v>1</v>
      </c>
      <c r="F248" s="1"/>
      <c r="G248" s="1"/>
    </row>
    <row r="249" customFormat="false" ht="12.8" hidden="false" customHeight="false" outlineLevel="0" collapsed="false">
      <c r="A249" s="1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n">
        <f aca="false">D249=0</f>
        <v>1</v>
      </c>
      <c r="F249" s="1"/>
      <c r="G249" s="1"/>
    </row>
    <row r="250" customFormat="false" ht="12.8" hidden="false" customHeight="false" outlineLevel="0" collapsed="false">
      <c r="A250" s="1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n">
        <f aca="false">D250=0</f>
        <v>1</v>
      </c>
      <c r="F250" s="1"/>
      <c r="G250" s="1"/>
    </row>
    <row r="251" customFormat="false" ht="12.8" hidden="false" customHeight="false" outlineLevel="0" collapsed="false">
      <c r="A251" s="1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n">
        <f aca="false">D251=0</f>
        <v>1</v>
      </c>
      <c r="F251" s="1"/>
      <c r="G251" s="1"/>
    </row>
    <row r="252" customFormat="false" ht="12.8" hidden="false" customHeight="false" outlineLevel="0" collapsed="false">
      <c r="A252" s="1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n">
        <f aca="false">D252=0</f>
        <v>1</v>
      </c>
      <c r="F252" s="1"/>
      <c r="G252" s="1"/>
    </row>
    <row r="253" customFormat="false" ht="12.8" hidden="false" customHeight="false" outlineLevel="0" collapsed="false">
      <c r="A253" s="1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n">
        <f aca="false">D253=0</f>
        <v>1</v>
      </c>
      <c r="F253" s="1"/>
      <c r="G253" s="1"/>
    </row>
    <row r="254" customFormat="false" ht="12.8" hidden="false" customHeight="false" outlineLevel="0" collapsed="false">
      <c r="A254" s="1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1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n">
        <f aca="false">D255=0</f>
        <v>1</v>
      </c>
      <c r="F255" s="1"/>
      <c r="G255" s="1"/>
    </row>
    <row r="256" customFormat="false" ht="12.8" hidden="false" customHeight="false" outlineLevel="0" collapsed="false">
      <c r="A256" s="1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n">
        <f aca="false">D256=0</f>
        <v>1</v>
      </c>
      <c r="F256" s="1"/>
      <c r="G256" s="1"/>
    </row>
    <row r="257" customFormat="false" ht="12.8" hidden="false" customHeight="false" outlineLevel="0" collapsed="false">
      <c r="A257" s="1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n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178</v>
      </c>
      <c r="E2" s="1" t="s">
        <v>206</v>
      </c>
      <c r="F2" s="7" t="s">
        <v>225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57</v>
      </c>
      <c r="F3" s="8" t="s">
        <v>226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207</v>
      </c>
      <c r="E4" s="1" t="s">
        <v>31</v>
      </c>
      <c r="F4" s="8" t="s">
        <v>227</v>
      </c>
      <c r="G4" s="1" t="s">
        <v>162</v>
      </c>
    </row>
    <row r="5" customFormat="false" ht="12.8" hidden="false" customHeight="false" outlineLevel="0" collapsed="false">
      <c r="A5" s="0" t="s">
        <v>39</v>
      </c>
      <c r="D5" s="1" t="s">
        <v>195</v>
      </c>
      <c r="E5" s="1" t="s">
        <v>37</v>
      </c>
      <c r="F5" s="8" t="s">
        <v>228</v>
      </c>
    </row>
    <row r="6" customFormat="false" ht="12.8" hidden="false" customHeight="false" outlineLevel="0" collapsed="false">
      <c r="D6" s="1" t="s">
        <v>187</v>
      </c>
      <c r="E6" s="1" t="s">
        <v>40</v>
      </c>
      <c r="F6" s="8" t="s">
        <v>229</v>
      </c>
    </row>
    <row r="7" customFormat="false" ht="12.8" hidden="false" customHeight="false" outlineLevel="0" collapsed="false">
      <c r="D7" s="1" t="s">
        <v>199</v>
      </c>
      <c r="E7" s="0" t="s">
        <v>186</v>
      </c>
      <c r="F7" s="8" t="s">
        <v>230</v>
      </c>
    </row>
    <row r="8" customFormat="false" ht="12.8" hidden="false" customHeight="false" outlineLevel="0" collapsed="false">
      <c r="D8" s="1" t="s">
        <v>125</v>
      </c>
      <c r="E8" s="1" t="s">
        <v>194</v>
      </c>
      <c r="F8" s="8" t="s">
        <v>231</v>
      </c>
    </row>
    <row r="9" customFormat="false" ht="12.8" hidden="false" customHeight="false" outlineLevel="0" collapsed="false">
      <c r="D9" s="1" t="s">
        <v>175</v>
      </c>
      <c r="E9" s="1" t="s">
        <v>168</v>
      </c>
      <c r="F9" s="8" t="s">
        <v>232</v>
      </c>
    </row>
    <row r="10" customFormat="false" ht="12.8" hidden="false" customHeight="false" outlineLevel="0" collapsed="false">
      <c r="D10" s="1" t="s">
        <v>163</v>
      </c>
      <c r="E10" s="1" t="s">
        <v>233</v>
      </c>
      <c r="F10" s="8" t="s">
        <v>234</v>
      </c>
    </row>
    <row r="11" customFormat="false" ht="12.8" hidden="false" customHeight="false" outlineLevel="0" collapsed="false">
      <c r="E11" s="1" t="s">
        <v>161</v>
      </c>
      <c r="F11" s="8" t="s">
        <v>235</v>
      </c>
    </row>
    <row r="12" customFormat="false" ht="12.8" hidden="false" customHeight="false" outlineLevel="0" collapsed="false">
      <c r="E12" s="1" t="s">
        <v>174</v>
      </c>
      <c r="F12" s="8" t="s"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14171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2023-06-02T16:40:15Z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