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0a28a21050118d38/Desktop/ExcelR(Excel Assignment)/"/>
    </mc:Choice>
  </mc:AlternateContent>
  <xr:revisionPtr revIDLastSave="0" documentId="8_{61EEAEDB-ED3D-46B6-A387-BD5CAC8D1581}" xr6:coauthVersionLast="47" xr6:coauthVersionMax="47" xr10:uidLastSave="{00000000-0000-0000-0000-000000000000}"/>
  <bookViews>
    <workbookView xWindow="-110" yWindow="-110" windowWidth="19420" windowHeight="10300" activeTab="5" xr2:uid="{AF3B56C9-AA48-4977-8C3D-E5FB76209969}"/>
  </bookViews>
  <sheets>
    <sheet name="Q1 - Concat" sheetId="2" r:id="rId1"/>
    <sheet name="Q2 - Min &amp; Max" sheetId="3" r:id="rId2"/>
    <sheet name="Q3 - Look Up" sheetId="4" r:id="rId3"/>
    <sheet name="Q4 - Average" sheetId="5" r:id="rId4"/>
    <sheet name="Q5 - Brainstorm" sheetId="6" r:id="rId5"/>
    <sheet name="Q6 -IF" sheetId="7" r:id="rId6"/>
  </sheets>
  <definedNames>
    <definedName name="_xlnm._FilterDatabase" localSheetId="1" hidden="1">'Q2 - Min &amp; Max'!$A$3:$C$53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3" i="7" l="1"/>
  <c r="I23" i="7"/>
  <c r="J22" i="7"/>
  <c r="I22" i="7"/>
  <c r="I21" i="7"/>
  <c r="J21" i="7" s="1"/>
  <c r="I20" i="7"/>
  <c r="J20" i="7" s="1"/>
  <c r="J19" i="7"/>
  <c r="I19" i="7"/>
  <c r="J18" i="7"/>
  <c r="I18" i="7"/>
  <c r="I17" i="7"/>
  <c r="J17" i="7" s="1"/>
  <c r="I16" i="7"/>
  <c r="J16" i="7" s="1"/>
  <c r="J15" i="7"/>
  <c r="I15" i="7"/>
  <c r="J14" i="7"/>
  <c r="I14" i="7"/>
  <c r="I13" i="7"/>
  <c r="J13" i="7" s="1"/>
  <c r="I12" i="7"/>
  <c r="J12" i="7" s="1"/>
  <c r="J11" i="7"/>
  <c r="I11" i="7"/>
  <c r="C15" i="6"/>
  <c r="C14" i="6"/>
  <c r="C13" i="6"/>
  <c r="C12" i="6"/>
  <c r="C11" i="6"/>
  <c r="C10" i="6"/>
  <c r="C9" i="6"/>
  <c r="C8" i="6"/>
  <c r="C7" i="6"/>
  <c r="C6" i="6"/>
  <c r="B10" i="5"/>
  <c r="B9" i="5"/>
  <c r="B8" i="5"/>
  <c r="C15" i="4"/>
  <c r="C14" i="4"/>
  <c r="C13" i="4"/>
  <c r="C12" i="4"/>
  <c r="C11" i="4"/>
  <c r="C10" i="4"/>
  <c r="C9" i="4"/>
  <c r="C8" i="4"/>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H8" i="3"/>
  <c r="C8" i="3"/>
  <c r="H7" i="3"/>
  <c r="C7" i="3"/>
  <c r="C6" i="3"/>
  <c r="C5" i="3"/>
  <c r="I4" i="3"/>
  <c r="C4" i="3"/>
  <c r="I7" i="3" s="1"/>
  <c r="D14" i="2"/>
  <c r="D13" i="2"/>
  <c r="D12" i="2"/>
  <c r="D11" i="2"/>
  <c r="D10" i="2"/>
  <c r="D9" i="2"/>
  <c r="D8" i="2"/>
  <c r="D7" i="2"/>
  <c r="H5" i="3" l="1"/>
  <c r="I8" i="3"/>
  <c r="I5" i="3"/>
  <c r="H6" i="3"/>
  <c r="I6" i="3"/>
  <c r="H4" i="3"/>
</calcChain>
</file>

<file path=xl/sharedStrings.xml><?xml version="1.0" encoding="utf-8"?>
<sst xmlns="http://schemas.openxmlformats.org/spreadsheetml/2006/main" count="373" uniqueCount="163">
  <si>
    <t>Q. The Iist has employee names and badge#s of XYZ Inc.</t>
  </si>
  <si>
    <t xml:space="preserve">Their email ID is their first name_lastname@XYZ.com. However, the names in the list below has lastname, First name. </t>
  </si>
  <si>
    <t>Using XL Formulae, create a list of email ids in the format 'firstname_lastname@XYZ.com</t>
  </si>
  <si>
    <t>First Name</t>
  </si>
  <si>
    <t>Last Name</t>
  </si>
  <si>
    <t>Badge</t>
  </si>
  <si>
    <t>first name_lastname@XYZ.com</t>
  </si>
  <si>
    <t>Prashanth</t>
  </si>
  <si>
    <t>Gopi</t>
  </si>
  <si>
    <t>Tank</t>
  </si>
  <si>
    <t>Ashwini</t>
  </si>
  <si>
    <t>Suri</t>
  </si>
  <si>
    <t>Aviral</t>
  </si>
  <si>
    <t>Kumar</t>
  </si>
  <si>
    <t>Ram</t>
  </si>
  <si>
    <t>Tendulkar</t>
  </si>
  <si>
    <t>Sachin</t>
  </si>
  <si>
    <t>Maradonna</t>
  </si>
  <si>
    <t>Diego</t>
  </si>
  <si>
    <t>Singh</t>
  </si>
  <si>
    <t>Robin</t>
  </si>
  <si>
    <t>Deepak</t>
  </si>
  <si>
    <t>Q. For the student database given alongside, arrive at the number of students who come under each of the grade category.</t>
  </si>
  <si>
    <t>Student</t>
  </si>
  <si>
    <t>Scores</t>
  </si>
  <si>
    <t>Grade</t>
  </si>
  <si>
    <t>Min</t>
  </si>
  <si>
    <t>Max</t>
  </si>
  <si>
    <t>Student 1</t>
  </si>
  <si>
    <t>A</t>
  </si>
  <si>
    <t>Student 2</t>
  </si>
  <si>
    <t>B</t>
  </si>
  <si>
    <t>Student 3</t>
  </si>
  <si>
    <t>C</t>
  </si>
  <si>
    <t>Student 4</t>
  </si>
  <si>
    <t>D</t>
  </si>
  <si>
    <t>Student 5</t>
  </si>
  <si>
    <t>F</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</si>
  <si>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</si>
  <si>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</si>
  <si>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</si>
  <si>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</si>
  <si>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</si>
  <si>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</si>
  <si>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</si>
  <si>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</si>
  <si>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</si>
  <si>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</si>
  <si>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</si>
  <si>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</si>
  <si>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</si>
  <si>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</si>
  <si>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</si>
  <si>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</si>
  <si>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</si>
  <si>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</si>
  <si>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</si>
  <si>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</si>
  <si>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</si>
  <si>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</si>
  <si>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</si>
  <si>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</si>
  <si>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</si>
  <si>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</si>
  <si>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</si>
  <si>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</si>
  <si>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</si>
  <si>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</si>
  <si>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</si>
  <si>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</si>
  <si>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</si>
  <si>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</si>
  <si>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</si>
  <si>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</si>
  <si>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</si>
  <si>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</si>
  <si>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</si>
  <si>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</si>
  <si>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</si>
  <si>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</si>
  <si>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</si>
  <si>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</si>
  <si>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</si>
  <si>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</si>
  <si>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</si>
  <si>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</si>
  <si>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</si>
  <si>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</si>
  <si>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</si>
  <si>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</si>
  <si>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</si>
  <si>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</si>
  <si>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</si>
  <si>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</si>
  <si>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</si>
  <si>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</si>
  <si>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</si>
  <si>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</si>
  <si>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</si>
  <si>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</si>
  <si>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</si>
  <si>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</si>
  <si>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</si>
  <si>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</si>
  <si>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</si>
  <si>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</si>
  <si>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</si>
  <si>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</si>
  <si>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</si>
  <si>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</si>
  <si>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Q. Calculate the average roll up for the respective managers using the data in the second table.</t>
  </si>
  <si>
    <t>Manager name</t>
  </si>
  <si>
    <t>V, Rajesh</t>
  </si>
  <si>
    <t>Average Score</t>
  </si>
  <si>
    <t>Machado, Jason</t>
  </si>
  <si>
    <t>Elayedatt, Rubin</t>
  </si>
  <si>
    <r>
      <t xml:space="preserve">Q4 : </t>
    </r>
    <r>
      <rPr>
        <b/>
        <sz val="14"/>
        <color theme="1"/>
        <rFont val="Calibri"/>
        <family val="2"/>
        <scheme val="minor"/>
      </rPr>
      <t>Without</t>
    </r>
    <r>
      <rPr>
        <b/>
        <sz val="14"/>
        <color rgb="FFFF0000"/>
        <rFont val="Calibri"/>
        <family val="2"/>
        <scheme val="minor"/>
      </rPr>
      <t xml:space="preserve"> using Pivot Table count the total number of SR for each of the below locations using SR Table . </t>
    </r>
  </si>
  <si>
    <t>Location</t>
  </si>
  <si>
    <t>Total SR</t>
  </si>
  <si>
    <t>Classification</t>
  </si>
  <si>
    <t>SR_Numbers</t>
  </si>
  <si>
    <t>Warsaw, Poland</t>
  </si>
  <si>
    <t>Casablanca, Morocco</t>
  </si>
  <si>
    <t>Casa_CSMB_Premium_1</t>
  </si>
  <si>
    <t>Athens, Greece</t>
  </si>
  <si>
    <t>Istanbul, Turkey</t>
  </si>
  <si>
    <t>Bratislava, Slovakia</t>
  </si>
  <si>
    <t>UKBLRRSA1</t>
  </si>
  <si>
    <t>Cairo, Egypt</t>
  </si>
  <si>
    <t>Bangalore, India</t>
  </si>
  <si>
    <t>Stockholms Lan, Sweden</t>
  </si>
  <si>
    <t>Bucharest, Romania</t>
  </si>
  <si>
    <t>Wilcke, Joey</t>
  </si>
  <si>
    <t>CGS_CSC_Italy</t>
  </si>
  <si>
    <t>UKI CSMB Care</t>
  </si>
  <si>
    <t>Ger LEP Core Tech</t>
  </si>
  <si>
    <t>Not Assigned</t>
  </si>
  <si>
    <t>CGS_BUCH _IT_SMB</t>
  </si>
  <si>
    <t>GCSS_Client</t>
  </si>
  <si>
    <t xml:space="preserve">Q1: Using below Table calculate the total Counts for each Agent and using excel functions update the stack status column using the below criteria </t>
  </si>
  <si>
    <t>Counts below 15</t>
  </si>
  <si>
    <t>Not Stacked</t>
  </si>
  <si>
    <t>Counts between 15 - 19</t>
  </si>
  <si>
    <t>Exception</t>
  </si>
  <si>
    <t>Counts above 19</t>
  </si>
  <si>
    <t>Stacked</t>
  </si>
  <si>
    <t>Agent Name</t>
  </si>
  <si>
    <t>Total Counts</t>
  </si>
  <si>
    <t>Stack Status</t>
  </si>
  <si>
    <t>Hajjam, Hayat</t>
  </si>
  <si>
    <t>-</t>
  </si>
  <si>
    <t>Bouzerda, Ryad</t>
  </si>
  <si>
    <t>Tavani, Giovanni</t>
  </si>
  <si>
    <t>Gondzur, Stanislav</t>
  </si>
  <si>
    <t>Szerda, Peter</t>
  </si>
  <si>
    <t>R, Sudarshan</t>
  </si>
  <si>
    <t>Madarasz, Richard</t>
  </si>
  <si>
    <t>Bachrata, Petra</t>
  </si>
  <si>
    <t>Hauser, Natalia</t>
  </si>
  <si>
    <t>Bounaaj, Khalil</t>
  </si>
  <si>
    <t>Chakrouna, Assaad</t>
  </si>
  <si>
    <t>Petersson, Angelica</t>
  </si>
  <si>
    <t>Akhnoori, Vidya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</si>
</sst>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1"/>
      <name val="Calibri"/>
      <family val="2"/>
      <scheme val="minor"/>
    </font>
    <font>
      <b/>
      <sz val="10"/>
      <color indexed="10"/>
      <name val="Arial"/>
      <family val="2"/>
    </font>
    <font>
      <sz val="10"/>
      <name val="Arial"/>
      <family val="2"/>
    </font>
    <font>
      <b/>
      <i/>
      <sz val="9"/>
      <color indexed="20"/>
      <name val="Arial"/>
      <family val="2"/>
    </font>
    <font>
      <b/>
      <i/>
      <sz val="12"/>
      <color indexed="16"/>
      <name val="Arial"/>
      <family val="2"/>
    </font>
    <font>
      <b/>
      <sz val="10"/>
      <name val="Arial"/>
      <family val="2"/>
    </font>
    <font>
      <b/>
      <sz val="11"/>
      <color indexed="18"/>
      <name val="Arial"/>
      <family val="2"/>
    </font>
    <font>
      <b/>
      <sz val="10"/>
      <color indexed="16"/>
      <name val="Arial"/>
      <family val="2"/>
    </font>
    <font>
      <b/>
      <sz val="8"/>
      <name val="Arial"/>
      <family val="2"/>
    </font>
    <font>
      <b/>
      <sz val="10"/>
      <color indexed="9"/>
      <name val="Arial"/>
      <family val="2"/>
    </font>
    <font>
      <b/>
      <sz val="11"/>
      <color rgb="FFFF0000"/>
      <name val="Calibri"/>
      <family val="2"/>
      <scheme val="minor"/>
    </font>
    <font>
      <sz val="10"/>
      <name val="Calibri"/>
      <family val="2"/>
      <scheme val="minor"/>
    </font>
    <font>
      <b/>
      <sz val="10"/>
      <name val="Calibri"/>
      <family val="2"/>
      <scheme val="minor"/>
    </font>
    <font>
      <b/>
      <sz val="14"/>
      <color rgb="FFFF0000"/>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cellStyleXfs>
  <cellXfs count="63">
    <xf numFmtId="0" fontId="0" fillId="0" borderId="0" xfId="0"/>
    <xf numFmtId="0" fontId="2" fillId="0" borderId="0" xfId="0" applyFont="1"/>
    <xf numFmtId="0" fontId="3" fillId="0" borderId="0" xfId="0" applyFont="1"/>
    <xf numFmtId="0" fontId="0" fillId="0" borderId="1" xfId="0" applyBorder="1" applyAlignment="1">
      <alignment horizontal="center"/>
    </xf>
    <xf numFmtId="0" fontId="0" fillId="0" borderId="1" xfId="0" applyBorder="1"/>
    <xf numFmtId="0" fontId="3" fillId="0" borderId="1"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1" fillId="0" borderId="0" xfId="0" applyFont="1"/>
    <xf numFmtId="0" fontId="6" fillId="0" borderId="0" xfId="0" applyFont="1"/>
    <xf numFmtId="0" fontId="0" fillId="0" borderId="0" xfId="0" applyAlignment="1">
      <alignment horizontal="center"/>
    </xf>
    <xf numFmtId="0" fontId="2" fillId="0" borderId="0" xfId="0" applyFont="1" applyAlignment="1">
      <alignment horizontal="right" indent="1"/>
    </xf>
    <xf numFmtId="0" fontId="1" fillId="2" borderId="0" xfId="0" applyFont="1" applyFill="1" applyAlignment="1">
      <alignment horizontal="left" indent="1"/>
    </xf>
    <xf numFmtId="0" fontId="10" fillId="4" borderId="5" xfId="0" applyFont="1" applyFill="1" applyBorder="1" applyAlignment="1">
      <alignment horizontal="center"/>
    </xf>
    <xf numFmtId="0" fontId="10" fillId="4" borderId="0" xfId="0" applyFont="1" applyFill="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3"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6"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12" fillId="0" borderId="1" xfId="0" applyFont="1" applyBorder="1" applyAlignment="1">
      <alignment horizontal="center" vertical="center"/>
    </xf>
    <xf numFmtId="164" fontId="13" fillId="0" borderId="1" xfId="1" applyNumberFormat="1" applyFont="1" applyBorder="1" applyAlignment="1">
      <alignment horizontal="center" vertical="center"/>
    </xf>
    <xf numFmtId="0" fontId="0" fillId="5" borderId="1" xfId="0" applyFill="1" applyBorder="1" applyAlignment="1">
      <alignment horizontal="center"/>
    </xf>
    <xf numFmtId="164" fontId="0" fillId="0" borderId="1" xfId="0" applyNumberFormat="1" applyBorder="1"/>
    <xf numFmtId="164" fontId="0" fillId="0" borderId="0" xfId="0" applyNumberFormat="1"/>
    <xf numFmtId="0" fontId="14" fillId="0" borderId="0" xfId="0" applyFont="1"/>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0" fillId="0" borderId="14" xfId="0" applyBorder="1" applyAlignment="1">
      <alignment horizontal="center"/>
    </xf>
    <xf numFmtId="0" fontId="1" fillId="0" borderId="15"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6" fillId="0" borderId="11" xfId="0" applyFont="1" applyBorder="1" applyAlignment="1">
      <alignment horizontal="left"/>
    </xf>
    <xf numFmtId="0" fontId="16" fillId="0" borderId="12" xfId="0" applyFont="1" applyBorder="1" applyAlignment="1">
      <alignment horizontal="left"/>
    </xf>
    <xf numFmtId="0" fontId="16" fillId="0" borderId="14" xfId="0" applyFont="1" applyBorder="1" applyAlignment="1">
      <alignment horizontal="left"/>
    </xf>
    <xf numFmtId="0" fontId="16" fillId="0" borderId="15" xfId="0" applyFont="1" applyBorder="1" applyAlignment="1">
      <alignment horizontal="left"/>
    </xf>
    <xf numFmtId="0" fontId="16" fillId="0" borderId="16" xfId="0" applyFont="1" applyBorder="1" applyAlignment="1">
      <alignment horizontal="left"/>
    </xf>
    <xf numFmtId="0" fontId="16" fillId="0" borderId="18" xfId="0" applyFont="1" applyBorder="1" applyAlignment="1">
      <alignment horizontal="left"/>
    </xf>
    <xf numFmtId="0" fontId="1" fillId="8" borderId="11" xfId="0" applyFont="1" applyFill="1" applyBorder="1" applyAlignment="1">
      <alignment horizontal="center"/>
    </xf>
    <xf numFmtId="0" fontId="1" fillId="8" borderId="13" xfId="0" applyFont="1" applyFill="1" applyBorder="1" applyAlignment="1">
      <alignment horizontal="center"/>
    </xf>
    <xf numFmtId="0" fontId="1" fillId="8" borderId="12" xfId="0" applyFont="1" applyFill="1" applyBorder="1" applyAlignment="1">
      <alignment horizontal="center"/>
    </xf>
    <xf numFmtId="0" fontId="0" fillId="9" borderId="1" xfId="0" applyFill="1" applyBorder="1" applyAlignment="1">
      <alignment horizontal="center"/>
    </xf>
    <xf numFmtId="0" fontId="0" fillId="9" borderId="15" xfId="0" quotePrefix="1" applyFill="1" applyBorder="1" applyAlignment="1">
      <alignment horizontal="center"/>
    </xf>
    <xf numFmtId="0" fontId="2" fillId="0" borderId="0" xfId="0" applyFont="1" applyAlignment="1">
      <alignment horizontal="center"/>
    </xf>
    <xf numFmtId="0" fontId="2" fillId="0" borderId="0" xfId="0" applyFont="1" applyAlignment="1">
      <alignment horizontal="center" vertical="top"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11" fillId="0" borderId="0" xfId="0" applyFont="1" applyAlignment="1">
      <alignment horizontal="center"/>
    </xf>
  </cellXfs>
  <cellStyles count="2">
    <cellStyle name="Nor}al" xfId="1" xr:uid="{5566D30C-BA47-42B9-8C92-406E49EE5F7B}"/>
    <cellStyle name="Normal" xfId="0" builtinId="0"/>
  </cellStyles>
  <dxfs count="3">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CC14-4661-4DF5-8656-192ECBBDB9B9}">
  <dimension ref="A1:H14"/>
  <sheetViews>
    <sheetView showGridLines="0" topLeftCell="A2" workbookViewId="0">
      <selection activeCell="D19" sqref="D19"/>
    </sheetView>
  </sheetViews>
  <sheetFormatPr defaultRowHeight="14.5" x14ac:dyDescent="0.35"/>
  <cols>
    <col min="1" max="1" width="38.36328125" customWidth="1"/>
    <col min="2" max="2" width="13.6328125" customWidth="1"/>
    <col min="3" max="3" width="27.90625" bestFit="1" customWidth="1"/>
    <col min="4" max="4" width="26.90625" bestFit="1" customWidth="1"/>
  </cols>
  <sheetData>
    <row r="1" spans="1:8" x14ac:dyDescent="0.35">
      <c r="A1" s="1" t="s">
        <v>0</v>
      </c>
    </row>
    <row r="2" spans="1:8" x14ac:dyDescent="0.35">
      <c r="A2" s="1" t="s">
        <v>1</v>
      </c>
    </row>
    <row r="3" spans="1:8" x14ac:dyDescent="0.35">
      <c r="A3" s="1" t="s">
        <v>2</v>
      </c>
    </row>
    <row r="4" spans="1:8" ht="17.399999999999999" customHeight="1" x14ac:dyDescent="0.35"/>
    <row r="5" spans="1:8" x14ac:dyDescent="0.35">
      <c r="H5" s="2"/>
    </row>
    <row r="6" spans="1:8" x14ac:dyDescent="0.35">
      <c r="A6" s="3" t="s">
        <v>3</v>
      </c>
      <c r="B6" s="3" t="s">
        <v>4</v>
      </c>
      <c r="C6" s="3" t="s">
        <v>5</v>
      </c>
      <c r="D6" s="4" t="s">
        <v>6</v>
      </c>
    </row>
    <row r="7" spans="1:8" x14ac:dyDescent="0.35">
      <c r="A7" s="3" t="s">
        <v>7</v>
      </c>
      <c r="B7" s="4" t="s">
        <v>8</v>
      </c>
      <c r="C7" s="3">
        <v>87423</v>
      </c>
      <c r="D7" s="4" t="str">
        <f>_xlfn.CONCAT(A7,"_",B7,"@XYZ.com")</f>
        <v>Prashanth_Gopi@XYZ.com</v>
      </c>
    </row>
    <row r="8" spans="1:8" x14ac:dyDescent="0.35">
      <c r="A8" s="3" t="s">
        <v>9</v>
      </c>
      <c r="B8" s="4" t="s">
        <v>10</v>
      </c>
      <c r="C8" s="3">
        <v>78312</v>
      </c>
      <c r="D8" s="4" t="str">
        <f t="shared" ref="D8:D14" si="0">_xlfn.CONCAT(A8,"_",B8,"@XYZ.com")</f>
        <v>Tank_Ashwini@XYZ.com</v>
      </c>
    </row>
    <row r="9" spans="1:8" x14ac:dyDescent="0.35">
      <c r="A9" s="3" t="s">
        <v>11</v>
      </c>
      <c r="B9" s="4" t="s">
        <v>12</v>
      </c>
      <c r="C9" s="3">
        <v>98722</v>
      </c>
      <c r="D9" s="4" t="str">
        <f t="shared" si="0"/>
        <v>Suri_Aviral@XYZ.com</v>
      </c>
    </row>
    <row r="10" spans="1:8" x14ac:dyDescent="0.35">
      <c r="A10" s="3" t="s">
        <v>13</v>
      </c>
      <c r="B10" s="4" t="s">
        <v>14</v>
      </c>
      <c r="C10" s="3">
        <v>12235</v>
      </c>
      <c r="D10" s="4" t="str">
        <f t="shared" si="0"/>
        <v>Kumar_Ram@XYZ.com</v>
      </c>
    </row>
    <row r="11" spans="1:8" x14ac:dyDescent="0.35">
      <c r="A11" s="3" t="s">
        <v>15</v>
      </c>
      <c r="B11" s="4" t="s">
        <v>16</v>
      </c>
      <c r="C11" s="3">
        <v>23972</v>
      </c>
      <c r="D11" s="4" t="str">
        <f t="shared" si="0"/>
        <v>Tendulkar_Sachin@XYZ.com</v>
      </c>
    </row>
    <row r="12" spans="1:8" x14ac:dyDescent="0.35">
      <c r="A12" s="5" t="s">
        <v>17</v>
      </c>
      <c r="B12" s="4" t="s">
        <v>18</v>
      </c>
      <c r="C12" s="3">
        <v>56431</v>
      </c>
      <c r="D12" s="4" t="str">
        <f t="shared" si="0"/>
        <v>Maradonna_Diego@XYZ.com</v>
      </c>
    </row>
    <row r="13" spans="1:8" x14ac:dyDescent="0.35">
      <c r="A13" s="3" t="s">
        <v>19</v>
      </c>
      <c r="B13" s="4" t="s">
        <v>20</v>
      </c>
      <c r="C13" s="3">
        <v>98362</v>
      </c>
      <c r="D13" s="4" t="str">
        <f t="shared" si="0"/>
        <v>Singh_Robin@XYZ.com</v>
      </c>
    </row>
    <row r="14" spans="1:8" x14ac:dyDescent="0.35">
      <c r="A14" s="3" t="s">
        <v>13</v>
      </c>
      <c r="B14" s="4" t="s">
        <v>21</v>
      </c>
      <c r="C14" s="3">
        <v>18739</v>
      </c>
      <c r="D14" s="4" t="str">
        <f t="shared" si="0"/>
        <v>Kumar_Deepak@XYZ.com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5E077-C4D3-47BB-8912-E81259FA23F8}">
  <dimension ref="A1:R53"/>
  <sheetViews>
    <sheetView showGridLines="0" workbookViewId="0">
      <selection activeCell="J41" sqref="J41"/>
    </sheetView>
  </sheetViews>
  <sheetFormatPr defaultRowHeight="14.5" x14ac:dyDescent="0.35"/>
  <cols>
    <col min="1" max="1" width="14.90625" style="14" customWidth="1"/>
    <col min="2" max="2" width="8.7265625" style="14"/>
    <col min="3" max="3" width="11.36328125" style="14" bestFit="1" customWidth="1"/>
    <col min="4" max="4" width="10" bestFit="1" customWidth="1"/>
    <col min="7" max="7" width="10.54296875" bestFit="1" customWidth="1"/>
    <col min="10" max="10" width="8.36328125" customWidth="1"/>
  </cols>
  <sheetData>
    <row r="1" spans="1:18" ht="15.75" customHeight="1" x14ac:dyDescent="0.35">
      <c r="A1" s="55" t="s">
        <v>22</v>
      </c>
      <c r="B1" s="55"/>
      <c r="C1" s="55"/>
      <c r="D1" s="55"/>
      <c r="E1" s="55"/>
      <c r="F1" s="55"/>
      <c r="G1" s="55"/>
      <c r="H1" s="55"/>
      <c r="I1" s="55"/>
      <c r="J1" s="55"/>
      <c r="K1" s="55"/>
      <c r="L1" s="55"/>
      <c r="M1" s="55"/>
      <c r="N1" s="55"/>
      <c r="O1" s="55"/>
      <c r="P1" s="55"/>
      <c r="Q1" s="55"/>
      <c r="R1" s="55"/>
    </row>
    <row r="2" spans="1:18" ht="15.5" x14ac:dyDescent="0.35">
      <c r="A2" s="6"/>
      <c r="B2" s="7"/>
      <c r="C2" s="7"/>
      <c r="D2" s="7"/>
      <c r="E2" s="7"/>
      <c r="F2" s="7"/>
      <c r="G2" s="7"/>
      <c r="H2" s="7"/>
      <c r="I2" s="7"/>
    </row>
    <row r="3" spans="1:18" x14ac:dyDescent="0.35">
      <c r="A3" s="8" t="s">
        <v>23</v>
      </c>
      <c r="B3" s="8" t="s">
        <v>24</v>
      </c>
      <c r="C3" s="9" t="s">
        <v>25</v>
      </c>
      <c r="H3" s="8" t="s">
        <v>26</v>
      </c>
      <c r="I3" s="8" t="s">
        <v>27</v>
      </c>
      <c r="J3" s="8" t="s">
        <v>25</v>
      </c>
    </row>
    <row r="4" spans="1:18" x14ac:dyDescent="0.35">
      <c r="A4" s="3" t="s">
        <v>28</v>
      </c>
      <c r="B4" s="3">
        <v>62</v>
      </c>
      <c r="C4" s="10" t="str">
        <f>IF(AND(B4&lt;=100,B4&gt;=90),$J$4,IF(AND(B4&lt;90,B4&gt;=80),$J$5,IF(AND(B4&lt;80,B4&gt;=51),$J$6,IF(AND(B4&lt;=500,B4&gt;=41),$J$7,IF(B4&lt;=40,$J$8)))))</f>
        <v>C</v>
      </c>
      <c r="H4" s="11">
        <f>_xlfn.MINIFS(B$4:B$53,C$4:C$53,J4)</f>
        <v>90</v>
      </c>
      <c r="I4" s="11">
        <f>_xlfn.MAXIFS(B$4:B$53,C$4:C$53,J4)</f>
        <v>100</v>
      </c>
      <c r="J4" s="3" t="s">
        <v>29</v>
      </c>
    </row>
    <row r="5" spans="1:18" x14ac:dyDescent="0.35">
      <c r="A5" s="3" t="s">
        <v>30</v>
      </c>
      <c r="B5" s="3">
        <v>92</v>
      </c>
      <c r="C5" s="10" t="str">
        <f t="shared" ref="C5:C53" si="0">IF(AND(B5&lt;=100,B5&gt;=90),$J$4,IF(AND(B5&lt;90,B5&gt;=80),$J$5,IF(AND(B5&lt;80,B5&gt;=51),$J$6,IF(AND(B5&lt;=500,B5&gt;=41),$J$7,IF(B5&lt;=40,$J$8)))))</f>
        <v>A</v>
      </c>
      <c r="H5" s="11">
        <f>_xlfn.MINIFS(B$4:B$53,C$4:C$53,J5)</f>
        <v>81</v>
      </c>
      <c r="I5" s="11">
        <f t="shared" ref="I5:I8" si="1">_xlfn.MAXIFS(B$4:B$53,C$4:C$53,J5)</f>
        <v>89</v>
      </c>
      <c r="J5" s="3" t="s">
        <v>31</v>
      </c>
    </row>
    <row r="6" spans="1:18" x14ac:dyDescent="0.35">
      <c r="A6" s="3" t="s">
        <v>32</v>
      </c>
      <c r="B6" s="3">
        <v>52</v>
      </c>
      <c r="C6" s="10" t="str">
        <f t="shared" si="0"/>
        <v>C</v>
      </c>
      <c r="H6" s="11">
        <f>_xlfn.MINIFS(B$4:B$53,C$4:C$53,J6)</f>
        <v>51</v>
      </c>
      <c r="I6" s="11">
        <f>_xlfn.MAXIFS(B$4:B$53,C$4:C$53,J6)</f>
        <v>76</v>
      </c>
      <c r="J6" s="3" t="s">
        <v>33</v>
      </c>
    </row>
    <row r="7" spans="1:18" x14ac:dyDescent="0.35">
      <c r="A7" s="3" t="s">
        <v>34</v>
      </c>
      <c r="B7" s="3">
        <v>60</v>
      </c>
      <c r="C7" s="10" t="str">
        <f t="shared" si="0"/>
        <v>C</v>
      </c>
      <c r="H7" s="11">
        <f t="shared" ref="H7:H8" si="2">_xlfn.MINIFS(B$4:B$53,C$4:C$53,J7)</f>
        <v>44</v>
      </c>
      <c r="I7" s="11">
        <f t="shared" si="1"/>
        <v>46</v>
      </c>
      <c r="J7" s="3" t="s">
        <v>35</v>
      </c>
    </row>
    <row r="8" spans="1:18" x14ac:dyDescent="0.35">
      <c r="A8" s="3" t="s">
        <v>36</v>
      </c>
      <c r="B8" s="3">
        <v>81</v>
      </c>
      <c r="C8" s="10" t="str">
        <f t="shared" si="0"/>
        <v>B</v>
      </c>
      <c r="H8" s="11">
        <f t="shared" si="2"/>
        <v>31</v>
      </c>
      <c r="I8" s="11">
        <f t="shared" si="1"/>
        <v>40</v>
      </c>
      <c r="J8" s="3" t="s">
        <v>37</v>
      </c>
    </row>
    <row r="9" spans="1:18" x14ac:dyDescent="0.35">
      <c r="A9" s="3" t="s">
        <v>38</v>
      </c>
      <c r="B9" s="3">
        <v>66</v>
      </c>
      <c r="C9" s="10" t="str">
        <f t="shared" si="0"/>
        <v>C</v>
      </c>
    </row>
    <row r="10" spans="1:18" x14ac:dyDescent="0.35">
      <c r="A10" s="3" t="s">
        <v>39</v>
      </c>
      <c r="B10" s="3">
        <v>63</v>
      </c>
      <c r="C10" s="10" t="str">
        <f t="shared" si="0"/>
        <v>C</v>
      </c>
      <c r="D10" s="12"/>
    </row>
    <row r="11" spans="1:18" x14ac:dyDescent="0.35">
      <c r="A11" s="3" t="s">
        <v>40</v>
      </c>
      <c r="B11" s="3">
        <v>100</v>
      </c>
      <c r="C11" s="10" t="str">
        <f t="shared" si="0"/>
        <v>A</v>
      </c>
      <c r="D11" s="13"/>
    </row>
    <row r="12" spans="1:18" x14ac:dyDescent="0.35">
      <c r="A12" s="3" t="s">
        <v>41</v>
      </c>
      <c r="B12" s="3">
        <v>46</v>
      </c>
      <c r="C12" s="10" t="str">
        <f t="shared" si="0"/>
        <v>D</v>
      </c>
    </row>
    <row r="13" spans="1:18" x14ac:dyDescent="0.35">
      <c r="A13" s="3" t="s">
        <v>42</v>
      </c>
      <c r="B13" s="3">
        <v>87</v>
      </c>
      <c r="C13" s="10" t="str">
        <f t="shared" si="0"/>
        <v>B</v>
      </c>
    </row>
    <row r="14" spans="1:18" x14ac:dyDescent="0.35">
      <c r="A14" s="3" t="s">
        <v>43</v>
      </c>
      <c r="B14" s="3">
        <v>93</v>
      </c>
      <c r="C14" s="10" t="str">
        <f t="shared" si="0"/>
        <v>A</v>
      </c>
    </row>
    <row r="15" spans="1:18" x14ac:dyDescent="0.35">
      <c r="A15" s="3" t="s">
        <v>44</v>
      </c>
      <c r="B15" s="3">
        <v>84</v>
      </c>
      <c r="C15" s="10" t="str">
        <f t="shared" si="0"/>
        <v>B</v>
      </c>
    </row>
    <row r="16" spans="1:18" x14ac:dyDescent="0.35">
      <c r="A16" s="3" t="s">
        <v>45</v>
      </c>
      <c r="B16" s="3">
        <v>44</v>
      </c>
      <c r="C16" s="10" t="str">
        <f t="shared" si="0"/>
        <v>D</v>
      </c>
    </row>
    <row r="17" spans="1:3" x14ac:dyDescent="0.35">
      <c r="A17" s="3" t="s">
        <v>46</v>
      </c>
      <c r="B17" s="3">
        <v>71</v>
      </c>
      <c r="C17" s="10" t="str">
        <f t="shared" si="0"/>
        <v>C</v>
      </c>
    </row>
    <row r="18" spans="1:3" x14ac:dyDescent="0.35">
      <c r="A18" s="3" t="s">
        <v>47</v>
      </c>
      <c r="B18" s="3">
        <v>100</v>
      </c>
      <c r="C18" s="10" t="str">
        <f t="shared" si="0"/>
        <v>A</v>
      </c>
    </row>
    <row r="19" spans="1:3" x14ac:dyDescent="0.35">
      <c r="A19" s="3" t="s">
        <v>48</v>
      </c>
      <c r="B19" s="3">
        <v>40</v>
      </c>
      <c r="C19" s="10" t="str">
        <f t="shared" si="0"/>
        <v>F</v>
      </c>
    </row>
    <row r="20" spans="1:3" x14ac:dyDescent="0.35">
      <c r="A20" s="3" t="s">
        <v>49</v>
      </c>
      <c r="B20" s="3">
        <v>35</v>
      </c>
      <c r="C20" s="10" t="str">
        <f t="shared" si="0"/>
        <v>F</v>
      </c>
    </row>
    <row r="21" spans="1:3" x14ac:dyDescent="0.35">
      <c r="A21" s="3" t="s">
        <v>50</v>
      </c>
      <c r="B21" s="3">
        <v>73</v>
      </c>
      <c r="C21" s="10" t="str">
        <f t="shared" si="0"/>
        <v>C</v>
      </c>
    </row>
    <row r="22" spans="1:3" x14ac:dyDescent="0.35">
      <c r="A22" s="3" t="s">
        <v>51</v>
      </c>
      <c r="B22" s="3">
        <v>99</v>
      </c>
      <c r="C22" s="10" t="str">
        <f t="shared" si="0"/>
        <v>A</v>
      </c>
    </row>
    <row r="23" spans="1:3" x14ac:dyDescent="0.35">
      <c r="A23" s="3" t="s">
        <v>52</v>
      </c>
      <c r="B23" s="3">
        <v>88</v>
      </c>
      <c r="C23" s="10" t="str">
        <f t="shared" si="0"/>
        <v>B</v>
      </c>
    </row>
    <row r="24" spans="1:3" x14ac:dyDescent="0.35">
      <c r="A24" s="3" t="s">
        <v>53</v>
      </c>
      <c r="B24" s="3">
        <v>90</v>
      </c>
      <c r="C24" s="10" t="str">
        <f t="shared" si="0"/>
        <v>A</v>
      </c>
    </row>
    <row r="25" spans="1:3" x14ac:dyDescent="0.35">
      <c r="A25" s="3" t="s">
        <v>54</v>
      </c>
      <c r="B25" s="3">
        <v>90</v>
      </c>
      <c r="C25" s="10" t="str">
        <f t="shared" si="0"/>
        <v>A</v>
      </c>
    </row>
    <row r="26" spans="1:3" x14ac:dyDescent="0.35">
      <c r="A26" s="3" t="s">
        <v>55</v>
      </c>
      <c r="B26" s="3">
        <v>44</v>
      </c>
      <c r="C26" s="10" t="str">
        <f t="shared" si="0"/>
        <v>D</v>
      </c>
    </row>
    <row r="27" spans="1:3" x14ac:dyDescent="0.35">
      <c r="A27" s="3" t="s">
        <v>56</v>
      </c>
      <c r="B27" s="3">
        <v>74</v>
      </c>
      <c r="C27" s="10" t="str">
        <f t="shared" si="0"/>
        <v>C</v>
      </c>
    </row>
    <row r="28" spans="1:3" x14ac:dyDescent="0.35">
      <c r="A28" s="3" t="s">
        <v>57</v>
      </c>
      <c r="B28" s="3">
        <v>46</v>
      </c>
      <c r="C28" s="10" t="str">
        <f t="shared" si="0"/>
        <v>D</v>
      </c>
    </row>
    <row r="29" spans="1:3" x14ac:dyDescent="0.35">
      <c r="A29" s="3" t="s">
        <v>58</v>
      </c>
      <c r="B29" s="3">
        <v>74</v>
      </c>
      <c r="C29" s="10" t="str">
        <f t="shared" si="0"/>
        <v>C</v>
      </c>
    </row>
    <row r="30" spans="1:3" x14ac:dyDescent="0.35">
      <c r="A30" s="3" t="s">
        <v>59</v>
      </c>
      <c r="B30" s="3">
        <v>92</v>
      </c>
      <c r="C30" s="10" t="str">
        <f t="shared" si="0"/>
        <v>A</v>
      </c>
    </row>
    <row r="31" spans="1:3" x14ac:dyDescent="0.35">
      <c r="A31" s="3" t="s">
        <v>60</v>
      </c>
      <c r="B31" s="3">
        <v>31</v>
      </c>
      <c r="C31" s="10" t="str">
        <f t="shared" si="0"/>
        <v>F</v>
      </c>
    </row>
    <row r="32" spans="1:3" x14ac:dyDescent="0.35">
      <c r="A32" s="3" t="s">
        <v>61</v>
      </c>
      <c r="B32" s="3">
        <v>51</v>
      </c>
      <c r="C32" s="10" t="str">
        <f t="shared" si="0"/>
        <v>C</v>
      </c>
    </row>
    <row r="33" spans="1:3" x14ac:dyDescent="0.35">
      <c r="A33" s="3" t="s">
        <v>62</v>
      </c>
      <c r="B33" s="3">
        <v>59</v>
      </c>
      <c r="C33" s="10" t="str">
        <f t="shared" si="0"/>
        <v>C</v>
      </c>
    </row>
    <row r="34" spans="1:3" x14ac:dyDescent="0.35">
      <c r="A34" s="3" t="s">
        <v>63</v>
      </c>
      <c r="B34" s="3">
        <v>85</v>
      </c>
      <c r="C34" s="10" t="str">
        <f t="shared" si="0"/>
        <v>B</v>
      </c>
    </row>
    <row r="35" spans="1:3" x14ac:dyDescent="0.35">
      <c r="A35" s="3" t="s">
        <v>64</v>
      </c>
      <c r="B35" s="3">
        <v>63</v>
      </c>
      <c r="C35" s="10" t="str">
        <f t="shared" si="0"/>
        <v>C</v>
      </c>
    </row>
    <row r="36" spans="1:3" x14ac:dyDescent="0.35">
      <c r="A36" s="3" t="s">
        <v>65</v>
      </c>
      <c r="B36" s="3">
        <v>60</v>
      </c>
      <c r="C36" s="10" t="str">
        <f t="shared" si="0"/>
        <v>C</v>
      </c>
    </row>
    <row r="37" spans="1:3" x14ac:dyDescent="0.35">
      <c r="A37" s="3" t="s">
        <v>66</v>
      </c>
      <c r="B37" s="3">
        <v>83</v>
      </c>
      <c r="C37" s="10" t="str">
        <f t="shared" si="0"/>
        <v>B</v>
      </c>
    </row>
    <row r="38" spans="1:3" x14ac:dyDescent="0.35">
      <c r="A38" s="3" t="s">
        <v>67</v>
      </c>
      <c r="B38" s="3">
        <v>72</v>
      </c>
      <c r="C38" s="10" t="str">
        <f t="shared" si="0"/>
        <v>C</v>
      </c>
    </row>
    <row r="39" spans="1:3" x14ac:dyDescent="0.35">
      <c r="A39" s="3" t="s">
        <v>68</v>
      </c>
      <c r="B39" s="3">
        <v>94</v>
      </c>
      <c r="C39" s="10" t="str">
        <f t="shared" si="0"/>
        <v>A</v>
      </c>
    </row>
    <row r="40" spans="1:3" x14ac:dyDescent="0.35">
      <c r="A40" s="3" t="s">
        <v>69</v>
      </c>
      <c r="B40" s="3">
        <v>92</v>
      </c>
      <c r="C40" s="10" t="str">
        <f t="shared" si="0"/>
        <v>A</v>
      </c>
    </row>
    <row r="41" spans="1:3" x14ac:dyDescent="0.35">
      <c r="A41" s="3" t="s">
        <v>70</v>
      </c>
      <c r="B41" s="3">
        <v>92</v>
      </c>
      <c r="C41" s="10" t="str">
        <f t="shared" si="0"/>
        <v>A</v>
      </c>
    </row>
    <row r="42" spans="1:3" x14ac:dyDescent="0.35">
      <c r="A42" s="3" t="s">
        <v>71</v>
      </c>
      <c r="B42" s="3">
        <v>59</v>
      </c>
      <c r="C42" s="10" t="str">
        <f t="shared" si="0"/>
        <v>C</v>
      </c>
    </row>
    <row r="43" spans="1:3" x14ac:dyDescent="0.35">
      <c r="A43" s="3" t="s">
        <v>72</v>
      </c>
      <c r="B43" s="3">
        <v>51</v>
      </c>
      <c r="C43" s="10" t="str">
        <f t="shared" si="0"/>
        <v>C</v>
      </c>
    </row>
    <row r="44" spans="1:3" x14ac:dyDescent="0.35">
      <c r="A44" s="3" t="s">
        <v>73</v>
      </c>
      <c r="B44" s="3">
        <v>45</v>
      </c>
      <c r="C44" s="10" t="str">
        <f t="shared" si="0"/>
        <v>D</v>
      </c>
    </row>
    <row r="45" spans="1:3" x14ac:dyDescent="0.35">
      <c r="A45" s="3" t="s">
        <v>74</v>
      </c>
      <c r="B45" s="3">
        <v>89</v>
      </c>
      <c r="C45" s="10" t="str">
        <f t="shared" si="0"/>
        <v>B</v>
      </c>
    </row>
    <row r="46" spans="1:3" x14ac:dyDescent="0.35">
      <c r="A46" s="3" t="s">
        <v>75</v>
      </c>
      <c r="B46" s="3">
        <v>51</v>
      </c>
      <c r="C46" s="10" t="str">
        <f t="shared" si="0"/>
        <v>C</v>
      </c>
    </row>
    <row r="47" spans="1:3" x14ac:dyDescent="0.35">
      <c r="A47" s="3" t="s">
        <v>76</v>
      </c>
      <c r="B47" s="3">
        <v>84</v>
      </c>
      <c r="C47" s="10" t="str">
        <f t="shared" si="0"/>
        <v>B</v>
      </c>
    </row>
    <row r="48" spans="1:3" x14ac:dyDescent="0.35">
      <c r="A48" s="3" t="s">
        <v>77</v>
      </c>
      <c r="B48" s="3">
        <v>32</v>
      </c>
      <c r="C48" s="10" t="str">
        <f t="shared" si="0"/>
        <v>F</v>
      </c>
    </row>
    <row r="49" spans="1:3" x14ac:dyDescent="0.35">
      <c r="A49" s="3" t="s">
        <v>78</v>
      </c>
      <c r="B49" s="3">
        <v>73</v>
      </c>
      <c r="C49" s="10" t="str">
        <f t="shared" si="0"/>
        <v>C</v>
      </c>
    </row>
    <row r="50" spans="1:3" x14ac:dyDescent="0.35">
      <c r="A50" s="3" t="s">
        <v>79</v>
      </c>
      <c r="B50" s="3">
        <v>44</v>
      </c>
      <c r="C50" s="10" t="str">
        <f t="shared" si="0"/>
        <v>D</v>
      </c>
    </row>
    <row r="51" spans="1:3" x14ac:dyDescent="0.35">
      <c r="A51" s="3" t="s">
        <v>80</v>
      </c>
      <c r="B51" s="3">
        <v>81</v>
      </c>
      <c r="C51" s="10" t="str">
        <f t="shared" si="0"/>
        <v>B</v>
      </c>
    </row>
    <row r="52" spans="1:3" x14ac:dyDescent="0.35">
      <c r="A52" s="3" t="s">
        <v>81</v>
      </c>
      <c r="B52" s="3">
        <v>76</v>
      </c>
      <c r="C52" s="10" t="str">
        <f t="shared" si="0"/>
        <v>C</v>
      </c>
    </row>
    <row r="53" spans="1:3" x14ac:dyDescent="0.35">
      <c r="A53" s="3" t="s">
        <v>82</v>
      </c>
      <c r="B53" s="3">
        <v>89</v>
      </c>
      <c r="C53" s="10" t="str">
        <f t="shared" si="0"/>
        <v>B</v>
      </c>
    </row>
  </sheetData>
  <autoFilter ref="A3:C53" xr:uid="{00000000-0009-0000-0000-000000000000}"/>
  <mergeCells count="1">
    <mergeCell ref="A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71BB-60BF-4D58-8B25-C4124EDECC04}">
  <dimension ref="A1:F31"/>
  <sheetViews>
    <sheetView showGridLines="0" topLeftCell="A2" workbookViewId="0">
      <selection activeCell="C14" sqref="C14"/>
    </sheetView>
  </sheetViews>
  <sheetFormatPr defaultRowHeight="14.5" x14ac:dyDescent="0.35"/>
  <cols>
    <col min="1" max="1" width="21.36328125" customWidth="1"/>
    <col min="2" max="5" width="13.90625" bestFit="1" customWidth="1"/>
    <col min="6" max="6" width="12.36328125" bestFit="1" customWidth="1"/>
  </cols>
  <sheetData>
    <row r="1" spans="1:4" x14ac:dyDescent="0.35">
      <c r="A1" s="1" t="s">
        <v>0</v>
      </c>
    </row>
    <row r="2" spans="1:4" ht="52.5" customHeight="1" x14ac:dyDescent="0.35">
      <c r="A2" s="56" t="s">
        <v>83</v>
      </c>
      <c r="B2" s="56"/>
      <c r="C2" s="56"/>
      <c r="D2" s="56"/>
    </row>
    <row r="3" spans="1:4" x14ac:dyDescent="0.35">
      <c r="A3" s="1"/>
    </row>
    <row r="4" spans="1:4" x14ac:dyDescent="0.35">
      <c r="A4" s="15" t="s">
        <v>84</v>
      </c>
      <c r="B4" s="16" t="s">
        <v>85</v>
      </c>
    </row>
    <row r="5" spans="1:4" x14ac:dyDescent="0.35">
      <c r="A5" s="1"/>
    </row>
    <row r="6" spans="1:4" x14ac:dyDescent="0.35">
      <c r="A6" s="57" t="s">
        <v>86</v>
      </c>
      <c r="B6" s="58"/>
      <c r="C6" s="59"/>
    </row>
    <row r="7" spans="1:4" x14ac:dyDescent="0.35">
      <c r="A7" s="17" t="s">
        <v>87</v>
      </c>
      <c r="B7" s="18" t="s">
        <v>88</v>
      </c>
      <c r="C7" s="18" t="s">
        <v>89</v>
      </c>
    </row>
    <row r="8" spans="1:4" x14ac:dyDescent="0.35">
      <c r="A8" s="19" t="s">
        <v>90</v>
      </c>
      <c r="B8" s="20">
        <v>87423</v>
      </c>
      <c r="C8" s="3" t="str">
        <f t="shared" ref="C8:C15" si="0">VLOOKUP(B8,A$23:F$31,3,0)</f>
        <v>Puri, Om</v>
      </c>
    </row>
    <row r="9" spans="1:4" x14ac:dyDescent="0.35">
      <c r="A9" s="21" t="s">
        <v>91</v>
      </c>
      <c r="B9" s="22">
        <v>78312</v>
      </c>
      <c r="C9" s="3" t="str">
        <f t="shared" si="0"/>
        <v>Puri, Om</v>
      </c>
    </row>
    <row r="10" spans="1:4" x14ac:dyDescent="0.35">
      <c r="A10" s="21" t="s">
        <v>92</v>
      </c>
      <c r="B10" s="22">
        <v>98722</v>
      </c>
      <c r="C10" s="3" t="str">
        <f t="shared" si="0"/>
        <v>Londo, Mollari</v>
      </c>
    </row>
    <row r="11" spans="1:4" x14ac:dyDescent="0.35">
      <c r="A11" s="21" t="s">
        <v>93</v>
      </c>
      <c r="B11" s="22">
        <v>12235</v>
      </c>
      <c r="C11" s="3" t="str">
        <f t="shared" si="0"/>
        <v>Londo, Mollari</v>
      </c>
    </row>
    <row r="12" spans="1:4" x14ac:dyDescent="0.35">
      <c r="A12" s="21" t="s">
        <v>94</v>
      </c>
      <c r="B12" s="22">
        <v>23972</v>
      </c>
      <c r="C12" s="3" t="str">
        <f t="shared" si="0"/>
        <v>Londo, Mollari</v>
      </c>
    </row>
    <row r="13" spans="1:4" x14ac:dyDescent="0.35">
      <c r="A13" s="23" t="s">
        <v>95</v>
      </c>
      <c r="B13" s="22">
        <v>56431</v>
      </c>
      <c r="C13" s="3" t="str">
        <f t="shared" si="0"/>
        <v>Londo, Mollari</v>
      </c>
    </row>
    <row r="14" spans="1:4" x14ac:dyDescent="0.35">
      <c r="A14" s="21" t="s">
        <v>96</v>
      </c>
      <c r="B14" s="22">
        <v>98362</v>
      </c>
      <c r="C14" s="3" t="str">
        <f t="shared" si="0"/>
        <v>Puri, Om</v>
      </c>
    </row>
    <row r="15" spans="1:4" x14ac:dyDescent="0.35">
      <c r="A15" s="24" t="s">
        <v>97</v>
      </c>
      <c r="B15" s="25">
        <v>18739</v>
      </c>
      <c r="C15" s="3" t="str">
        <f t="shared" si="0"/>
        <v>Puri, Om</v>
      </c>
    </row>
    <row r="22" spans="1:6" x14ac:dyDescent="0.35">
      <c r="A22" s="60" t="s">
        <v>98</v>
      </c>
      <c r="B22" s="61"/>
    </row>
    <row r="23" spans="1:6" x14ac:dyDescent="0.35">
      <c r="A23" s="18" t="s">
        <v>99</v>
      </c>
      <c r="B23" s="18" t="s">
        <v>100</v>
      </c>
      <c r="C23" s="18" t="s">
        <v>85</v>
      </c>
      <c r="D23" s="18" t="s">
        <v>101</v>
      </c>
      <c r="E23" s="18" t="s">
        <v>102</v>
      </c>
      <c r="F23" s="18" t="s">
        <v>103</v>
      </c>
    </row>
    <row r="24" spans="1:6" x14ac:dyDescent="0.35">
      <c r="A24" s="20">
        <v>98362</v>
      </c>
      <c r="B24" s="26" t="s">
        <v>104</v>
      </c>
      <c r="C24" s="26" t="s">
        <v>105</v>
      </c>
      <c r="D24" s="26" t="s">
        <v>106</v>
      </c>
      <c r="E24" s="26" t="s">
        <v>107</v>
      </c>
      <c r="F24" s="26" t="s">
        <v>108</v>
      </c>
    </row>
    <row r="25" spans="1:6" x14ac:dyDescent="0.35">
      <c r="A25" s="22">
        <v>12235</v>
      </c>
      <c r="B25" s="27" t="s">
        <v>104</v>
      </c>
      <c r="C25" s="27" t="s">
        <v>104</v>
      </c>
      <c r="D25" s="27" t="s">
        <v>104</v>
      </c>
      <c r="E25" s="27" t="s">
        <v>107</v>
      </c>
      <c r="F25" s="27" t="s">
        <v>105</v>
      </c>
    </row>
    <row r="26" spans="1:6" x14ac:dyDescent="0.35">
      <c r="A26" s="22">
        <v>78312</v>
      </c>
      <c r="B26" s="27" t="s">
        <v>104</v>
      </c>
      <c r="C26" s="27" t="s">
        <v>105</v>
      </c>
      <c r="D26" s="27" t="s">
        <v>104</v>
      </c>
      <c r="E26" s="27" t="s">
        <v>109</v>
      </c>
      <c r="F26" s="27" t="s">
        <v>108</v>
      </c>
    </row>
    <row r="27" spans="1:6" x14ac:dyDescent="0.35">
      <c r="A27" s="22">
        <v>98722</v>
      </c>
      <c r="B27" s="27" t="s">
        <v>104</v>
      </c>
      <c r="C27" s="27" t="s">
        <v>104</v>
      </c>
      <c r="D27" s="27" t="s">
        <v>106</v>
      </c>
      <c r="E27" s="27" t="s">
        <v>109</v>
      </c>
      <c r="F27" s="27" t="s">
        <v>108</v>
      </c>
    </row>
    <row r="28" spans="1:6" x14ac:dyDescent="0.35">
      <c r="A28" s="22">
        <v>87423</v>
      </c>
      <c r="B28" s="27" t="s">
        <v>105</v>
      </c>
      <c r="C28" s="27" t="s">
        <v>105</v>
      </c>
      <c r="D28" s="27" t="s">
        <v>106</v>
      </c>
      <c r="E28" s="27" t="s">
        <v>109</v>
      </c>
      <c r="F28" s="27" t="s">
        <v>105</v>
      </c>
    </row>
    <row r="29" spans="1:6" x14ac:dyDescent="0.35">
      <c r="A29" s="22">
        <v>56431</v>
      </c>
      <c r="B29" s="27" t="s">
        <v>105</v>
      </c>
      <c r="C29" s="27" t="s">
        <v>104</v>
      </c>
      <c r="D29" s="27" t="s">
        <v>106</v>
      </c>
      <c r="E29" s="27" t="s">
        <v>107</v>
      </c>
      <c r="F29" s="27" t="s">
        <v>105</v>
      </c>
    </row>
    <row r="30" spans="1:6" x14ac:dyDescent="0.35">
      <c r="A30" s="22">
        <v>23972</v>
      </c>
      <c r="B30" s="27" t="s">
        <v>105</v>
      </c>
      <c r="C30" s="27" t="s">
        <v>104</v>
      </c>
      <c r="D30" s="27" t="s">
        <v>104</v>
      </c>
      <c r="E30" s="27" t="s">
        <v>107</v>
      </c>
      <c r="F30" s="27" t="s">
        <v>108</v>
      </c>
    </row>
    <row r="31" spans="1:6" x14ac:dyDescent="0.35">
      <c r="A31" s="25">
        <v>18739</v>
      </c>
      <c r="B31" s="28" t="s">
        <v>105</v>
      </c>
      <c r="C31" s="28" t="s">
        <v>105</v>
      </c>
      <c r="D31" s="28" t="s">
        <v>104</v>
      </c>
      <c r="E31" s="28" t="s">
        <v>109</v>
      </c>
      <c r="F31" s="28" t="s">
        <v>105</v>
      </c>
    </row>
  </sheetData>
  <mergeCells count="3">
    <mergeCell ref="A2:D2"/>
    <mergeCell ref="A6:C6"/>
    <mergeCell ref="A22:B22"/>
  </mergeCells>
  <dataValidations count="1">
    <dataValidation type="list" allowBlank="1" showInputMessage="1" showErrorMessage="1" sqref="B4" xr:uid="{9F0B0CB6-DC50-4B13-B2CA-84B07B5954FD}">
      <formula1>$B$23:$F$23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9A658-E42E-4235-B097-0151F379C614}">
  <dimension ref="A1:I24"/>
  <sheetViews>
    <sheetView showGridLines="0" workbookViewId="0">
      <selection activeCell="B10" sqref="B10"/>
    </sheetView>
  </sheetViews>
  <sheetFormatPr defaultRowHeight="14.5" x14ac:dyDescent="0.35"/>
  <cols>
    <col min="1" max="1" width="22.36328125" customWidth="1"/>
    <col min="2" max="2" width="13.453125" bestFit="1" customWidth="1"/>
    <col min="8" max="8" width="14.90625" bestFit="1" customWidth="1"/>
  </cols>
  <sheetData>
    <row r="1" spans="1:9" x14ac:dyDescent="0.35">
      <c r="A1" s="62" t="s">
        <v>110</v>
      </c>
      <c r="B1" s="62"/>
      <c r="C1" s="62"/>
      <c r="D1" s="62"/>
      <c r="E1" s="62"/>
      <c r="F1" s="62"/>
      <c r="G1" s="62"/>
      <c r="H1" s="62"/>
      <c r="I1" s="62"/>
    </row>
    <row r="3" spans="1:9" x14ac:dyDescent="0.35">
      <c r="H3" s="17" t="s">
        <v>111</v>
      </c>
      <c r="I3" s="17" t="s">
        <v>24</v>
      </c>
    </row>
    <row r="4" spans="1:9" x14ac:dyDescent="0.35">
      <c r="H4" s="29" t="s">
        <v>112</v>
      </c>
      <c r="I4" s="30">
        <v>0.96589557673564153</v>
      </c>
    </row>
    <row r="5" spans="1:9" x14ac:dyDescent="0.35">
      <c r="H5" s="29" t="s">
        <v>112</v>
      </c>
      <c r="I5" s="30">
        <v>0.94392708385781399</v>
      </c>
    </row>
    <row r="6" spans="1:9" x14ac:dyDescent="0.35">
      <c r="H6" s="29" t="s">
        <v>112</v>
      </c>
      <c r="I6" s="30">
        <v>0.92309264525721524</v>
      </c>
    </row>
    <row r="7" spans="1:9" x14ac:dyDescent="0.35">
      <c r="A7" s="17" t="s">
        <v>111</v>
      </c>
      <c r="B7" s="17" t="s">
        <v>113</v>
      </c>
      <c r="H7" s="29" t="s">
        <v>112</v>
      </c>
      <c r="I7" s="30">
        <v>0.91184511983622285</v>
      </c>
    </row>
    <row r="8" spans="1:9" x14ac:dyDescent="0.35">
      <c r="A8" s="31" t="s">
        <v>112</v>
      </c>
      <c r="B8" s="32">
        <f>AVERAGE(I4:I11)</f>
        <v>0.91886115604430774</v>
      </c>
      <c r="H8" s="29" t="s">
        <v>112</v>
      </c>
      <c r="I8" s="30">
        <v>0.9118255099358572</v>
      </c>
    </row>
    <row r="9" spans="1:9" x14ac:dyDescent="0.35">
      <c r="A9" s="31" t="s">
        <v>114</v>
      </c>
      <c r="B9" s="32">
        <f>AVERAGE(I12,I13,I14,I16,I17,I23,I24)</f>
        <v>1.0222065508139568</v>
      </c>
      <c r="H9" s="29" t="s">
        <v>112</v>
      </c>
      <c r="I9" s="30">
        <v>0.90810515968284966</v>
      </c>
    </row>
    <row r="10" spans="1:9" x14ac:dyDescent="0.35">
      <c r="A10" s="31" t="s">
        <v>115</v>
      </c>
      <c r="B10" s="32">
        <f>AVERAGE(I15,I18,I19,I20,I21,I22)</f>
        <v>1.0157355036666562</v>
      </c>
      <c r="H10" s="29" t="s">
        <v>112</v>
      </c>
      <c r="I10" s="30">
        <v>0.89440647514660199</v>
      </c>
    </row>
    <row r="11" spans="1:9" x14ac:dyDescent="0.35">
      <c r="H11" s="29" t="s">
        <v>112</v>
      </c>
      <c r="I11" s="30">
        <v>0.89179167790225944</v>
      </c>
    </row>
    <row r="12" spans="1:9" x14ac:dyDescent="0.35">
      <c r="H12" s="29" t="s">
        <v>114</v>
      </c>
      <c r="I12" s="30">
        <v>1.036565959732173</v>
      </c>
    </row>
    <row r="13" spans="1:9" x14ac:dyDescent="0.35">
      <c r="H13" s="29" t="s">
        <v>114</v>
      </c>
      <c r="I13" s="30">
        <v>1.0337164992501291</v>
      </c>
    </row>
    <row r="14" spans="1:9" x14ac:dyDescent="0.35">
      <c r="H14" s="29" t="s">
        <v>114</v>
      </c>
      <c r="I14" s="30">
        <v>1.0278529134819105</v>
      </c>
    </row>
    <row r="15" spans="1:9" x14ac:dyDescent="0.35">
      <c r="H15" s="29" t="s">
        <v>115</v>
      </c>
      <c r="I15" s="30">
        <v>1.0225254867552653</v>
      </c>
    </row>
    <row r="16" spans="1:9" x14ac:dyDescent="0.35">
      <c r="H16" s="29" t="s">
        <v>114</v>
      </c>
      <c r="I16" s="30">
        <v>1.0205521205568453</v>
      </c>
    </row>
    <row r="17" spans="1:9" x14ac:dyDescent="0.35">
      <c r="H17" s="29" t="s">
        <v>114</v>
      </c>
      <c r="I17" s="30">
        <v>1.0161556517969272</v>
      </c>
    </row>
    <row r="18" spans="1:9" x14ac:dyDescent="0.35">
      <c r="A18" s="33"/>
      <c r="H18" s="29" t="s">
        <v>115</v>
      </c>
      <c r="I18" s="30">
        <v>1.0146878982904652</v>
      </c>
    </row>
    <row r="19" spans="1:9" x14ac:dyDescent="0.35">
      <c r="A19" s="33"/>
      <c r="H19" s="29" t="s">
        <v>115</v>
      </c>
      <c r="I19" s="30">
        <v>1.0146878982904652</v>
      </c>
    </row>
    <row r="20" spans="1:9" x14ac:dyDescent="0.35">
      <c r="A20" s="33"/>
      <c r="H20" s="29" t="s">
        <v>115</v>
      </c>
      <c r="I20" s="30">
        <v>1.0146878982904652</v>
      </c>
    </row>
    <row r="21" spans="1:9" x14ac:dyDescent="0.35">
      <c r="H21" s="29" t="s">
        <v>115</v>
      </c>
      <c r="I21" s="30">
        <v>1.0140790017282357</v>
      </c>
    </row>
    <row r="22" spans="1:9" x14ac:dyDescent="0.35">
      <c r="H22" s="29" t="s">
        <v>115</v>
      </c>
      <c r="I22" s="30">
        <v>1.0137448386450401</v>
      </c>
    </row>
    <row r="23" spans="1:9" x14ac:dyDescent="0.35">
      <c r="H23" s="29" t="s">
        <v>114</v>
      </c>
      <c r="I23" s="30">
        <v>1.0103129611817092</v>
      </c>
    </row>
    <row r="24" spans="1:9" x14ac:dyDescent="0.35">
      <c r="H24" s="29" t="s">
        <v>114</v>
      </c>
      <c r="I24" s="30">
        <v>1.010289749698003</v>
      </c>
    </row>
  </sheetData>
  <mergeCells count="1">
    <mergeCell ref="A1:I1"/>
  </mergeCells>
  <conditionalFormatting sqref="I4:I6 I8:I11">
    <cfRule type="cellIs" dxfId="2" priority="3" operator="lessThan">
      <formula>0</formula>
    </cfRule>
  </conditionalFormatting>
  <conditionalFormatting sqref="I12:I24">
    <cfRule type="cellIs" dxfId="1" priority="2" operator="lessThan">
      <formula>0</formula>
    </cfRule>
  </conditionalFormatting>
  <conditionalFormatting sqref="I7">
    <cfRule type="cellIs" dxfId="0"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8C7E-48F3-44B5-BA7C-50627F142294}">
  <dimension ref="B2:I77"/>
  <sheetViews>
    <sheetView showGridLines="0" workbookViewId="0">
      <selection activeCell="C6" sqref="C6"/>
    </sheetView>
  </sheetViews>
  <sheetFormatPr defaultRowHeight="14.5" x14ac:dyDescent="0.35"/>
  <cols>
    <col min="2" max="2" width="21.08984375" bestFit="1" customWidth="1"/>
    <col min="3" max="3" width="12.08984375" customWidth="1"/>
    <col min="7" max="8" width="21.08984375" bestFit="1" customWidth="1"/>
    <col min="9" max="9" width="11.81640625" bestFit="1" customWidth="1"/>
  </cols>
  <sheetData>
    <row r="2" spans="2:9" ht="18.5" x14ac:dyDescent="0.45">
      <c r="B2" s="34" t="s">
        <v>116</v>
      </c>
    </row>
    <row r="4" spans="2:9" ht="15" thickBot="1" x14ac:dyDescent="0.4"/>
    <row r="5" spans="2:9" x14ac:dyDescent="0.35">
      <c r="B5" s="35" t="s">
        <v>117</v>
      </c>
      <c r="C5" s="36" t="s">
        <v>118</v>
      </c>
      <c r="G5" s="35" t="s">
        <v>117</v>
      </c>
      <c r="H5" s="37" t="s">
        <v>119</v>
      </c>
      <c r="I5" s="36" t="s">
        <v>120</v>
      </c>
    </row>
    <row r="6" spans="2:9" x14ac:dyDescent="0.35">
      <c r="B6" s="38" t="s">
        <v>121</v>
      </c>
      <c r="C6" s="39">
        <f>COUNTIF(G$5:I$77,B6)</f>
        <v>9</v>
      </c>
      <c r="G6" s="38" t="s">
        <v>122</v>
      </c>
      <c r="H6" s="3" t="s">
        <v>123</v>
      </c>
      <c r="I6" s="40">
        <v>906933352</v>
      </c>
    </row>
    <row r="7" spans="2:9" x14ac:dyDescent="0.35">
      <c r="B7" s="38" t="s">
        <v>124</v>
      </c>
      <c r="C7" s="39">
        <f t="shared" ref="C7:C15" si="0">COUNTIF(G$5:I$77,B7)</f>
        <v>7</v>
      </c>
      <c r="G7" s="38" t="s">
        <v>122</v>
      </c>
      <c r="H7" s="3" t="s">
        <v>123</v>
      </c>
      <c r="I7" s="40">
        <v>906980646</v>
      </c>
    </row>
    <row r="8" spans="2:9" x14ac:dyDescent="0.35">
      <c r="B8" s="38" t="s">
        <v>125</v>
      </c>
      <c r="C8" s="39">
        <f t="shared" si="0"/>
        <v>6</v>
      </c>
      <c r="G8" s="38" t="s">
        <v>126</v>
      </c>
      <c r="H8" s="3" t="s">
        <v>127</v>
      </c>
      <c r="I8" s="40">
        <v>907503419</v>
      </c>
    </row>
    <row r="9" spans="2:9" x14ac:dyDescent="0.35">
      <c r="B9" s="38" t="s">
        <v>128</v>
      </c>
      <c r="C9" s="39">
        <f t="shared" si="0"/>
        <v>12</v>
      </c>
      <c r="G9" s="38" t="s">
        <v>129</v>
      </c>
      <c r="H9" s="3" t="s">
        <v>127</v>
      </c>
      <c r="I9" s="40">
        <v>907791268</v>
      </c>
    </row>
    <row r="10" spans="2:9" x14ac:dyDescent="0.35">
      <c r="B10" s="38" t="s">
        <v>130</v>
      </c>
      <c r="C10" s="39">
        <f t="shared" si="0"/>
        <v>9</v>
      </c>
      <c r="G10" s="38" t="s">
        <v>131</v>
      </c>
      <c r="H10" s="3" t="s">
        <v>123</v>
      </c>
      <c r="I10" s="40">
        <v>908226545</v>
      </c>
    </row>
    <row r="11" spans="2:9" x14ac:dyDescent="0.35">
      <c r="B11" s="38" t="s">
        <v>132</v>
      </c>
      <c r="C11" s="39">
        <f t="shared" si="0"/>
        <v>3</v>
      </c>
      <c r="G11" s="38" t="s">
        <v>131</v>
      </c>
      <c r="H11" s="3" t="s">
        <v>133</v>
      </c>
      <c r="I11" s="40">
        <v>908232743</v>
      </c>
    </row>
    <row r="12" spans="2:9" x14ac:dyDescent="0.35">
      <c r="B12" s="38" t="s">
        <v>126</v>
      </c>
      <c r="C12" s="39">
        <f t="shared" si="0"/>
        <v>11</v>
      </c>
      <c r="G12" s="38" t="s">
        <v>131</v>
      </c>
      <c r="H12" s="3" t="s">
        <v>133</v>
      </c>
      <c r="I12" s="40">
        <v>908236065</v>
      </c>
    </row>
    <row r="13" spans="2:9" x14ac:dyDescent="0.35">
      <c r="B13" s="38" t="s">
        <v>129</v>
      </c>
      <c r="C13" s="39">
        <f t="shared" si="0"/>
        <v>6</v>
      </c>
      <c r="G13" s="38" t="s">
        <v>131</v>
      </c>
      <c r="H13" s="3" t="s">
        <v>133</v>
      </c>
      <c r="I13" s="40">
        <v>908290070</v>
      </c>
    </row>
    <row r="14" spans="2:9" x14ac:dyDescent="0.35">
      <c r="B14" s="38" t="s">
        <v>122</v>
      </c>
      <c r="C14" s="39">
        <f t="shared" si="0"/>
        <v>3</v>
      </c>
      <c r="G14" s="38" t="s">
        <v>129</v>
      </c>
      <c r="H14" s="3" t="s">
        <v>127</v>
      </c>
      <c r="I14" s="40">
        <v>908326744</v>
      </c>
    </row>
    <row r="15" spans="2:9" ht="15" thickBot="1" x14ac:dyDescent="0.4">
      <c r="B15" s="41" t="s">
        <v>131</v>
      </c>
      <c r="C15" s="39">
        <f t="shared" si="0"/>
        <v>6</v>
      </c>
      <c r="G15" s="38" t="s">
        <v>132</v>
      </c>
      <c r="H15" s="3" t="s">
        <v>134</v>
      </c>
      <c r="I15" s="40">
        <v>908345052</v>
      </c>
    </row>
    <row r="16" spans="2:9" x14ac:dyDescent="0.35">
      <c r="G16" s="38" t="s">
        <v>124</v>
      </c>
      <c r="H16" s="3" t="s">
        <v>135</v>
      </c>
      <c r="I16" s="40">
        <v>908349217</v>
      </c>
    </row>
    <row r="17" spans="7:9" x14ac:dyDescent="0.35">
      <c r="G17" s="38" t="s">
        <v>125</v>
      </c>
      <c r="H17" s="3" t="s">
        <v>135</v>
      </c>
      <c r="I17" s="40">
        <v>908353670</v>
      </c>
    </row>
    <row r="18" spans="7:9" x14ac:dyDescent="0.35">
      <c r="G18" s="38" t="s">
        <v>129</v>
      </c>
      <c r="H18" s="3" t="s">
        <v>127</v>
      </c>
      <c r="I18" s="40">
        <v>908354545</v>
      </c>
    </row>
    <row r="19" spans="7:9" x14ac:dyDescent="0.35">
      <c r="G19" s="38" t="s">
        <v>125</v>
      </c>
      <c r="H19" s="3" t="s">
        <v>136</v>
      </c>
      <c r="I19" s="40">
        <v>908358302</v>
      </c>
    </row>
    <row r="20" spans="7:9" x14ac:dyDescent="0.35">
      <c r="G20" s="38" t="s">
        <v>125</v>
      </c>
      <c r="H20" s="3" t="s">
        <v>137</v>
      </c>
      <c r="I20" s="40">
        <v>908405637</v>
      </c>
    </row>
    <row r="21" spans="7:9" x14ac:dyDescent="0.35">
      <c r="G21" s="38" t="s">
        <v>124</v>
      </c>
      <c r="H21" s="3" t="s">
        <v>135</v>
      </c>
      <c r="I21" s="40">
        <v>908419355</v>
      </c>
    </row>
    <row r="22" spans="7:9" x14ac:dyDescent="0.35">
      <c r="G22" s="38" t="s">
        <v>130</v>
      </c>
      <c r="H22" s="3" t="s">
        <v>134</v>
      </c>
      <c r="I22" s="40">
        <v>908471006</v>
      </c>
    </row>
    <row r="23" spans="7:9" x14ac:dyDescent="0.35">
      <c r="G23" s="38" t="s">
        <v>126</v>
      </c>
      <c r="H23" s="3" t="s">
        <v>127</v>
      </c>
      <c r="I23" s="40">
        <v>908529831</v>
      </c>
    </row>
    <row r="24" spans="7:9" x14ac:dyDescent="0.35">
      <c r="G24" s="38" t="s">
        <v>131</v>
      </c>
      <c r="H24" s="3" t="s">
        <v>133</v>
      </c>
      <c r="I24" s="40">
        <v>908532984</v>
      </c>
    </row>
    <row r="25" spans="7:9" x14ac:dyDescent="0.35">
      <c r="G25" s="38" t="s">
        <v>131</v>
      </c>
      <c r="H25" s="3" t="s">
        <v>133</v>
      </c>
      <c r="I25" s="40">
        <v>908532985</v>
      </c>
    </row>
    <row r="26" spans="7:9" x14ac:dyDescent="0.35">
      <c r="G26" s="38" t="s">
        <v>129</v>
      </c>
      <c r="H26" s="3" t="s">
        <v>127</v>
      </c>
      <c r="I26" s="40">
        <v>908600279</v>
      </c>
    </row>
    <row r="27" spans="7:9" x14ac:dyDescent="0.35">
      <c r="G27" s="38" t="s">
        <v>130</v>
      </c>
      <c r="H27" s="3" t="s">
        <v>134</v>
      </c>
      <c r="I27" s="40">
        <v>908605097</v>
      </c>
    </row>
    <row r="28" spans="7:9" x14ac:dyDescent="0.35">
      <c r="G28" s="38" t="s">
        <v>121</v>
      </c>
      <c r="H28" s="3" t="s">
        <v>138</v>
      </c>
      <c r="I28" s="40">
        <v>908607741</v>
      </c>
    </row>
    <row r="29" spans="7:9" x14ac:dyDescent="0.35">
      <c r="G29" s="38" t="s">
        <v>125</v>
      </c>
      <c r="H29" s="3" t="s">
        <v>136</v>
      </c>
      <c r="I29" s="40">
        <v>908658985</v>
      </c>
    </row>
    <row r="30" spans="7:9" x14ac:dyDescent="0.35">
      <c r="G30" s="38" t="s">
        <v>130</v>
      </c>
      <c r="H30" s="3" t="s">
        <v>134</v>
      </c>
      <c r="I30" s="40">
        <v>908665887</v>
      </c>
    </row>
    <row r="31" spans="7:9" x14ac:dyDescent="0.35">
      <c r="G31" s="38" t="s">
        <v>129</v>
      </c>
      <c r="H31" s="3" t="s">
        <v>127</v>
      </c>
      <c r="I31" s="40">
        <v>908667581</v>
      </c>
    </row>
    <row r="32" spans="7:9" x14ac:dyDescent="0.35">
      <c r="G32" s="38" t="s">
        <v>130</v>
      </c>
      <c r="H32" s="3" t="s">
        <v>134</v>
      </c>
      <c r="I32" s="40">
        <v>908669005</v>
      </c>
    </row>
    <row r="33" spans="7:9" x14ac:dyDescent="0.35">
      <c r="G33" s="38" t="s">
        <v>125</v>
      </c>
      <c r="H33" s="3" t="s">
        <v>136</v>
      </c>
      <c r="I33" s="40">
        <v>908721769</v>
      </c>
    </row>
    <row r="34" spans="7:9" x14ac:dyDescent="0.35">
      <c r="G34" s="38" t="s">
        <v>130</v>
      </c>
      <c r="H34" s="3" t="s">
        <v>134</v>
      </c>
      <c r="I34" s="40">
        <v>908722828</v>
      </c>
    </row>
    <row r="35" spans="7:9" x14ac:dyDescent="0.35">
      <c r="G35" s="38" t="s">
        <v>130</v>
      </c>
      <c r="H35" s="3" t="s">
        <v>134</v>
      </c>
      <c r="I35" s="40">
        <v>908728401</v>
      </c>
    </row>
    <row r="36" spans="7:9" x14ac:dyDescent="0.35">
      <c r="G36" s="38" t="s">
        <v>130</v>
      </c>
      <c r="H36" s="3" t="s">
        <v>134</v>
      </c>
      <c r="I36" s="40">
        <v>908737732</v>
      </c>
    </row>
    <row r="37" spans="7:9" x14ac:dyDescent="0.35">
      <c r="G37" s="38" t="s">
        <v>130</v>
      </c>
      <c r="H37" s="3" t="s">
        <v>134</v>
      </c>
      <c r="I37" s="40">
        <v>908786857</v>
      </c>
    </row>
    <row r="38" spans="7:9" x14ac:dyDescent="0.35">
      <c r="G38" s="38" t="s">
        <v>125</v>
      </c>
      <c r="H38" s="3" t="s">
        <v>135</v>
      </c>
      <c r="I38" s="40">
        <v>908794032</v>
      </c>
    </row>
    <row r="39" spans="7:9" x14ac:dyDescent="0.35">
      <c r="G39" s="38" t="s">
        <v>130</v>
      </c>
      <c r="H39" s="3" t="s">
        <v>134</v>
      </c>
      <c r="I39" s="40">
        <v>908829061</v>
      </c>
    </row>
    <row r="40" spans="7:9" x14ac:dyDescent="0.35">
      <c r="G40" s="38" t="s">
        <v>132</v>
      </c>
      <c r="H40" s="3" t="s">
        <v>134</v>
      </c>
      <c r="I40" s="40">
        <v>908830118</v>
      </c>
    </row>
    <row r="41" spans="7:9" x14ac:dyDescent="0.35">
      <c r="G41" s="38" t="s">
        <v>126</v>
      </c>
      <c r="H41" s="3" t="s">
        <v>134</v>
      </c>
      <c r="I41" s="40">
        <v>908832604</v>
      </c>
    </row>
    <row r="42" spans="7:9" x14ac:dyDescent="0.35">
      <c r="G42" s="38" t="s">
        <v>126</v>
      </c>
      <c r="H42" s="3" t="s">
        <v>127</v>
      </c>
      <c r="I42" s="40">
        <v>908846140</v>
      </c>
    </row>
    <row r="43" spans="7:9" x14ac:dyDescent="0.35">
      <c r="G43" s="38" t="s">
        <v>126</v>
      </c>
      <c r="H43" s="3" t="s">
        <v>127</v>
      </c>
      <c r="I43" s="40">
        <v>908847675</v>
      </c>
    </row>
    <row r="44" spans="7:9" x14ac:dyDescent="0.35">
      <c r="G44" s="38" t="s">
        <v>126</v>
      </c>
      <c r="H44" s="3" t="s">
        <v>127</v>
      </c>
      <c r="I44" s="40">
        <v>908867418</v>
      </c>
    </row>
    <row r="45" spans="7:9" x14ac:dyDescent="0.35">
      <c r="G45" s="38" t="s">
        <v>124</v>
      </c>
      <c r="H45" s="3" t="s">
        <v>135</v>
      </c>
      <c r="I45" s="40">
        <v>908878059</v>
      </c>
    </row>
    <row r="46" spans="7:9" x14ac:dyDescent="0.35">
      <c r="G46" s="38" t="s">
        <v>124</v>
      </c>
      <c r="H46" s="3" t="s">
        <v>135</v>
      </c>
      <c r="I46" s="40">
        <v>908879435</v>
      </c>
    </row>
    <row r="47" spans="7:9" x14ac:dyDescent="0.35">
      <c r="G47" s="38" t="s">
        <v>126</v>
      </c>
      <c r="H47" s="3" t="s">
        <v>127</v>
      </c>
      <c r="I47" s="40">
        <v>908902837</v>
      </c>
    </row>
    <row r="48" spans="7:9" x14ac:dyDescent="0.35">
      <c r="G48" s="38" t="s">
        <v>124</v>
      </c>
      <c r="H48" s="3" t="s">
        <v>135</v>
      </c>
      <c r="I48" s="40">
        <v>908908837</v>
      </c>
    </row>
    <row r="49" spans="7:9" x14ac:dyDescent="0.35">
      <c r="G49" s="38" t="s">
        <v>122</v>
      </c>
      <c r="H49" s="3" t="s">
        <v>123</v>
      </c>
      <c r="I49" s="40">
        <v>908912052</v>
      </c>
    </row>
    <row r="50" spans="7:9" x14ac:dyDescent="0.35">
      <c r="G50" s="38" t="s">
        <v>126</v>
      </c>
      <c r="H50" s="3" t="s">
        <v>127</v>
      </c>
      <c r="I50" s="40">
        <v>908915524</v>
      </c>
    </row>
    <row r="51" spans="7:9" x14ac:dyDescent="0.35">
      <c r="G51" s="38" t="s">
        <v>124</v>
      </c>
      <c r="H51" s="3" t="s">
        <v>135</v>
      </c>
      <c r="I51" s="40">
        <v>908916951</v>
      </c>
    </row>
    <row r="52" spans="7:9" x14ac:dyDescent="0.35">
      <c r="G52" s="38" t="s">
        <v>121</v>
      </c>
      <c r="H52" s="3" t="s">
        <v>138</v>
      </c>
      <c r="I52" s="40">
        <v>908919143</v>
      </c>
    </row>
    <row r="53" spans="7:9" x14ac:dyDescent="0.35">
      <c r="G53" s="38" t="s">
        <v>121</v>
      </c>
      <c r="H53" s="3" t="s">
        <v>138</v>
      </c>
      <c r="I53" s="40">
        <v>908919760</v>
      </c>
    </row>
    <row r="54" spans="7:9" x14ac:dyDescent="0.35">
      <c r="G54" s="38" t="s">
        <v>124</v>
      </c>
      <c r="H54" s="3" t="s">
        <v>135</v>
      </c>
      <c r="I54" s="40">
        <v>908961834</v>
      </c>
    </row>
    <row r="55" spans="7:9" x14ac:dyDescent="0.35">
      <c r="G55" s="38" t="s">
        <v>128</v>
      </c>
      <c r="H55" s="3" t="s">
        <v>137</v>
      </c>
      <c r="I55" s="40">
        <v>908980351</v>
      </c>
    </row>
    <row r="56" spans="7:9" x14ac:dyDescent="0.35">
      <c r="G56" s="38" t="s">
        <v>128</v>
      </c>
      <c r="H56" s="3" t="s">
        <v>137</v>
      </c>
      <c r="I56" s="40">
        <v>908980439</v>
      </c>
    </row>
    <row r="57" spans="7:9" x14ac:dyDescent="0.35">
      <c r="G57" s="38" t="s">
        <v>128</v>
      </c>
      <c r="H57" s="3" t="s">
        <v>137</v>
      </c>
      <c r="I57" s="40">
        <v>908980564</v>
      </c>
    </row>
    <row r="58" spans="7:9" x14ac:dyDescent="0.35">
      <c r="G58" s="38" t="s">
        <v>128</v>
      </c>
      <c r="H58" s="3" t="s">
        <v>137</v>
      </c>
      <c r="I58" s="40">
        <v>908980651</v>
      </c>
    </row>
    <row r="59" spans="7:9" x14ac:dyDescent="0.35">
      <c r="G59" s="38" t="s">
        <v>128</v>
      </c>
      <c r="H59" s="3" t="s">
        <v>137</v>
      </c>
      <c r="I59" s="40">
        <v>908980711</v>
      </c>
    </row>
    <row r="60" spans="7:9" x14ac:dyDescent="0.35">
      <c r="G60" s="38" t="s">
        <v>128</v>
      </c>
      <c r="H60" s="3" t="s">
        <v>137</v>
      </c>
      <c r="I60" s="40">
        <v>908980860</v>
      </c>
    </row>
    <row r="61" spans="7:9" x14ac:dyDescent="0.35">
      <c r="G61" s="38" t="s">
        <v>128</v>
      </c>
      <c r="H61" s="3" t="s">
        <v>137</v>
      </c>
      <c r="I61" s="40">
        <v>908981259</v>
      </c>
    </row>
    <row r="62" spans="7:9" x14ac:dyDescent="0.35">
      <c r="G62" s="38" t="s">
        <v>128</v>
      </c>
      <c r="H62" s="3" t="s">
        <v>137</v>
      </c>
      <c r="I62" s="40">
        <v>908981574</v>
      </c>
    </row>
    <row r="63" spans="7:9" x14ac:dyDescent="0.35">
      <c r="G63" s="38" t="s">
        <v>128</v>
      </c>
      <c r="H63" s="3" t="s">
        <v>137</v>
      </c>
      <c r="I63" s="40">
        <v>908981679</v>
      </c>
    </row>
    <row r="64" spans="7:9" x14ac:dyDescent="0.35">
      <c r="G64" s="38" t="s">
        <v>128</v>
      </c>
      <c r="H64" s="3" t="s">
        <v>137</v>
      </c>
      <c r="I64" s="40">
        <v>908981801</v>
      </c>
    </row>
    <row r="65" spans="7:9" x14ac:dyDescent="0.35">
      <c r="G65" s="38" t="s">
        <v>128</v>
      </c>
      <c r="H65" s="3" t="s">
        <v>134</v>
      </c>
      <c r="I65" s="40">
        <v>908981849</v>
      </c>
    </row>
    <row r="66" spans="7:9" x14ac:dyDescent="0.35">
      <c r="G66" s="38" t="s">
        <v>128</v>
      </c>
      <c r="H66" s="3" t="s">
        <v>134</v>
      </c>
      <c r="I66" s="40">
        <v>908984441</v>
      </c>
    </row>
    <row r="67" spans="7:9" x14ac:dyDescent="0.35">
      <c r="G67" s="38" t="s">
        <v>126</v>
      </c>
      <c r="H67" s="3" t="s">
        <v>127</v>
      </c>
      <c r="I67" s="40">
        <v>908990209</v>
      </c>
    </row>
    <row r="68" spans="7:9" x14ac:dyDescent="0.35">
      <c r="G68" s="38" t="s">
        <v>121</v>
      </c>
      <c r="H68" s="3" t="s">
        <v>138</v>
      </c>
      <c r="I68" s="40">
        <v>909032929</v>
      </c>
    </row>
    <row r="69" spans="7:9" x14ac:dyDescent="0.35">
      <c r="G69" s="38" t="s">
        <v>121</v>
      </c>
      <c r="H69" s="3" t="s">
        <v>138</v>
      </c>
      <c r="I69" s="40">
        <v>909034875</v>
      </c>
    </row>
    <row r="70" spans="7:9" x14ac:dyDescent="0.35">
      <c r="G70" s="38" t="s">
        <v>121</v>
      </c>
      <c r="H70" s="3" t="s">
        <v>138</v>
      </c>
      <c r="I70" s="40">
        <v>909035403</v>
      </c>
    </row>
    <row r="71" spans="7:9" x14ac:dyDescent="0.35">
      <c r="G71" s="38" t="s">
        <v>126</v>
      </c>
      <c r="H71" s="3" t="s">
        <v>127</v>
      </c>
      <c r="I71" s="40">
        <v>909035564</v>
      </c>
    </row>
    <row r="72" spans="7:9" x14ac:dyDescent="0.35">
      <c r="G72" s="38" t="s">
        <v>121</v>
      </c>
      <c r="H72" s="3" t="s">
        <v>138</v>
      </c>
      <c r="I72" s="40">
        <v>909037836</v>
      </c>
    </row>
    <row r="73" spans="7:9" x14ac:dyDescent="0.35">
      <c r="G73" s="38" t="s">
        <v>129</v>
      </c>
      <c r="H73" s="3" t="s">
        <v>127</v>
      </c>
      <c r="I73" s="40">
        <v>909039087</v>
      </c>
    </row>
    <row r="74" spans="7:9" x14ac:dyDescent="0.35">
      <c r="G74" s="38" t="s">
        <v>121</v>
      </c>
      <c r="H74" s="3" t="s">
        <v>138</v>
      </c>
      <c r="I74" s="40">
        <v>909044063</v>
      </c>
    </row>
    <row r="75" spans="7:9" x14ac:dyDescent="0.35">
      <c r="G75" s="38" t="s">
        <v>132</v>
      </c>
      <c r="H75" s="3" t="s">
        <v>134</v>
      </c>
      <c r="I75" s="40">
        <v>909045718</v>
      </c>
    </row>
    <row r="76" spans="7:9" x14ac:dyDescent="0.35">
      <c r="G76" s="38" t="s">
        <v>121</v>
      </c>
      <c r="H76" s="3" t="s">
        <v>138</v>
      </c>
      <c r="I76" s="40">
        <v>909087083</v>
      </c>
    </row>
    <row r="77" spans="7:9" ht="15" thickBot="1" x14ac:dyDescent="0.4">
      <c r="G77" s="41" t="s">
        <v>126</v>
      </c>
      <c r="H77" s="42" t="s">
        <v>127</v>
      </c>
      <c r="I77" s="43">
        <v>909087906</v>
      </c>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00B6C-756F-472A-B9AE-F14AD26F10EC}">
  <dimension ref="B2:J23"/>
  <sheetViews>
    <sheetView showGridLines="0" tabSelected="1" topLeftCell="A4" workbookViewId="0">
      <selection activeCell="I21" sqref="I21:I24"/>
    </sheetView>
  </sheetViews>
  <sheetFormatPr defaultRowHeight="14.5" x14ac:dyDescent="0.35"/>
  <cols>
    <col min="2" max="2" width="27.36328125" customWidth="1"/>
    <col min="3" max="3" width="13.90625" customWidth="1"/>
    <col min="4" max="8" width="7" bestFit="1" customWidth="1"/>
    <col min="9" max="9" width="12.54296875" customWidth="1"/>
    <col min="10" max="10" width="11.54296875" bestFit="1" customWidth="1"/>
    <col min="11" max="11" width="11.36328125" bestFit="1" customWidth="1"/>
  </cols>
  <sheetData>
    <row r="2" spans="2:10" ht="18.5" x14ac:dyDescent="0.45">
      <c r="B2" s="34" t="s">
        <v>139</v>
      </c>
    </row>
    <row r="4" spans="2:10" ht="15" thickBot="1" x14ac:dyDescent="0.4"/>
    <row r="5" spans="2:10" ht="15.5" x14ac:dyDescent="0.35">
      <c r="B5" s="44" t="s">
        <v>140</v>
      </c>
      <c r="C5" s="45" t="s">
        <v>141</v>
      </c>
    </row>
    <row r="6" spans="2:10" ht="15.5" x14ac:dyDescent="0.35">
      <c r="B6" s="46" t="s">
        <v>142</v>
      </c>
      <c r="C6" s="47" t="s">
        <v>143</v>
      </c>
    </row>
    <row r="7" spans="2:10" ht="16" thickBot="1" x14ac:dyDescent="0.4">
      <c r="B7" s="48" t="s">
        <v>144</v>
      </c>
      <c r="C7" s="49" t="s">
        <v>145</v>
      </c>
    </row>
    <row r="9" spans="2:10" ht="15" thickBot="1" x14ac:dyDescent="0.4"/>
    <row r="10" spans="2:10" x14ac:dyDescent="0.35">
      <c r="B10" s="50" t="s">
        <v>146</v>
      </c>
      <c r="C10" s="51">
        <v>201514</v>
      </c>
      <c r="D10" s="51">
        <v>201515</v>
      </c>
      <c r="E10" s="51">
        <v>201516</v>
      </c>
      <c r="F10" s="51">
        <v>201517</v>
      </c>
      <c r="G10" s="51">
        <v>201518</v>
      </c>
      <c r="H10" s="51">
        <v>201519</v>
      </c>
      <c r="I10" s="51" t="s">
        <v>147</v>
      </c>
      <c r="J10" s="52" t="s">
        <v>148</v>
      </c>
    </row>
    <row r="11" spans="2:10" x14ac:dyDescent="0.35">
      <c r="B11" s="38" t="s">
        <v>149</v>
      </c>
      <c r="C11" s="3">
        <v>5</v>
      </c>
      <c r="D11" s="3">
        <v>4</v>
      </c>
      <c r="E11" s="3">
        <v>10</v>
      </c>
      <c r="F11" s="3" t="s">
        <v>150</v>
      </c>
      <c r="G11" s="3">
        <v>6</v>
      </c>
      <c r="H11" s="3">
        <v>4</v>
      </c>
      <c r="I11" s="53">
        <f>SUM(C11:G11)</f>
        <v>25</v>
      </c>
      <c r="J11" s="54" t="str">
        <f>_xlfn.IFS(I11&lt;15,"Not Stacked",I11&lt;19,"Exception",TRUE,"Stacked")</f>
        <v>Stacked</v>
      </c>
    </row>
    <row r="12" spans="2:10" x14ac:dyDescent="0.35">
      <c r="B12" s="38" t="s">
        <v>151</v>
      </c>
      <c r="C12" s="3">
        <v>1</v>
      </c>
      <c r="D12" s="3">
        <v>1</v>
      </c>
      <c r="E12" s="3">
        <v>2</v>
      </c>
      <c r="F12" s="3">
        <v>11</v>
      </c>
      <c r="G12" s="3">
        <v>2</v>
      </c>
      <c r="H12" s="3" t="s">
        <v>150</v>
      </c>
      <c r="I12" s="53">
        <f t="shared" ref="I12:I23" si="0">SUM(C12:G12)</f>
        <v>17</v>
      </c>
      <c r="J12" s="54" t="str">
        <f t="shared" ref="J12:J23" si="1">_xlfn.IFS(I12&lt;15,"Not Stacked",I12&lt;19,"Exception",TRUE,"Stacked")</f>
        <v>Exception</v>
      </c>
    </row>
    <row r="13" spans="2:10" x14ac:dyDescent="0.35">
      <c r="B13" s="38" t="s">
        <v>152</v>
      </c>
      <c r="C13" s="3">
        <v>2</v>
      </c>
      <c r="D13" s="3">
        <v>3</v>
      </c>
      <c r="E13" s="3">
        <v>1</v>
      </c>
      <c r="F13" s="3">
        <v>2</v>
      </c>
      <c r="G13" s="3">
        <v>1</v>
      </c>
      <c r="H13" s="3" t="s">
        <v>150</v>
      </c>
      <c r="I13" s="53">
        <f t="shared" si="0"/>
        <v>9</v>
      </c>
      <c r="J13" s="54" t="str">
        <f t="shared" si="1"/>
        <v>Not Stacked</v>
      </c>
    </row>
    <row r="14" spans="2:10" x14ac:dyDescent="0.35">
      <c r="B14" s="38" t="s">
        <v>153</v>
      </c>
      <c r="C14" s="3">
        <v>5</v>
      </c>
      <c r="D14" s="3" t="s">
        <v>150</v>
      </c>
      <c r="E14" s="3">
        <v>2</v>
      </c>
      <c r="F14" s="3">
        <v>2</v>
      </c>
      <c r="G14" s="3">
        <v>4</v>
      </c>
      <c r="H14" s="3">
        <v>3</v>
      </c>
      <c r="I14" s="53">
        <f t="shared" si="0"/>
        <v>13</v>
      </c>
      <c r="J14" s="54" t="str">
        <f t="shared" si="1"/>
        <v>Not Stacked</v>
      </c>
    </row>
    <row r="15" spans="2:10" x14ac:dyDescent="0.35">
      <c r="B15" s="38" t="s">
        <v>154</v>
      </c>
      <c r="C15" s="3">
        <v>8</v>
      </c>
      <c r="D15" s="3">
        <v>4</v>
      </c>
      <c r="E15" s="3">
        <v>4</v>
      </c>
      <c r="F15" s="3">
        <v>2</v>
      </c>
      <c r="G15" s="3">
        <v>1</v>
      </c>
      <c r="H15" s="3" t="s">
        <v>150</v>
      </c>
      <c r="I15" s="53">
        <f t="shared" si="0"/>
        <v>19</v>
      </c>
      <c r="J15" s="54" t="str">
        <f t="shared" si="1"/>
        <v>Stacked</v>
      </c>
    </row>
    <row r="16" spans="2:10" x14ac:dyDescent="0.35">
      <c r="B16" s="38" t="s">
        <v>155</v>
      </c>
      <c r="C16" s="3">
        <v>1</v>
      </c>
      <c r="D16" s="3">
        <v>2</v>
      </c>
      <c r="E16" s="3" t="s">
        <v>150</v>
      </c>
      <c r="F16" s="3">
        <v>7</v>
      </c>
      <c r="G16" s="3">
        <v>1</v>
      </c>
      <c r="H16" s="3" t="s">
        <v>150</v>
      </c>
      <c r="I16" s="53">
        <f t="shared" si="0"/>
        <v>11</v>
      </c>
      <c r="J16" s="54" t="str">
        <f t="shared" si="1"/>
        <v>Not Stacked</v>
      </c>
    </row>
    <row r="17" spans="2:10" x14ac:dyDescent="0.35">
      <c r="B17" s="38" t="s">
        <v>156</v>
      </c>
      <c r="C17" s="3">
        <v>1</v>
      </c>
      <c r="D17" s="3">
        <v>1</v>
      </c>
      <c r="E17" s="3">
        <v>7</v>
      </c>
      <c r="F17" s="3">
        <v>3</v>
      </c>
      <c r="G17" s="3">
        <v>6</v>
      </c>
      <c r="H17" s="3" t="s">
        <v>150</v>
      </c>
      <c r="I17" s="53">
        <f t="shared" si="0"/>
        <v>18</v>
      </c>
      <c r="J17" s="54" t="str">
        <f t="shared" si="1"/>
        <v>Exception</v>
      </c>
    </row>
    <row r="18" spans="2:10" x14ac:dyDescent="0.35">
      <c r="B18" s="38" t="s">
        <v>157</v>
      </c>
      <c r="C18" s="3">
        <v>4</v>
      </c>
      <c r="D18" s="3" t="s">
        <v>150</v>
      </c>
      <c r="E18" s="3">
        <v>1</v>
      </c>
      <c r="F18" s="3">
        <v>12</v>
      </c>
      <c r="G18" s="3">
        <v>3</v>
      </c>
      <c r="H18" s="3">
        <v>6</v>
      </c>
      <c r="I18" s="53">
        <f t="shared" si="0"/>
        <v>20</v>
      </c>
      <c r="J18" s="54" t="str">
        <f t="shared" si="1"/>
        <v>Stacked</v>
      </c>
    </row>
    <row r="19" spans="2:10" x14ac:dyDescent="0.35">
      <c r="B19" s="38" t="s">
        <v>158</v>
      </c>
      <c r="C19" s="3">
        <v>6</v>
      </c>
      <c r="D19" s="3">
        <v>1</v>
      </c>
      <c r="E19" s="3">
        <v>9</v>
      </c>
      <c r="F19" s="3" t="s">
        <v>150</v>
      </c>
      <c r="G19" s="3">
        <v>1</v>
      </c>
      <c r="H19" s="3">
        <v>4</v>
      </c>
      <c r="I19" s="53">
        <f t="shared" si="0"/>
        <v>17</v>
      </c>
      <c r="J19" s="54" t="str">
        <f t="shared" si="1"/>
        <v>Exception</v>
      </c>
    </row>
    <row r="20" spans="2:10" x14ac:dyDescent="0.35">
      <c r="B20" s="38" t="s">
        <v>159</v>
      </c>
      <c r="C20" s="3">
        <v>3</v>
      </c>
      <c r="D20" s="3" t="s">
        <v>150</v>
      </c>
      <c r="E20" s="3">
        <v>3</v>
      </c>
      <c r="F20" s="3">
        <v>9</v>
      </c>
      <c r="G20" s="3">
        <v>6</v>
      </c>
      <c r="H20" s="3" t="s">
        <v>150</v>
      </c>
      <c r="I20" s="53">
        <f t="shared" si="0"/>
        <v>21</v>
      </c>
      <c r="J20" s="54" t="str">
        <f t="shared" si="1"/>
        <v>Stacked</v>
      </c>
    </row>
    <row r="21" spans="2:10" x14ac:dyDescent="0.35">
      <c r="B21" s="38" t="s">
        <v>160</v>
      </c>
      <c r="C21" s="3">
        <v>12</v>
      </c>
      <c r="D21" s="3">
        <v>10</v>
      </c>
      <c r="E21" s="3">
        <v>5</v>
      </c>
      <c r="F21" s="3">
        <v>9</v>
      </c>
      <c r="G21" s="3">
        <v>3</v>
      </c>
      <c r="H21" s="3">
        <v>8</v>
      </c>
      <c r="I21" s="53">
        <f t="shared" si="0"/>
        <v>39</v>
      </c>
      <c r="J21" s="54" t="str">
        <f t="shared" si="1"/>
        <v>Stacked</v>
      </c>
    </row>
    <row r="22" spans="2:10" x14ac:dyDescent="0.35">
      <c r="B22" s="38" t="s">
        <v>161</v>
      </c>
      <c r="C22" s="3">
        <v>7</v>
      </c>
      <c r="D22" s="3">
        <v>6</v>
      </c>
      <c r="E22" s="3">
        <v>2</v>
      </c>
      <c r="F22" s="3">
        <v>12</v>
      </c>
      <c r="G22" s="3">
        <v>6</v>
      </c>
      <c r="H22" s="3" t="s">
        <v>150</v>
      </c>
      <c r="I22" s="53">
        <f t="shared" si="0"/>
        <v>33</v>
      </c>
      <c r="J22" s="54" t="str">
        <f t="shared" si="1"/>
        <v>Stacked</v>
      </c>
    </row>
    <row r="23" spans="2:10" ht="15" thickBot="1" x14ac:dyDescent="0.4">
      <c r="B23" s="41" t="s">
        <v>162</v>
      </c>
      <c r="C23" s="42">
        <v>3</v>
      </c>
      <c r="D23" s="42">
        <v>9</v>
      </c>
      <c r="E23" s="42">
        <v>0</v>
      </c>
      <c r="F23" s="42">
        <v>9</v>
      </c>
      <c r="G23" s="42">
        <v>5</v>
      </c>
      <c r="H23" s="42">
        <v>10</v>
      </c>
      <c r="I23" s="53">
        <f t="shared" si="0"/>
        <v>26</v>
      </c>
      <c r="J23" s="54" t="str">
        <f t="shared" si="1"/>
        <v>Stacked</v>
      </c>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ignoredErrors>
    <ignoredError sqref="I21:I2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Q1 - Concat</vt:lpstr>
      <vt:lpstr>Q2 - Min &amp; Max</vt:lpstr>
      <vt:lpstr>Q3 - Look Up</vt:lpstr>
      <vt:lpstr>Q4 - Average</vt:lpstr>
      <vt:lpstr>Q5 - Brainstorm</vt:lpstr>
      <vt:lpstr>Q6 -IF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Keerthana Kundapur</dc:creator>
  <cp:lastModifiedBy>keerthana k</cp:lastModifiedBy>
  <dcterms:created xsi:type="dcterms:W3CDTF">2022-03-23T17:56:08Z</dcterms:created>
  <dcterms:modified xsi:type="dcterms:W3CDTF">2022-03-23T18:08:56Z</dcterms:modified>
</cp:coreProperties>
</file>