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0a28a21050118d38/Desktop/ExcelR(Excel Assignment)/"/>
    </mc:Choice>
  </mc:AlternateContent>
  <xr:revisionPtr revIDLastSave="0" documentId="8_{F4054758-A344-433C-8138-CEFA049613BD}" xr6:coauthVersionLast="47" xr6:coauthVersionMax="47" xr10:uidLastSave="{00000000-0000-0000-0000-000000000000}"/>
  <bookViews>
    <workbookView xWindow="-110" yWindow="-110" windowWidth="19420" windowHeight="10300" firstSheet="1" activeTab="5" xr2:uid="{68CBE94E-D0C3-4418-904A-B9B6D452D98E}"/>
  </bookViews>
  <sheets>
    <sheet name="Q12 - SUMIF" sheetId="1" r:id="rId1"/>
    <sheet name="Q13-Headcount Table" sheetId="2" r:id="rId2"/>
    <sheet name="Q13 - Result Sheet" sheetId="3" r:id="rId3"/>
    <sheet name="Q14 - Graph" sheetId="4" r:id="rId4"/>
    <sheet name="Q14-AHT" sheetId="5" r:id="rId5"/>
    <sheet name="Q15 - Date Function" sheetId="6" r:id="rId6"/>
  </sheets>
  <externalReferences>
    <externalReference r:id="rId7"/>
  </externalReferences>
  <definedNames>
    <definedName name="_xlnm._FilterDatabase" localSheetId="5" hidden="1">'Q15 - Date Function'!$B$4:$E$4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3" i="6" l="1"/>
  <c r="B12" i="6"/>
  <c r="B11" i="6"/>
  <c r="B10" i="6"/>
  <c r="B9" i="6"/>
  <c r="B8" i="6"/>
  <c r="B7" i="6"/>
  <c r="B6" i="6"/>
  <c r="B5" i="6"/>
  <c r="I26" i="4"/>
  <c r="I25" i="4"/>
  <c r="I24" i="4"/>
  <c r="I23" i="4"/>
  <c r="I22" i="4"/>
  <c r="I21" i="4"/>
  <c r="I20" i="4"/>
  <c r="I19" i="4"/>
  <c r="I18" i="4"/>
  <c r="I17" i="4"/>
  <c r="I16" i="4"/>
  <c r="I15" i="4"/>
  <c r="D291" i="3"/>
  <c r="C291" i="3"/>
  <c r="B291" i="3"/>
  <c r="D290" i="3"/>
  <c r="C290" i="3"/>
  <c r="B290" i="3"/>
  <c r="D289" i="3"/>
  <c r="C289" i="3"/>
  <c r="B289" i="3"/>
  <c r="D288" i="3"/>
  <c r="C288" i="3"/>
  <c r="B288" i="3"/>
  <c r="D287" i="3"/>
  <c r="C287" i="3"/>
  <c r="B287" i="3"/>
  <c r="D286" i="3"/>
  <c r="C286" i="3"/>
  <c r="B286" i="3"/>
  <c r="D285" i="3"/>
  <c r="C285" i="3"/>
  <c r="B285" i="3"/>
  <c r="D284" i="3"/>
  <c r="C284" i="3"/>
  <c r="B284" i="3"/>
  <c r="D283" i="3"/>
  <c r="C283" i="3"/>
  <c r="B283" i="3"/>
  <c r="D282" i="3"/>
  <c r="C282" i="3"/>
  <c r="B282" i="3"/>
  <c r="D281" i="3"/>
  <c r="C281" i="3"/>
  <c r="B281" i="3"/>
  <c r="D280" i="3"/>
  <c r="C280" i="3"/>
  <c r="B280" i="3"/>
  <c r="D279" i="3"/>
  <c r="C279" i="3"/>
  <c r="B279" i="3"/>
  <c r="D278" i="3"/>
  <c r="C278" i="3"/>
  <c r="B278" i="3"/>
  <c r="D277" i="3"/>
  <c r="C277" i="3"/>
  <c r="B277" i="3"/>
  <c r="D276" i="3"/>
  <c r="C276" i="3"/>
  <c r="B276" i="3"/>
  <c r="D275" i="3"/>
  <c r="C275" i="3"/>
  <c r="B275" i="3"/>
  <c r="D274" i="3"/>
  <c r="C274" i="3"/>
  <c r="B274" i="3"/>
  <c r="D273" i="3"/>
  <c r="C273" i="3"/>
  <c r="B273" i="3"/>
  <c r="D272" i="3"/>
  <c r="C272" i="3"/>
  <c r="B272" i="3"/>
  <c r="D271" i="3"/>
  <c r="C271" i="3"/>
  <c r="B271" i="3"/>
  <c r="D270" i="3"/>
  <c r="C270" i="3"/>
  <c r="B270" i="3"/>
  <c r="D269" i="3"/>
  <c r="C269" i="3"/>
  <c r="B269" i="3"/>
  <c r="D268" i="3"/>
  <c r="C268" i="3"/>
  <c r="B268" i="3"/>
  <c r="D267" i="3"/>
  <c r="C267" i="3"/>
  <c r="B267" i="3"/>
  <c r="D266" i="3"/>
  <c r="C266" i="3"/>
  <c r="B266" i="3"/>
  <c r="D265" i="3"/>
  <c r="C265" i="3"/>
  <c r="B265" i="3"/>
  <c r="D264" i="3"/>
  <c r="C264" i="3"/>
  <c r="B264" i="3"/>
  <c r="D263" i="3"/>
  <c r="C263" i="3"/>
  <c r="B263" i="3"/>
  <c r="D262" i="3"/>
  <c r="C262" i="3"/>
  <c r="B262" i="3"/>
  <c r="D261" i="3"/>
  <c r="C261" i="3"/>
  <c r="B261" i="3"/>
  <c r="D260" i="3"/>
  <c r="C260" i="3"/>
  <c r="B260" i="3"/>
  <c r="D259" i="3"/>
  <c r="C259" i="3"/>
  <c r="B259" i="3"/>
  <c r="D258" i="3"/>
  <c r="C258" i="3"/>
  <c r="B258" i="3"/>
  <c r="D257" i="3"/>
  <c r="C257" i="3"/>
  <c r="B257" i="3"/>
  <c r="D256" i="3"/>
  <c r="C256" i="3"/>
  <c r="B256" i="3"/>
  <c r="D255" i="3"/>
  <c r="C255" i="3"/>
  <c r="B255" i="3"/>
  <c r="D254" i="3"/>
  <c r="C254" i="3"/>
  <c r="B254" i="3"/>
  <c r="D253" i="3"/>
  <c r="C253" i="3"/>
  <c r="B253" i="3"/>
  <c r="D252" i="3"/>
  <c r="C252" i="3"/>
  <c r="B252" i="3"/>
  <c r="D251" i="3"/>
  <c r="C251" i="3"/>
  <c r="B251" i="3"/>
  <c r="D250" i="3"/>
  <c r="C250" i="3"/>
  <c r="B250" i="3"/>
  <c r="D249" i="3"/>
  <c r="C249" i="3"/>
  <c r="B249" i="3"/>
  <c r="D248" i="3"/>
  <c r="C248" i="3"/>
  <c r="B248" i="3"/>
  <c r="D247" i="3"/>
  <c r="C247" i="3"/>
  <c r="B247" i="3"/>
  <c r="D246" i="3"/>
  <c r="C246" i="3"/>
  <c r="B246" i="3"/>
  <c r="D245" i="3"/>
  <c r="C245" i="3"/>
  <c r="B245" i="3"/>
  <c r="D244" i="3"/>
  <c r="C244" i="3"/>
  <c r="B244" i="3"/>
  <c r="D243" i="3"/>
  <c r="C243" i="3"/>
  <c r="B243" i="3"/>
  <c r="D242" i="3"/>
  <c r="C242" i="3"/>
  <c r="B242" i="3"/>
  <c r="D241" i="3"/>
  <c r="C241" i="3"/>
  <c r="B241" i="3"/>
  <c r="D240" i="3"/>
  <c r="C240" i="3"/>
  <c r="B240" i="3"/>
  <c r="D239" i="3"/>
  <c r="C239" i="3"/>
  <c r="B239" i="3"/>
  <c r="D238" i="3"/>
  <c r="C238" i="3"/>
  <c r="B238" i="3"/>
  <c r="D237" i="3"/>
  <c r="C237" i="3"/>
  <c r="B237" i="3"/>
  <c r="D236" i="3"/>
  <c r="C236" i="3"/>
  <c r="B236" i="3"/>
  <c r="D235" i="3"/>
  <c r="C235" i="3"/>
  <c r="B235" i="3"/>
  <c r="D234" i="3"/>
  <c r="C234" i="3"/>
  <c r="B234" i="3"/>
  <c r="D233" i="3"/>
  <c r="C233" i="3"/>
  <c r="B233" i="3"/>
  <c r="D232" i="3"/>
  <c r="C232" i="3"/>
  <c r="B232" i="3"/>
  <c r="D231" i="3"/>
  <c r="C231" i="3"/>
  <c r="B231" i="3"/>
  <c r="D230" i="3"/>
  <c r="C230" i="3"/>
  <c r="B230" i="3"/>
  <c r="D229" i="3"/>
  <c r="C229" i="3"/>
  <c r="B229" i="3"/>
  <c r="D228" i="3"/>
  <c r="C228" i="3"/>
  <c r="B228" i="3"/>
  <c r="D227" i="3"/>
  <c r="C227" i="3"/>
  <c r="B227" i="3"/>
  <c r="D226" i="3"/>
  <c r="C226" i="3"/>
  <c r="B226" i="3"/>
  <c r="D225" i="3"/>
  <c r="C225" i="3"/>
  <c r="B225" i="3"/>
  <c r="D224" i="3"/>
  <c r="C224" i="3"/>
  <c r="B224" i="3"/>
  <c r="D223" i="3"/>
  <c r="C223" i="3"/>
  <c r="B223" i="3"/>
  <c r="D222" i="3"/>
  <c r="C222" i="3"/>
  <c r="B222" i="3"/>
  <c r="D221" i="3"/>
  <c r="C221" i="3"/>
  <c r="B221" i="3"/>
  <c r="D220" i="3"/>
  <c r="C220" i="3"/>
  <c r="B220" i="3"/>
  <c r="D219" i="3"/>
  <c r="C219" i="3"/>
  <c r="B219" i="3"/>
  <c r="D218" i="3"/>
  <c r="C218" i="3"/>
  <c r="B218" i="3"/>
  <c r="D217" i="3"/>
  <c r="C217" i="3"/>
  <c r="B217" i="3"/>
  <c r="D216" i="3"/>
  <c r="C216" i="3"/>
  <c r="B216" i="3"/>
  <c r="D215" i="3"/>
  <c r="C215" i="3"/>
  <c r="B215" i="3"/>
  <c r="D214" i="3"/>
  <c r="C214" i="3"/>
  <c r="B214" i="3"/>
  <c r="D213" i="3"/>
  <c r="C213" i="3"/>
  <c r="B213" i="3"/>
  <c r="D212" i="3"/>
  <c r="C212" i="3"/>
  <c r="B212" i="3"/>
  <c r="D211" i="3"/>
  <c r="C211" i="3"/>
  <c r="B211" i="3"/>
  <c r="D210" i="3"/>
  <c r="C210" i="3"/>
  <c r="B210" i="3"/>
  <c r="D209" i="3"/>
  <c r="C209" i="3"/>
  <c r="B209" i="3"/>
  <c r="D208" i="3"/>
  <c r="C208" i="3"/>
  <c r="B208" i="3"/>
  <c r="D207" i="3"/>
  <c r="C207" i="3"/>
  <c r="B207" i="3"/>
  <c r="D206" i="3"/>
  <c r="C206" i="3"/>
  <c r="B206" i="3"/>
  <c r="D205" i="3"/>
  <c r="C205" i="3"/>
  <c r="B205" i="3"/>
  <c r="D204" i="3"/>
  <c r="C204" i="3"/>
  <c r="B204" i="3"/>
  <c r="D203" i="3"/>
  <c r="C203" i="3"/>
  <c r="B203" i="3"/>
  <c r="D202" i="3"/>
  <c r="C202" i="3"/>
  <c r="B202" i="3"/>
  <c r="D201" i="3"/>
  <c r="C201" i="3"/>
  <c r="B201" i="3"/>
  <c r="D200" i="3"/>
  <c r="C200" i="3"/>
  <c r="B200" i="3"/>
  <c r="D199" i="3"/>
  <c r="C199" i="3"/>
  <c r="B199" i="3"/>
  <c r="D198" i="3"/>
  <c r="C198" i="3"/>
  <c r="B198" i="3"/>
  <c r="D197" i="3"/>
  <c r="C197" i="3"/>
  <c r="B197" i="3"/>
  <c r="D196" i="3"/>
  <c r="C196" i="3"/>
  <c r="B196" i="3"/>
  <c r="D195" i="3"/>
  <c r="C195" i="3"/>
  <c r="B195" i="3"/>
  <c r="D194" i="3"/>
  <c r="C194" i="3"/>
  <c r="B194" i="3"/>
  <c r="D193" i="3"/>
  <c r="C193" i="3"/>
  <c r="B193" i="3"/>
  <c r="D192" i="3"/>
  <c r="C192" i="3"/>
  <c r="B192" i="3"/>
  <c r="D191" i="3"/>
  <c r="C191" i="3"/>
  <c r="B191" i="3"/>
  <c r="D190" i="3"/>
  <c r="C190" i="3"/>
  <c r="B190" i="3"/>
  <c r="D189" i="3"/>
  <c r="C189" i="3"/>
  <c r="B189" i="3"/>
  <c r="D188" i="3"/>
  <c r="C188" i="3"/>
  <c r="B188" i="3"/>
  <c r="D187" i="3"/>
  <c r="C187" i="3"/>
  <c r="B187" i="3"/>
  <c r="D186" i="3"/>
  <c r="C186" i="3"/>
  <c r="B186" i="3"/>
  <c r="D185" i="3"/>
  <c r="C185" i="3"/>
  <c r="B185" i="3"/>
  <c r="D184" i="3"/>
  <c r="C184" i="3"/>
  <c r="B184" i="3"/>
  <c r="D183" i="3"/>
  <c r="C183" i="3"/>
  <c r="B183" i="3"/>
  <c r="D182" i="3"/>
  <c r="C182" i="3"/>
  <c r="B182" i="3"/>
  <c r="D181" i="3"/>
  <c r="C181" i="3"/>
  <c r="B181" i="3"/>
  <c r="D180" i="3"/>
  <c r="C180" i="3"/>
  <c r="B180" i="3"/>
  <c r="D179" i="3"/>
  <c r="C179" i="3"/>
  <c r="B179" i="3"/>
  <c r="D178" i="3"/>
  <c r="C178" i="3"/>
  <c r="B178" i="3"/>
  <c r="D177" i="3"/>
  <c r="C177" i="3"/>
  <c r="B177" i="3"/>
  <c r="D176" i="3"/>
  <c r="C176" i="3"/>
  <c r="B176" i="3"/>
  <c r="D175" i="3"/>
  <c r="C175" i="3"/>
  <c r="B175" i="3"/>
  <c r="D174" i="3"/>
  <c r="C174" i="3"/>
  <c r="B174" i="3"/>
  <c r="D173" i="3"/>
  <c r="C173" i="3"/>
  <c r="B173" i="3"/>
  <c r="D172" i="3"/>
  <c r="C172" i="3"/>
  <c r="B172" i="3"/>
  <c r="D171" i="3"/>
  <c r="C171" i="3"/>
  <c r="B171" i="3"/>
  <c r="D170" i="3"/>
  <c r="C170" i="3"/>
  <c r="B170" i="3"/>
  <c r="D169" i="3"/>
  <c r="C169" i="3"/>
  <c r="B169" i="3"/>
  <c r="D168" i="3"/>
  <c r="C168" i="3"/>
  <c r="B168" i="3"/>
  <c r="D167" i="3"/>
  <c r="C167" i="3"/>
  <c r="B167" i="3"/>
  <c r="D166" i="3"/>
  <c r="C166" i="3"/>
  <c r="B166" i="3"/>
  <c r="D165" i="3"/>
  <c r="C165" i="3"/>
  <c r="B165" i="3"/>
  <c r="D164" i="3"/>
  <c r="C164" i="3"/>
  <c r="B164" i="3"/>
  <c r="D163" i="3"/>
  <c r="C163" i="3"/>
  <c r="B163" i="3"/>
  <c r="D162" i="3"/>
  <c r="C162" i="3"/>
  <c r="B162" i="3"/>
  <c r="D161" i="3"/>
  <c r="C161" i="3"/>
  <c r="B161" i="3"/>
  <c r="D160" i="3"/>
  <c r="C160" i="3"/>
  <c r="B160" i="3"/>
  <c r="D159" i="3"/>
  <c r="C159" i="3"/>
  <c r="B159" i="3"/>
  <c r="D158" i="3"/>
  <c r="C158" i="3"/>
  <c r="B158" i="3"/>
  <c r="D157" i="3"/>
  <c r="C157" i="3"/>
  <c r="B157" i="3"/>
  <c r="D156" i="3"/>
  <c r="C156" i="3"/>
  <c r="B156" i="3"/>
  <c r="D155" i="3"/>
  <c r="C155" i="3"/>
  <c r="B155" i="3"/>
  <c r="D154" i="3"/>
  <c r="C154" i="3"/>
  <c r="B154" i="3"/>
  <c r="D153" i="3"/>
  <c r="C153" i="3"/>
  <c r="B153" i="3"/>
  <c r="D152" i="3"/>
  <c r="C152" i="3"/>
  <c r="B152" i="3"/>
  <c r="D151" i="3"/>
  <c r="C151" i="3"/>
  <c r="B151" i="3"/>
  <c r="D150" i="3"/>
  <c r="C150" i="3"/>
  <c r="B150" i="3"/>
  <c r="D149" i="3"/>
  <c r="C149" i="3"/>
  <c r="B149" i="3"/>
  <c r="D148" i="3"/>
  <c r="C148" i="3"/>
  <c r="B148" i="3"/>
  <c r="D147" i="3"/>
  <c r="C147" i="3"/>
  <c r="B147" i="3"/>
  <c r="D146" i="3"/>
  <c r="C146" i="3"/>
  <c r="B146" i="3"/>
  <c r="D145" i="3"/>
  <c r="C145" i="3"/>
  <c r="B145" i="3"/>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E23" i="1"/>
  <c r="D23" i="1"/>
  <c r="E22" i="1"/>
  <c r="D22" i="1"/>
  <c r="E21" i="1"/>
  <c r="D21" i="1"/>
  <c r="E20" i="1"/>
  <c r="E24" i="1" s="1"/>
  <c r="D20" i="1"/>
  <c r="D24" i="1" s="1"/>
  <c r="E15" i="1"/>
  <c r="D15" i="1"/>
  <c r="E14" i="1"/>
  <c r="D14" i="1"/>
  <c r="E13" i="1"/>
  <c r="D13" i="1"/>
  <c r="E12" i="1"/>
  <c r="E16" i="1" s="1"/>
  <c r="D12" i="1"/>
  <c r="D16" i="1" s="1"/>
  <c r="A12" i="1"/>
  <c r="E8" i="1"/>
  <c r="D8" i="1"/>
</calcChain>
</file>

<file path=xl/sharedStrings.xml><?xml version="1.0" encoding="utf-8"?>
<sst xmlns="http://schemas.openxmlformats.org/spreadsheetml/2006/main" count="525" uniqueCount="206">
  <si>
    <t>Date</t>
  </si>
  <si>
    <t>Region</t>
  </si>
  <si>
    <t>Builder</t>
  </si>
  <si>
    <t>Units</t>
  </si>
  <si>
    <t>Revenue ($k)</t>
  </si>
  <si>
    <t>Central</t>
  </si>
  <si>
    <t>Doug</t>
  </si>
  <si>
    <t>East</t>
  </si>
  <si>
    <t>Dave</t>
  </si>
  <si>
    <t>North</t>
  </si>
  <si>
    <t>South</t>
  </si>
  <si>
    <t>Brian</t>
  </si>
  <si>
    <t>West</t>
  </si>
  <si>
    <t>Larry</t>
  </si>
  <si>
    <t>Total</t>
  </si>
  <si>
    <t>Q 1. What is the Total Units &amp; Revenue for each of the Builders?</t>
  </si>
  <si>
    <t>Q 2. What is the Total Units &amp; Revenue for each of the Builders for "Central" Region?</t>
  </si>
  <si>
    <t>Agent Badge</t>
  </si>
  <si>
    <t>Agent Name</t>
  </si>
  <si>
    <t>Manager Name</t>
  </si>
  <si>
    <t>AM Name</t>
  </si>
  <si>
    <t>Dsouza, Laveena</t>
  </si>
  <si>
    <t>N, ARVIND</t>
  </si>
  <si>
    <t>MISHRA, DIVYANSHU</t>
  </si>
  <si>
    <t>Gurupur, Gurudatta</t>
  </si>
  <si>
    <t>VIJAYARAM, JAGADISH</t>
  </si>
  <si>
    <t>B, SRIRAM</t>
  </si>
  <si>
    <t>Thomas, Tessith Abraham</t>
  </si>
  <si>
    <t>TBD MANAGER 1</t>
  </si>
  <si>
    <t>Saravanan, G</t>
  </si>
  <si>
    <t>JOSHI, HEMANTH</t>
  </si>
  <si>
    <t>FERNANDES, VICTOR</t>
  </si>
  <si>
    <t>Choudhury, Deborshi</t>
  </si>
  <si>
    <t>Mahadevaiah, Janaki</t>
  </si>
  <si>
    <t>SSSM, RAMESH KV</t>
  </si>
  <si>
    <t>Singh, Shobhit Kumar</t>
  </si>
  <si>
    <t>R R, Kiran</t>
  </si>
  <si>
    <t>Krishnan, Sujith G</t>
  </si>
  <si>
    <t>KUMAR, VIMAL</t>
  </si>
  <si>
    <t>Naseerullah, Zaheer Ahmed</t>
  </si>
  <si>
    <t>Ravi, K</t>
  </si>
  <si>
    <t>Rashmi Lobo, Vivette</t>
  </si>
  <si>
    <t>Krishthuraj Dinesh, Anand</t>
  </si>
  <si>
    <t>VISWANATHAN, SHIVAKUMAR</t>
  </si>
  <si>
    <t>Sigamani, Satish Kumar</t>
  </si>
  <si>
    <t>Cherian, Susana</t>
  </si>
  <si>
    <t>Vijay, Bhavanishankar</t>
  </si>
  <si>
    <t>RAO, HEMANTH</t>
  </si>
  <si>
    <t>RASHINKAR, GOURI</t>
  </si>
  <si>
    <t>T M, SHRIDHAR</t>
  </si>
  <si>
    <t>PEREIRA, ALEX</t>
  </si>
  <si>
    <t>VADOR, NIRAV</t>
  </si>
  <si>
    <t>J, LEENA</t>
  </si>
  <si>
    <t>Vishal, Pravin</t>
  </si>
  <si>
    <t>Kombettu, Sachin</t>
  </si>
  <si>
    <t>Jamuna, G</t>
  </si>
  <si>
    <t>Raghavendra, NJ</t>
  </si>
  <si>
    <t>Kala, R</t>
  </si>
  <si>
    <t>S V, Raghavan</t>
  </si>
  <si>
    <t>Varughese, Sovee N</t>
  </si>
  <si>
    <t>Athif, Mohammed</t>
  </si>
  <si>
    <t>Gurung, Tulsi</t>
  </si>
  <si>
    <t>Sekhar, Soumya</t>
  </si>
  <si>
    <t>Lacerda, Janice Ida</t>
  </si>
  <si>
    <t>Vaz, Milton</t>
  </si>
  <si>
    <t>Gopal, Sujith</t>
  </si>
  <si>
    <t>Swaminathan, Vishy</t>
  </si>
  <si>
    <t>Krishna, Gopi K</t>
  </si>
  <si>
    <t>H, ARAVIND</t>
  </si>
  <si>
    <t>Puttaiah, Sudhakar</t>
  </si>
  <si>
    <t>Alva, Ashwin</t>
  </si>
  <si>
    <t>Rajan, S Soundar</t>
  </si>
  <si>
    <t>Kumar S, Sendhil</t>
  </si>
  <si>
    <t>Fathima, Seemeen</t>
  </si>
  <si>
    <t>kannah, M Rakesh</t>
  </si>
  <si>
    <t>Vasu, Vineesh</t>
  </si>
  <si>
    <t>KARAPATTA, ROOPESH</t>
  </si>
  <si>
    <t>Babu, N</t>
  </si>
  <si>
    <t>Mallappa, Shaila BM</t>
  </si>
  <si>
    <t>R, Tharaa</t>
  </si>
  <si>
    <t>Srinivasaiah, Balaji</t>
  </si>
  <si>
    <t>Choudhury, Summit</t>
  </si>
  <si>
    <t>Janakiram, Pravin</t>
  </si>
  <si>
    <t>Suresh, Ashwin</t>
  </si>
  <si>
    <t>V Peter, Vivian</t>
  </si>
  <si>
    <t>KADAM, AMIT</t>
  </si>
  <si>
    <t>V Pallavi, Anu</t>
  </si>
  <si>
    <t>SANKARALINGAM, VIJAY</t>
  </si>
  <si>
    <t>Vinita, M</t>
  </si>
  <si>
    <t>H S, Hemanth</t>
  </si>
  <si>
    <t>Shankar T, Vikram Bala</t>
  </si>
  <si>
    <t>Vishwanath, C</t>
  </si>
  <si>
    <t>Menon, Ajit</t>
  </si>
  <si>
    <t>Joseph, Roshan</t>
  </si>
  <si>
    <t>Balakrishnan, Prabha</t>
  </si>
  <si>
    <t>Sajitha, P</t>
  </si>
  <si>
    <t>CJ, Deepa</t>
  </si>
  <si>
    <t>Krishna, Gopal PN</t>
  </si>
  <si>
    <t>Kumar, AS Suresha</t>
  </si>
  <si>
    <t>Aneesh, V</t>
  </si>
  <si>
    <t>D, Shephen F</t>
  </si>
  <si>
    <t>Das, Anirban</t>
  </si>
  <si>
    <t>C, Konika</t>
  </si>
  <si>
    <t>Duff, Olivia</t>
  </si>
  <si>
    <t>Zuhaib, Haroon</t>
  </si>
  <si>
    <t>Muthulakshman, R</t>
  </si>
  <si>
    <t>Devarajan, Cecil</t>
  </si>
  <si>
    <t>Aguiar, Romanick Arcenio</t>
  </si>
  <si>
    <t>Anand, Vijay</t>
  </si>
  <si>
    <t>Aul, Suruchi</t>
  </si>
  <si>
    <t>Faby, Sebastian</t>
  </si>
  <si>
    <t>K, SHREELAKSHMI</t>
  </si>
  <si>
    <t>VIJAYANATH, NISHA</t>
  </si>
  <si>
    <t>ROY, ARAKAMITRA</t>
  </si>
  <si>
    <t>Varma, Praveen S</t>
  </si>
  <si>
    <t>K P, Adarsh</t>
  </si>
  <si>
    <t>Muddaiah, CK Kiran</t>
  </si>
  <si>
    <t>Prasad, P Eshwar</t>
  </si>
  <si>
    <t>D, Karthic</t>
  </si>
  <si>
    <t>Padiyar, M Padmanabh</t>
  </si>
  <si>
    <t>N, Rashmi</t>
  </si>
  <si>
    <t>P, Sharath</t>
  </si>
  <si>
    <t>Sarkar, Nilanjana</t>
  </si>
  <si>
    <t>Parida, Milan Kumar</t>
  </si>
  <si>
    <t>Sreenivas, BR</t>
  </si>
  <si>
    <t>V Kumar, Akshatha</t>
  </si>
  <si>
    <t>A, Shalini</t>
  </si>
  <si>
    <t>Khadri, Asadulla</t>
  </si>
  <si>
    <t>R Dey, Sandeep</t>
  </si>
  <si>
    <t>Prasanna, XD</t>
  </si>
  <si>
    <t>Lala, Pratush</t>
  </si>
  <si>
    <t>Kashyap A, Prajwal</t>
  </si>
  <si>
    <t>Latha, MP</t>
  </si>
  <si>
    <t>Darshan, MS</t>
  </si>
  <si>
    <t>Gururaja, Arun</t>
  </si>
  <si>
    <t>Prasad, Keerthana E</t>
  </si>
  <si>
    <t>Vinayak, DM</t>
  </si>
  <si>
    <t>Roopa, K</t>
  </si>
  <si>
    <t>Ahmed R, Naveed</t>
  </si>
  <si>
    <t>Banu, Farzana</t>
  </si>
  <si>
    <t>Majumder, Priyanka</t>
  </si>
  <si>
    <t>Nath, Shibani</t>
  </si>
  <si>
    <t>Banerjee, Deepjyoti</t>
  </si>
  <si>
    <t>Garg, Smriti</t>
  </si>
  <si>
    <t>Francis, Leslie</t>
  </si>
  <si>
    <t>Saha, Rudrajit</t>
  </si>
  <si>
    <t>Deepak, KC</t>
  </si>
  <si>
    <t>Kumar.S, Prince Priya</t>
  </si>
  <si>
    <t>Begum, Mubeena</t>
  </si>
  <si>
    <t>Shetty, Madhusudhan</t>
  </si>
  <si>
    <t>G V Raju, Satyanarayana</t>
  </si>
  <si>
    <t>Alam, Mohammed</t>
  </si>
  <si>
    <t>Hussain, Irfan</t>
  </si>
  <si>
    <t>M V, Ajay</t>
  </si>
  <si>
    <t>H, Divya</t>
  </si>
  <si>
    <t>Baskaran, Murugan</t>
  </si>
  <si>
    <t>Sreechandra, Prashanth D</t>
  </si>
  <si>
    <t>Mohan Rao, Jagan</t>
  </si>
  <si>
    <t>T D, Dhanajaya</t>
  </si>
  <si>
    <t>Bhushan N, Shashi</t>
  </si>
  <si>
    <t>Swaminathan, Rajesh</t>
  </si>
  <si>
    <t>Shah E B, Richard</t>
  </si>
  <si>
    <t>Swamy, Vinoda</t>
  </si>
  <si>
    <t>VM, Sajna</t>
  </si>
  <si>
    <t>TS, Renuka</t>
  </si>
  <si>
    <t>Bali, M Anitha</t>
  </si>
  <si>
    <t>Subbarao, Roshani</t>
  </si>
  <si>
    <t>Shetty, Deepak</t>
  </si>
  <si>
    <t>S, Mukund</t>
  </si>
  <si>
    <t>T Patil, Yuvaraj</t>
  </si>
  <si>
    <t>Bhat, DivyaShree</t>
  </si>
  <si>
    <t>Chaitanya, Venkatasatya</t>
  </si>
  <si>
    <t>MG, Praveen</t>
  </si>
  <si>
    <t>Joseph, Ancel</t>
  </si>
  <si>
    <t>Maben, Emmanual</t>
  </si>
  <si>
    <t>Raj, Mohan</t>
  </si>
  <si>
    <t>Kishore, Ram N</t>
  </si>
  <si>
    <t>Prasad BK, Guru</t>
  </si>
  <si>
    <t>Sharma, Prakash D</t>
  </si>
  <si>
    <t>Q. Populate the Result sheet with Agent Name, Manager Name &amp; Area Manager Name using Vlookup             Headcount Table(in next sheet) contains the Complete list of data needed to fill the result sheet</t>
  </si>
  <si>
    <t>Plot a graph for Weeks against AHT (Average handle time) and show the trend WoW with respect to Total and also for Week 12 show Day wise trend( Graph has to look like in the one in picture)</t>
  </si>
  <si>
    <t>WE</t>
  </si>
  <si>
    <t>Sat</t>
  </si>
  <si>
    <t>Mon</t>
  </si>
  <si>
    <t>Tue</t>
  </si>
  <si>
    <t>Wed</t>
  </si>
  <si>
    <t>Thu</t>
  </si>
  <si>
    <t>Fri</t>
  </si>
  <si>
    <t>Grand Total</t>
  </si>
  <si>
    <t>AHT</t>
  </si>
  <si>
    <t>Week1</t>
  </si>
  <si>
    <t>Week2</t>
  </si>
  <si>
    <t>Week3</t>
  </si>
  <si>
    <t>Week4</t>
  </si>
  <si>
    <t>Week5</t>
  </si>
  <si>
    <t>Week6</t>
  </si>
  <si>
    <t>Week7</t>
  </si>
  <si>
    <t>Week8</t>
  </si>
  <si>
    <t>Week9</t>
  </si>
  <si>
    <t>Week10</t>
  </si>
  <si>
    <t>Week11</t>
  </si>
  <si>
    <t>Week12</t>
  </si>
  <si>
    <t>Q. Convert the date from first format to the second format and sort in ascending order.</t>
  </si>
  <si>
    <t>Date (yyyymmdd.000)</t>
  </si>
  <si>
    <t>Date (mm/dd/yyyy)</t>
  </si>
  <si>
    <t>Sort in Ascending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</si>
</sst>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_(* #,##0.00_);_(* \(#,##0.00\);_(* &quot;-&quot;??_);_(@_)"/>
    <numFmt numFmtId="166" formatCode="_-* #,##0_-;\-* #,##0_-;_-* &quot;-&quot;??_-;_-@_-"/>
    <numFmt numFmtId="167" formatCode="mm/dd/yyyy\ hh:mm:ss"/>
    <numFmt numFmtId="168" formatCode="mm/dd/yyyy"/>
  </numFmts>
  <fonts count="15">
    <font>
      <sz val="11"/>
      <color theme="1"/>
      <name val="Calibri"/>
      <family val="2"/>
      <scheme val="minor"/>
    </font>
    <font>
      <sz val="11"/>
      <color theme="1"/>
      <name val="Calibri"/>
      <family val="2"/>
      <scheme val="minor"/>
    </font>
    <font>
      <b/>
      <sz val="12"/>
      <name val="Calibri"/>
      <family val="2"/>
      <scheme val="minor"/>
    </font>
    <font>
      <sz val="12"/>
      <color theme="1"/>
      <name val="Calibri"/>
      <family val="2"/>
      <scheme val="minor"/>
    </font>
    <font>
      <sz val="12"/>
      <name val="Calibri"/>
      <family val="2"/>
      <scheme val="minor"/>
    </font>
    <font>
      <i/>
      <sz val="12"/>
      <color theme="1"/>
      <name val="Calibri"/>
      <family val="2"/>
      <scheme val="minor"/>
    </font>
    <font>
      <b/>
      <sz val="10"/>
      <color indexed="13"/>
      <name val="Verdana"/>
      <family val="2"/>
    </font>
    <font>
      <sz val="10"/>
      <name val="Courier New"/>
      <family val="3"/>
    </font>
    <font>
      <b/>
      <sz val="9"/>
      <name val="Verdana"/>
      <family val="2"/>
    </font>
    <font>
      <b/>
      <sz val="8"/>
      <color indexed="13"/>
      <name val="Verdana"/>
      <family val="2"/>
    </font>
    <font>
      <sz val="8"/>
      <name val="Verdana"/>
      <family val="2"/>
    </font>
    <font>
      <b/>
      <sz val="10"/>
      <color theme="0"/>
      <name val="Museo For Dell"/>
    </font>
    <font>
      <b/>
      <sz val="10"/>
      <color theme="1"/>
      <name val="Museo For Dell"/>
    </font>
    <font>
      <b/>
      <sz val="10"/>
      <color indexed="10"/>
      <name val="Arial"/>
      <family val="2"/>
    </font>
    <font>
      <b/>
      <sz val="10"/>
      <color indexed="9"/>
      <name val="Arial"/>
      <family val="2"/>
    </font>
  </fonts>
  <fills count="12">
    <fill>
      <patternFill patternType="none"/>
    </fill>
    <fill>
      <patternFill patternType="gray125"/>
    </fill>
    <fill>
      <patternFill patternType="solid">
        <fgColor rgb="FFFFFF00"/>
        <bgColor indexed="64"/>
      </patternFill>
    </fill>
    <fill>
      <patternFill patternType="solid">
        <fgColor indexed="8"/>
        <bgColor indexed="64"/>
      </patternFill>
    </fill>
    <fill>
      <patternFill patternType="solid">
        <fgColor indexed="43"/>
        <bgColor indexed="64"/>
      </patternFill>
    </fill>
    <fill>
      <patternFill patternType="solid">
        <fgColor indexed="13"/>
        <bgColor indexed="64"/>
      </patternFill>
    </fill>
    <fill>
      <patternFill patternType="solid">
        <fgColor indexed="9"/>
        <bgColor indexed="64"/>
      </patternFill>
    </fill>
    <fill>
      <patternFill patternType="solid">
        <fgColor indexed="41"/>
        <bgColor indexed="64"/>
      </patternFill>
    </fill>
    <fill>
      <patternFill patternType="solid">
        <fgColor theme="5" tint="-0.249977111117893"/>
        <bgColor theme="5" tint="-0.249977111117893"/>
      </patternFill>
    </fill>
    <fill>
      <patternFill patternType="solid">
        <fgColor indexed="18"/>
        <bgColor indexed="64"/>
      </patternFill>
    </fill>
    <fill>
      <patternFill patternType="solid">
        <fgColor indexed="49"/>
        <bgColor indexed="64"/>
      </patternFill>
    </fill>
    <fill>
      <patternFill patternType="solid">
        <fgColor theme="4"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165" fontId="1" fillId="0" borderId="0" applyFont="0" applyFill="0" applyBorder="0" applyAlignment="0" applyProtection="0"/>
  </cellStyleXfs>
  <cellXfs count="71">
    <xf numFmtId="0" fontId="0" fillId="0" borderId="0" xfId="0"/>
    <xf numFmtId="164" fontId="2" fillId="0" borderId="1" xfId="0" applyNumberFormat="1" applyFont="1" applyBorder="1" applyAlignment="1">
      <alignment horizontal="center"/>
    </xf>
    <xf numFmtId="0" fontId="2" fillId="0" borderId="1" xfId="0" applyFont="1" applyBorder="1" applyAlignment="1">
      <alignment horizontal="center"/>
    </xf>
    <xf numFmtId="1" fontId="2" fillId="0" borderId="1" xfId="0" applyNumberFormat="1" applyFont="1" applyBorder="1" applyAlignment="1">
      <alignment horizontal="center"/>
    </xf>
    <xf numFmtId="164" fontId="3" fillId="0" borderId="1" xfId="0" applyNumberFormat="1" applyFont="1" applyBorder="1" applyAlignment="1">
      <alignment horizontal="center"/>
    </xf>
    <xf numFmtId="0" fontId="3" fillId="0" borderId="1" xfId="0" applyFont="1" applyBorder="1" applyAlignment="1">
      <alignment horizontal="center"/>
    </xf>
    <xf numFmtId="1" fontId="3" fillId="0" borderId="1" xfId="0" applyNumberFormat="1" applyFont="1" applyBorder="1" applyAlignment="1">
      <alignment horizontal="center"/>
    </xf>
    <xf numFmtId="166" fontId="4" fillId="0" borderId="1" xfId="1" applyNumberFormat="1" applyFont="1" applyBorder="1" applyAlignment="1">
      <alignment horizontal="center"/>
    </xf>
    <xf numFmtId="166" fontId="0" fillId="0" borderId="0" xfId="0" applyNumberFormat="1"/>
    <xf numFmtId="1" fontId="4" fillId="0" borderId="1" xfId="1" applyNumberFormat="1" applyFont="1" applyBorder="1" applyAlignment="1">
      <alignment horizontal="center"/>
    </xf>
    <xf numFmtId="164" fontId="3" fillId="0" borderId="0" xfId="0" applyNumberFormat="1" applyFont="1" applyAlignment="1">
      <alignment horizontal="center"/>
    </xf>
    <xf numFmtId="0" fontId="3" fillId="0" borderId="0" xfId="0" applyFont="1" applyAlignment="1">
      <alignment horizontal="center"/>
    </xf>
    <xf numFmtId="1" fontId="3" fillId="0" borderId="0" xfId="0" applyNumberFormat="1" applyFont="1" applyAlignment="1">
      <alignment horizontal="center"/>
    </xf>
    <xf numFmtId="166" fontId="4" fillId="0" borderId="0" xfId="1" applyNumberFormat="1" applyFont="1" applyAlignment="1">
      <alignment horizontal="center"/>
    </xf>
    <xf numFmtId="164" fontId="5" fillId="0" borderId="0" xfId="0" applyNumberFormat="1" applyFont="1" applyAlignment="1">
      <alignment horizontal="left"/>
    </xf>
    <xf numFmtId="164" fontId="2" fillId="0" borderId="0" xfId="0" applyNumberFormat="1" applyFont="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xf>
    <xf numFmtId="1" fontId="0" fillId="2" borderId="0" xfId="0" applyNumberFormat="1" applyFill="1"/>
    <xf numFmtId="1" fontId="0" fillId="0" borderId="0" xfId="0" applyNumberFormat="1"/>
    <xf numFmtId="1" fontId="4" fillId="0" borderId="0" xfId="1" applyNumberFormat="1" applyFont="1" applyBorder="1" applyAlignment="1">
      <alignment horizontal="center"/>
    </xf>
    <xf numFmtId="166" fontId="4" fillId="0" borderId="0" xfId="1" applyNumberFormat="1" applyFont="1" applyBorder="1" applyAlignment="1">
      <alignment horizontal="center"/>
    </xf>
    <xf numFmtId="164" fontId="5" fillId="0" borderId="0" xfId="0" applyNumberFormat="1" applyFont="1"/>
    <xf numFmtId="1" fontId="4" fillId="0" borderId="0" xfId="1" applyNumberFormat="1" applyFont="1" applyAlignment="1">
      <alignment horizontal="center"/>
    </xf>
    <xf numFmtId="0" fontId="6" fillId="3" borderId="3" xfId="0" applyFont="1" applyFill="1" applyBorder="1" applyAlignment="1">
      <alignment horizontal="center"/>
    </xf>
    <xf numFmtId="0" fontId="7" fillId="4" borderId="4" xfId="0" applyFont="1" applyFill="1" applyBorder="1" applyAlignment="1">
      <alignment horizontal="center"/>
    </xf>
    <xf numFmtId="0" fontId="7" fillId="4" borderId="5" xfId="0" applyFont="1" applyFill="1" applyBorder="1" applyAlignment="1">
      <alignment horizontal="center"/>
    </xf>
    <xf numFmtId="167" fontId="7" fillId="4" borderId="5" xfId="0" applyNumberFormat="1" applyFont="1" applyFill="1" applyBorder="1" applyAlignment="1">
      <alignment horizontal="center"/>
    </xf>
    <xf numFmtId="167" fontId="7" fillId="4" borderId="6" xfId="0" applyNumberFormat="1" applyFont="1" applyFill="1" applyBorder="1" applyAlignment="1">
      <alignment horizontal="center"/>
    </xf>
    <xf numFmtId="0" fontId="7" fillId="4" borderId="7" xfId="0" applyFont="1" applyFill="1" applyBorder="1" applyAlignment="1">
      <alignment horizontal="center"/>
    </xf>
    <xf numFmtId="0" fontId="7" fillId="4" borderId="8" xfId="0" applyFont="1" applyFill="1" applyBorder="1" applyAlignment="1">
      <alignment horizontal="center"/>
    </xf>
    <xf numFmtId="167" fontId="7" fillId="4" borderId="8" xfId="0" applyNumberFormat="1" applyFont="1" applyFill="1" applyBorder="1" applyAlignment="1">
      <alignment horizontal="center"/>
    </xf>
    <xf numFmtId="0" fontId="8" fillId="5" borderId="9"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8" fillId="5" borderId="12" xfId="0" applyFont="1" applyFill="1" applyBorder="1" applyAlignment="1">
      <alignment horizontal="center" vertical="center" wrapText="1"/>
    </xf>
    <xf numFmtId="0" fontId="8" fillId="5" borderId="0" xfId="0" applyFont="1" applyFill="1" applyAlignment="1">
      <alignment horizontal="center" vertical="center" wrapText="1"/>
    </xf>
    <xf numFmtId="0" fontId="8" fillId="5" borderId="13"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8" fillId="5" borderId="15" xfId="0" applyFont="1" applyFill="1" applyBorder="1" applyAlignment="1">
      <alignment horizontal="center" vertical="center" wrapText="1"/>
    </xf>
    <xf numFmtId="0" fontId="9" fillId="3" borderId="1" xfId="0" applyFont="1" applyFill="1" applyBorder="1"/>
    <xf numFmtId="0" fontId="10" fillId="6" borderId="1" xfId="0" applyFont="1" applyFill="1" applyBorder="1" applyAlignment="1">
      <alignment horizontal="center"/>
    </xf>
    <xf numFmtId="0" fontId="10" fillId="7" borderId="1" xfId="0" applyFont="1" applyFill="1" applyBorder="1"/>
    <xf numFmtId="0" fontId="8" fillId="5" borderId="16" xfId="0" applyFont="1" applyFill="1" applyBorder="1" applyAlignment="1">
      <alignment horizontal="center" vertical="top" wrapText="1"/>
    </xf>
    <xf numFmtId="0" fontId="8" fillId="5" borderId="17" xfId="0" applyFont="1" applyFill="1" applyBorder="1" applyAlignment="1">
      <alignment horizontal="center" vertical="top" wrapText="1"/>
    </xf>
    <xf numFmtId="0" fontId="8" fillId="5" borderId="18" xfId="0" applyFont="1" applyFill="1" applyBorder="1" applyAlignment="1">
      <alignment horizontal="center" vertical="top" wrapText="1"/>
    </xf>
    <xf numFmtId="0" fontId="8" fillId="5" borderId="19" xfId="0" applyFont="1" applyFill="1" applyBorder="1" applyAlignment="1">
      <alignment horizontal="center" vertical="top" wrapText="1"/>
    </xf>
    <xf numFmtId="0" fontId="8" fillId="5" borderId="0" xfId="0" applyFont="1" applyFill="1" applyAlignment="1">
      <alignment horizontal="center" vertical="top" wrapText="1"/>
    </xf>
    <xf numFmtId="0" fontId="8" fillId="5" borderId="20" xfId="0" applyFont="1" applyFill="1" applyBorder="1" applyAlignment="1">
      <alignment horizontal="center" vertical="top" wrapText="1"/>
    </xf>
    <xf numFmtId="0" fontId="8" fillId="5" borderId="21" xfId="0" applyFont="1" applyFill="1" applyBorder="1" applyAlignment="1">
      <alignment horizontal="center" vertical="top" wrapText="1"/>
    </xf>
    <xf numFmtId="0" fontId="8" fillId="5" borderId="22" xfId="0" applyFont="1" applyFill="1" applyBorder="1" applyAlignment="1">
      <alignment horizontal="center" vertical="top" wrapText="1"/>
    </xf>
    <xf numFmtId="0" fontId="8" fillId="5" borderId="23" xfId="0" applyFont="1" applyFill="1" applyBorder="1" applyAlignment="1">
      <alignment horizontal="center" vertical="top" wrapText="1"/>
    </xf>
    <xf numFmtId="0" fontId="11" fillId="8" borderId="24" xfId="0" applyFont="1" applyFill="1" applyBorder="1" applyAlignment="1">
      <alignment horizontal="center" vertical="center"/>
    </xf>
    <xf numFmtId="14" fontId="12" fillId="0" borderId="1" xfId="0" applyNumberFormat="1" applyFont="1" applyBorder="1" applyAlignment="1">
      <alignment horizontal="center" vertical="center"/>
    </xf>
    <xf numFmtId="21" fontId="12" fillId="0" borderId="1" xfId="0" applyNumberFormat="1" applyFont="1" applyBorder="1" applyAlignment="1">
      <alignment horizontal="center" vertical="center"/>
    </xf>
    <xf numFmtId="0" fontId="11" fillId="8" borderId="25" xfId="0" applyFont="1" applyFill="1" applyBorder="1" applyAlignment="1">
      <alignment horizontal="center" vertical="center"/>
    </xf>
    <xf numFmtId="0" fontId="11" fillId="8" borderId="26" xfId="0" applyFont="1" applyFill="1" applyBorder="1" applyAlignment="1">
      <alignment horizontal="center" vertical="center"/>
    </xf>
    <xf numFmtId="0" fontId="11" fillId="8" borderId="27" xfId="0" applyFont="1" applyFill="1" applyBorder="1" applyAlignment="1">
      <alignment horizontal="center" vertical="center"/>
    </xf>
    <xf numFmtId="21" fontId="12" fillId="0" borderId="28" xfId="0" applyNumberFormat="1" applyFont="1" applyBorder="1" applyAlignment="1">
      <alignment horizontal="center" vertical="center"/>
    </xf>
    <xf numFmtId="0" fontId="0" fillId="0" borderId="20" xfId="0" applyBorder="1"/>
    <xf numFmtId="21" fontId="12" fillId="0" borderId="29" xfId="0" applyNumberFormat="1" applyFont="1" applyBorder="1" applyAlignment="1">
      <alignment horizontal="center" vertical="center"/>
    </xf>
    <xf numFmtId="21" fontId="12" fillId="0" borderId="30" xfId="0" applyNumberFormat="1" applyFont="1" applyBorder="1" applyAlignment="1">
      <alignment horizontal="center" vertical="center"/>
    </xf>
    <xf numFmtId="21" fontId="12" fillId="0" borderId="31" xfId="0" applyNumberFormat="1" applyFont="1" applyBorder="1" applyAlignment="1">
      <alignment horizontal="center" vertical="center"/>
    </xf>
    <xf numFmtId="0" fontId="13" fillId="0" borderId="0" xfId="0" applyFont="1"/>
    <xf numFmtId="0" fontId="14" fillId="9" borderId="1" xfId="0" applyFont="1" applyFill="1" applyBorder="1"/>
    <xf numFmtId="49" fontId="0" fillId="4" borderId="32" xfId="0" applyNumberFormat="1" applyFill="1" applyBorder="1" applyAlignment="1">
      <alignment horizontal="right"/>
    </xf>
    <xf numFmtId="168" fontId="0" fillId="10" borderId="13" xfId="0" applyNumberFormat="1" applyFill="1" applyBorder="1"/>
    <xf numFmtId="168" fontId="0" fillId="11" borderId="0" xfId="0" applyNumberFormat="1" applyFill="1"/>
    <xf numFmtId="0" fontId="0" fillId="4" borderId="33" xfId="0" applyFill="1" applyBorder="1" applyAlignment="1">
      <alignment horizontal="right"/>
    </xf>
    <xf numFmtId="0" fontId="0" fillId="4" borderId="24" xfId="0" applyFill="1" applyBorder="1" applyAlignment="1">
      <alignment horizontal="right"/>
    </xf>
  </cellXfs>
  <cellStyles count="2">
    <cellStyle name="Comma 2" xfId="1" xr:uid="{A7488B11-0114-4086-97BE-4D40E7FD66C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AHT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'Q14 - Graph'!$B$14</c:f>
              <c:strCache>
                <c:ptCount val="1"/>
                <c:pt idx="0">
                  <c:v>Sat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Graph'!$B$15:$B$26</c:f>
              <c:numCache>
                <c:formatCode>h:mm:ss</c:formatCode>
                <c:ptCount val="12"/>
                <c:pt idx="0">
                  <c:v>2.4168427938808374E-2</c:v>
                </c:pt>
                <c:pt idx="1">
                  <c:v>2.4550495262704568E-2</c:v>
                </c:pt>
                <c:pt idx="2">
                  <c:v>2.4931561996779386E-2</c:v>
                </c:pt>
                <c:pt idx="3">
                  <c:v>2.5467388344226582E-2</c:v>
                </c:pt>
                <c:pt idx="4">
                  <c:v>2.4490367383512544E-2</c:v>
                </c:pt>
                <c:pt idx="5">
                  <c:v>2.5582373532068655E-2</c:v>
                </c:pt>
                <c:pt idx="6">
                  <c:v>2.2959401709401708E-2</c:v>
                </c:pt>
                <c:pt idx="7">
                  <c:v>2.530545491143317E-2</c:v>
                </c:pt>
                <c:pt idx="8">
                  <c:v>1.8955938697318007E-2</c:v>
                </c:pt>
                <c:pt idx="9">
                  <c:v>2.7745861391694722E-2</c:v>
                </c:pt>
                <c:pt idx="10">
                  <c:v>2.1674272486772488E-2</c:v>
                </c:pt>
                <c:pt idx="11">
                  <c:v>2.7292917917917915E-2</c:v>
                </c:pt>
              </c:numCache>
            </c:numRef>
          </c:val>
          <c:extLst>
            <c:ext xmlns:c16="http://schemas.microsoft.com/office/drawing/2014/chart" uri="{C3380CC4-5D6E-409C-BE32-E72D297353CC}">
              <c16:uniqueId val="{00000000-F517-411E-85DC-C27A423D2DE0}"/>
            </c:ext>
          </c:extLst>
        </c:ser>
        <c:ser>
          <c:idx val="1"/>
          <c:order val="1"/>
          <c:tx>
            <c:strRef>
              <c:f>'Q14 - Graph'!$C$14</c:f>
              <c:strCache>
                <c:ptCount val="1"/>
                <c:pt idx="0">
                  <c:v>Mon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Graph'!$C$15:$C$26</c:f>
              <c:numCache>
                <c:formatCode>h:mm:ss</c:formatCode>
                <c:ptCount val="12"/>
                <c:pt idx="0">
                  <c:v>2.9803240740740741E-2</c:v>
                </c:pt>
                <c:pt idx="1">
                  <c:v>2.9400115740740741E-2</c:v>
                </c:pt>
                <c:pt idx="2">
                  <c:v>2.6817611882716048E-2</c:v>
                </c:pt>
                <c:pt idx="3">
                  <c:v>3.2617448391013965E-2</c:v>
                </c:pt>
                <c:pt idx="4">
                  <c:v>2.7244300497976968E-2</c:v>
                </c:pt>
                <c:pt idx="5">
                  <c:v>2.4073962784900288E-2</c:v>
                </c:pt>
                <c:pt idx="6">
                  <c:v>2.5457508514261387E-2</c:v>
                </c:pt>
                <c:pt idx="7">
                  <c:v>3.0196214596949891E-2</c:v>
                </c:pt>
                <c:pt idx="8">
                  <c:v>2.2659286762009536E-2</c:v>
                </c:pt>
                <c:pt idx="9">
                  <c:v>2.7162296642436828E-2</c:v>
                </c:pt>
                <c:pt idx="10">
                  <c:v>2.5630787037037039E-2</c:v>
                </c:pt>
                <c:pt idx="11">
                  <c:v>2.3030835619570186E-2</c:v>
                </c:pt>
              </c:numCache>
            </c:numRef>
          </c:val>
          <c:extLst>
            <c:ext xmlns:c16="http://schemas.microsoft.com/office/drawing/2014/chart" uri="{C3380CC4-5D6E-409C-BE32-E72D297353CC}">
              <c16:uniqueId val="{00000001-F517-411E-85DC-C27A423D2DE0}"/>
            </c:ext>
          </c:extLst>
        </c:ser>
        <c:ser>
          <c:idx val="2"/>
          <c:order val="2"/>
          <c:tx>
            <c:strRef>
              <c:f>'Q14 - Graph'!$D$14</c:f>
              <c:strCache>
                <c:ptCount val="1"/>
                <c:pt idx="0">
                  <c:v>Tue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Graph'!$D$15:$D$26</c:f>
              <c:numCache>
                <c:formatCode>h:mm:ss</c:formatCode>
                <c:ptCount val="12"/>
                <c:pt idx="0">
                  <c:v>2.9069855486327449E-2</c:v>
                </c:pt>
                <c:pt idx="1">
                  <c:v>3.5468399270482606E-2</c:v>
                </c:pt>
                <c:pt idx="2">
                  <c:v>3.7552224480578142E-2</c:v>
                </c:pt>
                <c:pt idx="3">
                  <c:v>3.0166245791245792E-2</c:v>
                </c:pt>
                <c:pt idx="4">
                  <c:v>2.8568239795918368E-2</c:v>
                </c:pt>
                <c:pt idx="5">
                  <c:v>2.628299474847982E-2</c:v>
                </c:pt>
                <c:pt idx="6">
                  <c:v>3.0746527777777779E-2</c:v>
                </c:pt>
                <c:pt idx="7">
                  <c:v>2.7687274948559673E-2</c:v>
                </c:pt>
                <c:pt idx="8">
                  <c:v>3.0019907407407405E-2</c:v>
                </c:pt>
                <c:pt idx="9">
                  <c:v>3.3400046816479401E-2</c:v>
                </c:pt>
                <c:pt idx="10">
                  <c:v>2.9449279184247539E-2</c:v>
                </c:pt>
                <c:pt idx="11">
                  <c:v>2.5450571895424837E-2</c:v>
                </c:pt>
              </c:numCache>
            </c:numRef>
          </c:val>
          <c:extLst>
            <c:ext xmlns:c16="http://schemas.microsoft.com/office/drawing/2014/chart" uri="{C3380CC4-5D6E-409C-BE32-E72D297353CC}">
              <c16:uniqueId val="{00000002-F517-411E-85DC-C27A423D2DE0}"/>
            </c:ext>
          </c:extLst>
        </c:ser>
        <c:ser>
          <c:idx val="3"/>
          <c:order val="3"/>
          <c:tx>
            <c:strRef>
              <c:f>'Q14 - Graph'!$E$14</c:f>
              <c:strCache>
                <c:ptCount val="1"/>
                <c:pt idx="0">
                  <c:v>Wed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Graph'!$E$15:$E$26</c:f>
              <c:numCache>
                <c:formatCode>h:mm:ss</c:formatCode>
                <c:ptCount val="12"/>
                <c:pt idx="0">
                  <c:v>3.1534887566137565E-2</c:v>
                </c:pt>
                <c:pt idx="1">
                  <c:v>2.9046682098765431E-2</c:v>
                </c:pt>
                <c:pt idx="2">
                  <c:v>2.8469484269215455E-2</c:v>
                </c:pt>
                <c:pt idx="3">
                  <c:v>2.5069198187549248E-2</c:v>
                </c:pt>
                <c:pt idx="4">
                  <c:v>3.1803478157644824E-2</c:v>
                </c:pt>
                <c:pt idx="5">
                  <c:v>3.0779172602089268E-2</c:v>
                </c:pt>
                <c:pt idx="6">
                  <c:v>2.8648879142300191E-2</c:v>
                </c:pt>
                <c:pt idx="7">
                  <c:v>3.5016953573291605E-2</c:v>
                </c:pt>
                <c:pt idx="8">
                  <c:v>2.8648976909007771E-2</c:v>
                </c:pt>
                <c:pt idx="9">
                  <c:v>3.310347945601852E-2</c:v>
                </c:pt>
                <c:pt idx="10">
                  <c:v>3.4265207047325101E-2</c:v>
                </c:pt>
                <c:pt idx="11">
                  <c:v>3.1856001048218029E-2</c:v>
                </c:pt>
              </c:numCache>
            </c:numRef>
          </c:val>
          <c:extLst>
            <c:ext xmlns:c16="http://schemas.microsoft.com/office/drawing/2014/chart" uri="{C3380CC4-5D6E-409C-BE32-E72D297353CC}">
              <c16:uniqueId val="{00000003-F517-411E-85DC-C27A423D2DE0}"/>
            </c:ext>
          </c:extLst>
        </c:ser>
        <c:ser>
          <c:idx val="4"/>
          <c:order val="4"/>
          <c:tx>
            <c:strRef>
              <c:f>'Q14 - Graph'!$F$14</c:f>
              <c:strCache>
                <c:ptCount val="1"/>
                <c:pt idx="0">
                  <c:v>Thu</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Graph'!$F$15:$F$26</c:f>
              <c:numCache>
                <c:formatCode>h:mm:ss</c:formatCode>
                <c:ptCount val="12"/>
                <c:pt idx="0">
                  <c:v>3.3231687752108545E-2</c:v>
                </c:pt>
                <c:pt idx="1">
                  <c:v>2.9004252214170693E-2</c:v>
                </c:pt>
                <c:pt idx="2">
                  <c:v>2.87100035161744E-2</c:v>
                </c:pt>
                <c:pt idx="3">
                  <c:v>2.9642129629629629E-2</c:v>
                </c:pt>
                <c:pt idx="4">
                  <c:v>2.8979226791726792E-2</c:v>
                </c:pt>
                <c:pt idx="5">
                  <c:v>3.0522762345679012E-2</c:v>
                </c:pt>
                <c:pt idx="6">
                  <c:v>2.9496935315597286E-2</c:v>
                </c:pt>
                <c:pt idx="7">
                  <c:v>2.4404275599128541E-2</c:v>
                </c:pt>
                <c:pt idx="8">
                  <c:v>2.8203635620915036E-2</c:v>
                </c:pt>
                <c:pt idx="9">
                  <c:v>2.5282180958132044E-2</c:v>
                </c:pt>
                <c:pt idx="10">
                  <c:v>2.8990049302549302E-2</c:v>
                </c:pt>
                <c:pt idx="11">
                  <c:v>2.6617890211640211E-2</c:v>
                </c:pt>
              </c:numCache>
            </c:numRef>
          </c:val>
          <c:extLst>
            <c:ext xmlns:c16="http://schemas.microsoft.com/office/drawing/2014/chart" uri="{C3380CC4-5D6E-409C-BE32-E72D297353CC}">
              <c16:uniqueId val="{00000004-F517-411E-85DC-C27A423D2DE0}"/>
            </c:ext>
          </c:extLst>
        </c:ser>
        <c:ser>
          <c:idx val="5"/>
          <c:order val="5"/>
          <c:tx>
            <c:strRef>
              <c:f>'Q14 - Graph'!$G$14</c:f>
              <c:strCache>
                <c:ptCount val="1"/>
                <c:pt idx="0">
                  <c:v>Fri</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Graph'!$G$15:$G$26</c:f>
              <c:numCache>
                <c:formatCode>h:mm:ss</c:formatCode>
                <c:ptCount val="12"/>
                <c:pt idx="0">
                  <c:v>3.1815843621399172E-2</c:v>
                </c:pt>
                <c:pt idx="1">
                  <c:v>3.2294308574879221E-2</c:v>
                </c:pt>
                <c:pt idx="2">
                  <c:v>2.5321703480589021E-2</c:v>
                </c:pt>
                <c:pt idx="3">
                  <c:v>2.7332746478873238E-2</c:v>
                </c:pt>
                <c:pt idx="4">
                  <c:v>2.8072293447293447E-2</c:v>
                </c:pt>
                <c:pt idx="5">
                  <c:v>2.3462111536824183E-2</c:v>
                </c:pt>
                <c:pt idx="6">
                  <c:v>2.5203993055555554E-2</c:v>
                </c:pt>
                <c:pt idx="7">
                  <c:v>2.9835325832161273E-2</c:v>
                </c:pt>
                <c:pt idx="8">
                  <c:v>2.7791770315091214E-2</c:v>
                </c:pt>
                <c:pt idx="9">
                  <c:v>2.9606135986733003E-2</c:v>
                </c:pt>
                <c:pt idx="10">
                  <c:v>2.8929477422628105E-2</c:v>
                </c:pt>
                <c:pt idx="11">
                  <c:v>3.3234427609427609E-2</c:v>
                </c:pt>
              </c:numCache>
            </c:numRef>
          </c:val>
          <c:extLst>
            <c:ext xmlns:c16="http://schemas.microsoft.com/office/drawing/2014/chart" uri="{C3380CC4-5D6E-409C-BE32-E72D297353CC}">
              <c16:uniqueId val="{00000005-F517-411E-85DC-C27A423D2DE0}"/>
            </c:ext>
          </c:extLst>
        </c:ser>
        <c:ser>
          <c:idx val="6"/>
          <c:order val="6"/>
          <c:tx>
            <c:strRef>
              <c:f>'Q14 - Graph'!$H$14</c:f>
              <c:strCache>
                <c:ptCount val="1"/>
                <c:pt idx="0">
                  <c:v>Grand Total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Graph'!$H$15:$H$26</c:f>
              <c:numCache>
                <c:formatCode>h:mm:ss</c:formatCode>
                <c:ptCount val="12"/>
                <c:pt idx="0">
                  <c:v>3.046342985767083E-2</c:v>
                </c:pt>
                <c:pt idx="1">
                  <c:v>3.0207590483858602E-2</c:v>
                </c:pt>
                <c:pt idx="2">
                  <c:v>2.904529117933723E-2</c:v>
                </c:pt>
                <c:pt idx="3">
                  <c:v>2.8484569679126132E-2</c:v>
                </c:pt>
                <c:pt idx="4">
                  <c:v>2.8499426242481796E-2</c:v>
                </c:pt>
                <c:pt idx="5">
                  <c:v>2.6568874885043059E-2</c:v>
                </c:pt>
                <c:pt idx="6">
                  <c:v>2.7327485957521502E-2</c:v>
                </c:pt>
                <c:pt idx="7">
                  <c:v>2.9059627398482821E-2</c:v>
                </c:pt>
                <c:pt idx="8">
                  <c:v>2.658020475939122E-2</c:v>
                </c:pt>
                <c:pt idx="9">
                  <c:v>2.9253933136676499E-2</c:v>
                </c:pt>
                <c:pt idx="10">
                  <c:v>2.8590069764464928E-2</c:v>
                </c:pt>
                <c:pt idx="11">
                  <c:v>2.7318477496483824E-2</c:v>
                </c:pt>
              </c:numCache>
            </c:numRef>
          </c:val>
          <c:extLst>
            <c:ext xmlns:c16="http://schemas.microsoft.com/office/drawing/2014/chart" uri="{C3380CC4-5D6E-409C-BE32-E72D297353CC}">
              <c16:uniqueId val="{00000006-F517-411E-85DC-C27A423D2DE0}"/>
            </c:ext>
          </c:extLst>
        </c:ser>
        <c:ser>
          <c:idx val="7"/>
          <c:order val="7"/>
          <c:tx>
            <c:strRef>
              <c:f>'Q14 - Graph'!$I$14</c:f>
              <c:strCache>
                <c:ptCount val="1"/>
                <c:pt idx="0">
                  <c:v>AHT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Graph'!$I$15:$I$26</c:f>
              <c:numCache>
                <c:formatCode>h:mm:ss</c:formatCode>
                <c:ptCount val="12"/>
                <c:pt idx="0">
                  <c:v>2.9937323850920308E-2</c:v>
                </c:pt>
                <c:pt idx="1">
                  <c:v>2.9960708860290546E-2</c:v>
                </c:pt>
                <c:pt idx="2">
                  <c:v>2.8633764937675405E-2</c:v>
                </c:pt>
                <c:pt idx="3">
                  <c:v>2.8382526137089737E-2</c:v>
                </c:pt>
                <c:pt idx="4">
                  <c:v>2.8192984345678823E-2</c:v>
                </c:pt>
                <c:pt idx="5">
                  <c:v>2.6783896258340208E-2</c:v>
                </c:pt>
                <c:pt idx="6">
                  <c:v>2.7085540919148981E-2</c:v>
                </c:pt>
                <c:pt idx="7">
                  <c:v>2.8740916576920697E-2</c:v>
                </c:pt>
                <c:pt idx="8">
                  <c:v>2.6046585951958166E-2</c:v>
                </c:pt>
                <c:pt idx="9">
                  <c:v>2.9383333541915749E-2</c:v>
                </c:pt>
                <c:pt idx="10">
                  <c:v>2.8156512080093263E-2</c:v>
                </c:pt>
                <c:pt idx="11">
                  <c:v>2.7913774050366463E-2</c:v>
                </c:pt>
              </c:numCache>
            </c:numRef>
          </c:val>
          <c:extLst>
            <c:ext xmlns:c16="http://schemas.microsoft.com/office/drawing/2014/chart" uri="{C3380CC4-5D6E-409C-BE32-E72D297353CC}">
              <c16:uniqueId val="{00000007-F517-411E-85DC-C27A423D2DE0}"/>
            </c:ext>
          </c:extLst>
        </c:ser>
        <c:dLbls>
          <c:showLegendKey val="0"/>
          <c:showVal val="0"/>
          <c:showCatName val="0"/>
          <c:showSerName val="0"/>
          <c:showPercent val="0"/>
          <c:showBubbleSize val="0"/>
        </c:dLbls>
        <c:gapWidth val="100"/>
        <c:overlap val="-24"/>
        <c:axId val="1650254496"/>
        <c:axId val="1650254912"/>
      </c:barChart>
      <c:catAx>
        <c:axId val="1650254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0254912"/>
        <c:crosses val="autoZero"/>
        <c:auto val="1"/>
        <c:lblAlgn val="ctr"/>
        <c:lblOffset val="100"/>
        <c:noMultiLvlLbl val="0"/>
      </c:catAx>
      <c:valAx>
        <c:axId val="1650254912"/>
        <c:scaling>
          <c:orientation val="minMax"/>
        </c:scaling>
        <c:delete val="0"/>
        <c:axPos val="l"/>
        <c:majorGridlines>
          <c:spPr>
            <a:ln w="9525" cap="flat" cmpd="sng" algn="ctr">
              <a:solidFill>
                <a:schemeClr val="lt1">
                  <a:lumMod val="95000"/>
                  <a:alpha val="10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02544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AHT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'Q14-AHT'!$C$2</c:f>
              <c:strCache>
                <c:ptCount val="1"/>
                <c:pt idx="0">
                  <c:v>AHT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'Q14-AHT'!$B$3:$B$14</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'Q14-AHT'!$C$3:$C$14</c:f>
              <c:numCache>
                <c:formatCode>h:mm:ss</c:formatCode>
                <c:ptCount val="12"/>
                <c:pt idx="0">
                  <c:v>2.9937323850920308E-2</c:v>
                </c:pt>
                <c:pt idx="1">
                  <c:v>2.9960708860290546E-2</c:v>
                </c:pt>
                <c:pt idx="2">
                  <c:v>2.8633764937675405E-2</c:v>
                </c:pt>
                <c:pt idx="3">
                  <c:v>2.8382526137089737E-2</c:v>
                </c:pt>
                <c:pt idx="4">
                  <c:v>2.8192984345678823E-2</c:v>
                </c:pt>
                <c:pt idx="5">
                  <c:v>2.6783896258340208E-2</c:v>
                </c:pt>
                <c:pt idx="6">
                  <c:v>2.7085540919148981E-2</c:v>
                </c:pt>
                <c:pt idx="7">
                  <c:v>2.8740916576920697E-2</c:v>
                </c:pt>
                <c:pt idx="8">
                  <c:v>2.6046585951958166E-2</c:v>
                </c:pt>
                <c:pt idx="9">
                  <c:v>2.9383333541915749E-2</c:v>
                </c:pt>
                <c:pt idx="10">
                  <c:v>2.8156512080093263E-2</c:v>
                </c:pt>
                <c:pt idx="11">
                  <c:v>2.7913774050366463E-2</c:v>
                </c:pt>
              </c:numCache>
            </c:numRef>
          </c:val>
          <c:extLst>
            <c:ext xmlns:c16="http://schemas.microsoft.com/office/drawing/2014/chart" uri="{C3380CC4-5D6E-409C-BE32-E72D297353CC}">
              <c16:uniqueId val="{00000000-0C41-4E5F-A00A-9B6688DA431E}"/>
            </c:ext>
          </c:extLst>
        </c:ser>
        <c:ser>
          <c:idx val="1"/>
          <c:order val="1"/>
          <c:tx>
            <c:strRef>
              <c:f>'Q14-AHT'!$D$2</c:f>
              <c:strCache>
                <c:ptCount val="1"/>
                <c:pt idx="0">
                  <c:v>Sat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'Q14-AHT'!$B$3:$B$14</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'Q14-AHT'!$D$3:$D$14</c:f>
              <c:numCache>
                <c:formatCode>General</c:formatCode>
                <c:ptCount val="12"/>
                <c:pt idx="11" formatCode="h:mm:ss">
                  <c:v>2.7292917917917915E-2</c:v>
                </c:pt>
              </c:numCache>
            </c:numRef>
          </c:val>
          <c:extLst>
            <c:ext xmlns:c16="http://schemas.microsoft.com/office/drawing/2014/chart" uri="{C3380CC4-5D6E-409C-BE32-E72D297353CC}">
              <c16:uniqueId val="{00000001-0C41-4E5F-A00A-9B6688DA431E}"/>
            </c:ext>
          </c:extLst>
        </c:ser>
        <c:ser>
          <c:idx val="2"/>
          <c:order val="2"/>
          <c:tx>
            <c:strRef>
              <c:f>'Q14-AHT'!$E$2</c:f>
              <c:strCache>
                <c:ptCount val="1"/>
                <c:pt idx="0">
                  <c:v>Mon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'Q14-AHT'!$B$3:$B$14</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'Q14-AHT'!$E$3:$E$14</c:f>
              <c:numCache>
                <c:formatCode>General</c:formatCode>
                <c:ptCount val="12"/>
                <c:pt idx="11" formatCode="h:mm:ss">
                  <c:v>2.3030835619570186E-2</c:v>
                </c:pt>
              </c:numCache>
            </c:numRef>
          </c:val>
          <c:extLst>
            <c:ext xmlns:c16="http://schemas.microsoft.com/office/drawing/2014/chart" uri="{C3380CC4-5D6E-409C-BE32-E72D297353CC}">
              <c16:uniqueId val="{00000002-0C41-4E5F-A00A-9B6688DA431E}"/>
            </c:ext>
          </c:extLst>
        </c:ser>
        <c:ser>
          <c:idx val="3"/>
          <c:order val="3"/>
          <c:tx>
            <c:strRef>
              <c:f>'Q14-AHT'!$F$2</c:f>
              <c:strCache>
                <c:ptCount val="1"/>
                <c:pt idx="0">
                  <c:v>Tue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'Q14-AHT'!$B$3:$B$14</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'Q14-AHT'!$F$3:$F$14</c:f>
              <c:numCache>
                <c:formatCode>General</c:formatCode>
                <c:ptCount val="12"/>
                <c:pt idx="11" formatCode="h:mm:ss">
                  <c:v>2.5450571895424837E-2</c:v>
                </c:pt>
              </c:numCache>
            </c:numRef>
          </c:val>
          <c:extLst>
            <c:ext xmlns:c16="http://schemas.microsoft.com/office/drawing/2014/chart" uri="{C3380CC4-5D6E-409C-BE32-E72D297353CC}">
              <c16:uniqueId val="{00000003-0C41-4E5F-A00A-9B6688DA431E}"/>
            </c:ext>
          </c:extLst>
        </c:ser>
        <c:ser>
          <c:idx val="4"/>
          <c:order val="4"/>
          <c:tx>
            <c:strRef>
              <c:f>'Q14-AHT'!$G$2</c:f>
              <c:strCache>
                <c:ptCount val="1"/>
                <c:pt idx="0">
                  <c:v>Wed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'Q14-AHT'!$B$3:$B$14</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'Q14-AHT'!$G$3:$G$14</c:f>
              <c:numCache>
                <c:formatCode>General</c:formatCode>
                <c:ptCount val="12"/>
                <c:pt idx="11" formatCode="h:mm:ss">
                  <c:v>3.1856001048218029E-2</c:v>
                </c:pt>
              </c:numCache>
            </c:numRef>
          </c:val>
          <c:extLst>
            <c:ext xmlns:c16="http://schemas.microsoft.com/office/drawing/2014/chart" uri="{C3380CC4-5D6E-409C-BE32-E72D297353CC}">
              <c16:uniqueId val="{00000004-0C41-4E5F-A00A-9B6688DA431E}"/>
            </c:ext>
          </c:extLst>
        </c:ser>
        <c:ser>
          <c:idx val="5"/>
          <c:order val="5"/>
          <c:tx>
            <c:strRef>
              <c:f>'Q14-AHT'!$H$2</c:f>
              <c:strCache>
                <c:ptCount val="1"/>
                <c:pt idx="0">
                  <c:v>Thu</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'Q14-AHT'!$B$3:$B$14</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'Q14-AHT'!$H$3:$H$14</c:f>
              <c:numCache>
                <c:formatCode>General</c:formatCode>
                <c:ptCount val="12"/>
                <c:pt idx="11" formatCode="h:mm:ss">
                  <c:v>2.6617890211640211E-2</c:v>
                </c:pt>
              </c:numCache>
            </c:numRef>
          </c:val>
          <c:extLst>
            <c:ext xmlns:c16="http://schemas.microsoft.com/office/drawing/2014/chart" uri="{C3380CC4-5D6E-409C-BE32-E72D297353CC}">
              <c16:uniqueId val="{00000005-0C41-4E5F-A00A-9B6688DA431E}"/>
            </c:ext>
          </c:extLst>
        </c:ser>
        <c:ser>
          <c:idx val="6"/>
          <c:order val="6"/>
          <c:tx>
            <c:strRef>
              <c:f>'Q14-AHT'!$I$2</c:f>
              <c:strCache>
                <c:ptCount val="1"/>
                <c:pt idx="0">
                  <c:v>Fri</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'Q14-AHT'!$B$3:$B$14</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'Q14-AHT'!$I$3:$I$14</c:f>
              <c:numCache>
                <c:formatCode>General</c:formatCode>
                <c:ptCount val="12"/>
                <c:pt idx="11" formatCode="h:mm:ss">
                  <c:v>3.3234427609427609E-2</c:v>
                </c:pt>
              </c:numCache>
            </c:numRef>
          </c:val>
          <c:extLst>
            <c:ext xmlns:c16="http://schemas.microsoft.com/office/drawing/2014/chart" uri="{C3380CC4-5D6E-409C-BE32-E72D297353CC}">
              <c16:uniqueId val="{00000006-0C41-4E5F-A00A-9B6688DA431E}"/>
            </c:ext>
          </c:extLst>
        </c:ser>
        <c:dLbls>
          <c:showLegendKey val="0"/>
          <c:showVal val="0"/>
          <c:showCatName val="0"/>
          <c:showSerName val="0"/>
          <c:showPercent val="0"/>
          <c:showBubbleSize val="0"/>
        </c:dLbls>
        <c:gapWidth val="100"/>
        <c:overlap val="-24"/>
        <c:axId val="1774483888"/>
        <c:axId val="1774484720"/>
      </c:barChart>
      <c:catAx>
        <c:axId val="17744838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Weeks</a:t>
                </a:r>
              </a:p>
            </c:rich>
          </c:tx>
          <c:layout>
            <c:manualLayout>
              <c:xMode val="edge"/>
              <c:yMode val="edge"/>
              <c:x val="0.45509601924759407"/>
              <c:y val="0.7660874161563139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4484720"/>
        <c:crosses val="autoZero"/>
        <c:auto val="1"/>
        <c:lblAlgn val="ctr"/>
        <c:lblOffset val="100"/>
        <c:noMultiLvlLbl val="0"/>
      </c:catAx>
      <c:valAx>
        <c:axId val="17744847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 Handle Time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448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3175</xdr:colOff>
      <xdr:row>12</xdr:row>
      <xdr:rowOff>165100</xdr:rowOff>
    </xdr:from>
    <xdr:to>
      <xdr:col>16</xdr:col>
      <xdr:colOff>657225</xdr:colOff>
      <xdr:row>26</xdr:row>
      <xdr:rowOff>12700</xdr:rowOff>
    </xdr:to>
    <xdr:graphicFrame macro="">
      <xdr:nvGraphicFramePr>
        <xdr:cNvPr id="2" name="Chart 1">
          <a:extLst>
            <a:ext uri="{FF2B5EF4-FFF2-40B4-BE49-F238E27FC236}">
              <a16:creationId xmlns:a16="http://schemas.microsoft.com/office/drawing/2014/main" id="{77908C4B-CD09-446B-9EDA-F582EA0DB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3175</xdr:colOff>
      <xdr:row>0</xdr:row>
      <xdr:rowOff>174625</xdr:rowOff>
    </xdr:from>
    <xdr:to>
      <xdr:col>17</xdr:col>
      <xdr:colOff>307975</xdr:colOff>
      <xdr:row>15</xdr:row>
      <xdr:rowOff>142875</xdr:rowOff>
    </xdr:to>
    <xdr:graphicFrame macro="">
      <xdr:nvGraphicFramePr>
        <xdr:cNvPr id="2" name="Chart 1">
          <a:extLst>
            <a:ext uri="{FF2B5EF4-FFF2-40B4-BE49-F238E27FC236}">
              <a16:creationId xmlns:a16="http://schemas.microsoft.com/office/drawing/2014/main" id="{04C189BA-C74E-41BD-9A87-E337F805A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a28a21050118d38/Desktop/Assignment%20Answers/EXCEL/Book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0 -Pivot"/>
      <sheetName val="CCO_Raw"/>
      <sheetName val="Q10-Ans"/>
      <sheetName val="Q14 - Graph"/>
      <sheetName val="Q14-AHT"/>
    </sheetNames>
    <sheetDataSet>
      <sheetData sheetId="0"/>
      <sheetData sheetId="1"/>
      <sheetData sheetId="2"/>
      <sheetData sheetId="3">
        <row r="14">
          <cell r="B14" t="str">
            <v>Sat</v>
          </cell>
          <cell r="C14" t="str">
            <v>Mon</v>
          </cell>
          <cell r="D14" t="str">
            <v>Tue</v>
          </cell>
          <cell r="E14" t="str">
            <v>Wed</v>
          </cell>
          <cell r="F14" t="str">
            <v>Thu</v>
          </cell>
          <cell r="G14" t="str">
            <v>Fri</v>
          </cell>
          <cell r="H14" t="str">
            <v>Grand Total</v>
          </cell>
          <cell r="I14" t="str">
            <v>AHT</v>
          </cell>
        </row>
        <row r="15">
          <cell r="A15" t="str">
            <v>Week1</v>
          </cell>
          <cell r="B15">
            <v>2.4168427938808374E-2</v>
          </cell>
          <cell r="C15">
            <v>2.9803240740740741E-2</v>
          </cell>
          <cell r="D15">
            <v>2.9069855486327449E-2</v>
          </cell>
          <cell r="E15">
            <v>3.1534887566137565E-2</v>
          </cell>
          <cell r="F15">
            <v>3.3231687752108545E-2</v>
          </cell>
          <cell r="G15">
            <v>3.1815843621399172E-2</v>
          </cell>
          <cell r="H15">
            <v>3.046342985767083E-2</v>
          </cell>
          <cell r="I15">
            <v>2.9937323850920308E-2</v>
          </cell>
        </row>
        <row r="16">
          <cell r="A16" t="str">
            <v>Week2</v>
          </cell>
          <cell r="B16">
            <v>2.4550495262704568E-2</v>
          </cell>
          <cell r="C16">
            <v>2.9400115740740741E-2</v>
          </cell>
          <cell r="D16">
            <v>3.5468399270482606E-2</v>
          </cell>
          <cell r="E16">
            <v>2.9046682098765431E-2</v>
          </cell>
          <cell r="F16">
            <v>2.9004252214170693E-2</v>
          </cell>
          <cell r="G16">
            <v>3.2294308574879221E-2</v>
          </cell>
          <cell r="H16">
            <v>3.0207590483858602E-2</v>
          </cell>
          <cell r="I16">
            <v>2.9960708860290546E-2</v>
          </cell>
        </row>
        <row r="17">
          <cell r="A17" t="str">
            <v>Week3</v>
          </cell>
          <cell r="B17">
            <v>2.4931561996779386E-2</v>
          </cell>
          <cell r="C17">
            <v>2.6817611882716048E-2</v>
          </cell>
          <cell r="D17">
            <v>3.7552224480578142E-2</v>
          </cell>
          <cell r="E17">
            <v>2.8469484269215455E-2</v>
          </cell>
          <cell r="F17">
            <v>2.87100035161744E-2</v>
          </cell>
          <cell r="G17">
            <v>2.5321703480589021E-2</v>
          </cell>
          <cell r="H17">
            <v>2.904529117933723E-2</v>
          </cell>
          <cell r="I17">
            <v>2.8633764937675405E-2</v>
          </cell>
        </row>
        <row r="18">
          <cell r="A18" t="str">
            <v>Week4</v>
          </cell>
          <cell r="B18">
            <v>2.5467388344226582E-2</v>
          </cell>
          <cell r="C18">
            <v>3.2617448391013965E-2</v>
          </cell>
          <cell r="D18">
            <v>3.0166245791245792E-2</v>
          </cell>
          <cell r="E18">
            <v>2.5069198187549248E-2</v>
          </cell>
          <cell r="F18">
            <v>2.9642129629629629E-2</v>
          </cell>
          <cell r="G18">
            <v>2.7332746478873238E-2</v>
          </cell>
          <cell r="H18">
            <v>2.8484569679126132E-2</v>
          </cell>
          <cell r="I18">
            <v>2.8382526137089737E-2</v>
          </cell>
        </row>
        <row r="19">
          <cell r="A19" t="str">
            <v>Week5</v>
          </cell>
          <cell r="B19">
            <v>2.4490367383512544E-2</v>
          </cell>
          <cell r="C19">
            <v>2.7244300497976968E-2</v>
          </cell>
          <cell r="D19">
            <v>2.8568239795918368E-2</v>
          </cell>
          <cell r="E19">
            <v>3.1803478157644824E-2</v>
          </cell>
          <cell r="F19">
            <v>2.8979226791726792E-2</v>
          </cell>
          <cell r="G19">
            <v>2.8072293447293447E-2</v>
          </cell>
          <cell r="H19">
            <v>2.8499426242481796E-2</v>
          </cell>
          <cell r="I19">
            <v>2.8192984345678823E-2</v>
          </cell>
        </row>
        <row r="20">
          <cell r="A20" t="str">
            <v>Week6</v>
          </cell>
          <cell r="B20">
            <v>2.5582373532068655E-2</v>
          </cell>
          <cell r="C20">
            <v>2.4073962784900288E-2</v>
          </cell>
          <cell r="D20">
            <v>2.628299474847982E-2</v>
          </cell>
          <cell r="E20">
            <v>3.0779172602089268E-2</v>
          </cell>
          <cell r="F20">
            <v>3.0522762345679012E-2</v>
          </cell>
          <cell r="G20">
            <v>2.3462111536824183E-2</v>
          </cell>
          <cell r="H20">
            <v>2.6568874885043059E-2</v>
          </cell>
          <cell r="I20">
            <v>2.6783896258340208E-2</v>
          </cell>
        </row>
        <row r="21">
          <cell r="A21" t="str">
            <v>Week7</v>
          </cell>
          <cell r="B21">
            <v>2.2959401709401708E-2</v>
          </cell>
          <cell r="C21">
            <v>2.5457508514261387E-2</v>
          </cell>
          <cell r="D21">
            <v>3.0746527777777779E-2</v>
          </cell>
          <cell r="E21">
            <v>2.8648879142300191E-2</v>
          </cell>
          <cell r="F21">
            <v>2.9496935315597286E-2</v>
          </cell>
          <cell r="G21">
            <v>2.5203993055555554E-2</v>
          </cell>
          <cell r="H21">
            <v>2.7327485957521502E-2</v>
          </cell>
          <cell r="I21">
            <v>2.7085540919148981E-2</v>
          </cell>
        </row>
        <row r="22">
          <cell r="A22" t="str">
            <v>Week8</v>
          </cell>
          <cell r="B22">
            <v>2.530545491143317E-2</v>
          </cell>
          <cell r="C22">
            <v>3.0196214596949891E-2</v>
          </cell>
          <cell r="D22">
            <v>2.7687274948559673E-2</v>
          </cell>
          <cell r="E22">
            <v>3.5016953573291605E-2</v>
          </cell>
          <cell r="F22">
            <v>2.4404275599128541E-2</v>
          </cell>
          <cell r="G22">
            <v>2.9835325832161273E-2</v>
          </cell>
          <cell r="H22">
            <v>2.9059627398482821E-2</v>
          </cell>
          <cell r="I22">
            <v>2.8740916576920697E-2</v>
          </cell>
        </row>
        <row r="23">
          <cell r="A23" t="str">
            <v>Week9</v>
          </cell>
          <cell r="B23">
            <v>1.8955938697318007E-2</v>
          </cell>
          <cell r="C23">
            <v>2.2659286762009536E-2</v>
          </cell>
          <cell r="D23">
            <v>3.0019907407407405E-2</v>
          </cell>
          <cell r="E23">
            <v>2.8648976909007771E-2</v>
          </cell>
          <cell r="F23">
            <v>2.8203635620915036E-2</v>
          </cell>
          <cell r="G23">
            <v>2.7791770315091214E-2</v>
          </cell>
          <cell r="H23">
            <v>2.658020475939122E-2</v>
          </cell>
          <cell r="I23">
            <v>2.6046585951958166E-2</v>
          </cell>
        </row>
        <row r="24">
          <cell r="A24" t="str">
            <v>Week10</v>
          </cell>
          <cell r="B24">
            <v>2.7745861391694722E-2</v>
          </cell>
          <cell r="C24">
            <v>2.7162296642436828E-2</v>
          </cell>
          <cell r="D24">
            <v>3.3400046816479401E-2</v>
          </cell>
          <cell r="E24">
            <v>3.310347945601852E-2</v>
          </cell>
          <cell r="F24">
            <v>2.5282180958132044E-2</v>
          </cell>
          <cell r="G24">
            <v>2.9606135986733003E-2</v>
          </cell>
          <cell r="H24">
            <v>2.9253933136676499E-2</v>
          </cell>
          <cell r="I24">
            <v>2.9383333541915749E-2</v>
          </cell>
        </row>
        <row r="25">
          <cell r="A25" t="str">
            <v>Week11</v>
          </cell>
          <cell r="B25">
            <v>2.1674272486772488E-2</v>
          </cell>
          <cell r="C25">
            <v>2.5630787037037039E-2</v>
          </cell>
          <cell r="D25">
            <v>2.9449279184247539E-2</v>
          </cell>
          <cell r="E25">
            <v>3.4265207047325101E-2</v>
          </cell>
          <cell r="F25">
            <v>2.8990049302549302E-2</v>
          </cell>
          <cell r="G25">
            <v>2.8929477422628105E-2</v>
          </cell>
          <cell r="H25">
            <v>2.8590069764464928E-2</v>
          </cell>
          <cell r="I25">
            <v>2.8156512080093263E-2</v>
          </cell>
        </row>
        <row r="26">
          <cell r="A26" t="str">
            <v>Week12</v>
          </cell>
          <cell r="B26">
            <v>2.7292917917917915E-2</v>
          </cell>
          <cell r="C26">
            <v>2.3030835619570186E-2</v>
          </cell>
          <cell r="D26">
            <v>2.5450571895424837E-2</v>
          </cell>
          <cell r="E26">
            <v>3.1856001048218029E-2</v>
          </cell>
          <cell r="F26">
            <v>2.6617890211640211E-2</v>
          </cell>
          <cell r="G26">
            <v>3.3234427609427609E-2</v>
          </cell>
          <cell r="H26">
            <v>2.7318477496483824E-2</v>
          </cell>
          <cell r="I26">
            <v>2.7913774050366463E-2</v>
          </cell>
        </row>
      </sheetData>
      <sheetData sheetId="4">
        <row r="2">
          <cell r="C2" t="str">
            <v>AHT</v>
          </cell>
          <cell r="D2" t="str">
            <v>Sat</v>
          </cell>
          <cell r="E2" t="str">
            <v>Mon</v>
          </cell>
          <cell r="F2" t="str">
            <v>Tue</v>
          </cell>
          <cell r="G2" t="str">
            <v>Wed</v>
          </cell>
          <cell r="H2" t="str">
            <v>Thu</v>
          </cell>
          <cell r="I2" t="str">
            <v>Fri</v>
          </cell>
        </row>
        <row r="3">
          <cell r="B3" t="str">
            <v>Week1</v>
          </cell>
          <cell r="C3">
            <v>2.9937323850920308E-2</v>
          </cell>
        </row>
        <row r="4">
          <cell r="B4" t="str">
            <v>Week2</v>
          </cell>
          <cell r="C4">
            <v>2.9960708860290546E-2</v>
          </cell>
        </row>
        <row r="5">
          <cell r="B5" t="str">
            <v>Week3</v>
          </cell>
          <cell r="C5">
            <v>2.8633764937675405E-2</v>
          </cell>
        </row>
        <row r="6">
          <cell r="B6" t="str">
            <v>Week4</v>
          </cell>
          <cell r="C6">
            <v>2.8382526137089737E-2</v>
          </cell>
        </row>
        <row r="7">
          <cell r="B7" t="str">
            <v>Week5</v>
          </cell>
          <cell r="C7">
            <v>2.8192984345678823E-2</v>
          </cell>
        </row>
        <row r="8">
          <cell r="B8" t="str">
            <v>Week6</v>
          </cell>
          <cell r="C8">
            <v>2.6783896258340208E-2</v>
          </cell>
        </row>
        <row r="9">
          <cell r="B9" t="str">
            <v>Week7</v>
          </cell>
          <cell r="C9">
            <v>2.7085540919148981E-2</v>
          </cell>
        </row>
        <row r="10">
          <cell r="B10" t="str">
            <v>Week8</v>
          </cell>
          <cell r="C10">
            <v>2.8740916576920697E-2</v>
          </cell>
        </row>
        <row r="11">
          <cell r="B11" t="str">
            <v>Week9</v>
          </cell>
          <cell r="C11">
            <v>2.6046585951958166E-2</v>
          </cell>
        </row>
        <row r="12">
          <cell r="B12" t="str">
            <v>Week10</v>
          </cell>
          <cell r="C12">
            <v>2.9383333541915749E-2</v>
          </cell>
        </row>
        <row r="13">
          <cell r="B13" t="str">
            <v>Week11</v>
          </cell>
          <cell r="C13">
            <v>2.8156512080093263E-2</v>
          </cell>
        </row>
        <row r="14">
          <cell r="B14" t="str">
            <v>Week12</v>
          </cell>
          <cell r="C14">
            <v>2.7913774050366463E-2</v>
          </cell>
          <cell r="D14">
            <v>2.7292917917917915E-2</v>
          </cell>
          <cell r="E14">
            <v>2.3030835619570186E-2</v>
          </cell>
          <cell r="F14">
            <v>2.5450571895424837E-2</v>
          </cell>
          <cell r="G14">
            <v>3.1856001048218029E-2</v>
          </cell>
          <cell r="H14">
            <v>2.6617890211640211E-2</v>
          </cell>
          <cell r="I14">
            <v>3.3234427609427609E-2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4BD0E-94D0-43B1-A35C-8D38F939430B}">
  <dimension ref="A1:G24"/>
  <sheetViews>
    <sheetView showGridLines="0" workbookViewId="0">
      <selection activeCell="H20" sqref="H20"/>
    </sheetView>
  </sheetViews>
  <sheetFormatPr defaultColWidth="8.90625" defaultRowHeight="14.5"/>
  <cols>
    <col min="1" max="1" width="11.6328125" customWidth="1"/>
    <col min="2" max="2" width="8.36328125" customWidth="1"/>
    <col min="3" max="3" width="8.453125" customWidth="1"/>
    <col min="4" max="4" width="6.453125" customWidth="1"/>
    <col min="5" max="5" width="14.90625" customWidth="1"/>
  </cols>
  <sheetData>
    <row r="1" spans="1:7" ht="15.5">
      <c r="A1" s="1" t="s">
        <v>0</v>
      </c>
      <c r="B1" s="2" t="s">
        <v>1</v>
      </c>
      <c r="C1" s="2" t="s">
        <v>2</v>
      </c>
      <c r="D1" s="3" t="s">
        <v>3</v>
      </c>
      <c r="E1" s="2" t="s">
        <v>4</v>
      </c>
    </row>
    <row r="2" spans="1:7" ht="15.5">
      <c r="A2" s="4">
        <v>39453</v>
      </c>
      <c r="B2" s="5" t="s">
        <v>5</v>
      </c>
      <c r="C2" s="5" t="s">
        <v>6</v>
      </c>
      <c r="D2" s="6">
        <v>8</v>
      </c>
      <c r="E2" s="7">
        <v>3112</v>
      </c>
    </row>
    <row r="3" spans="1:7" ht="15.5">
      <c r="A3" s="4">
        <v>39487</v>
      </c>
      <c r="B3" s="5" t="s">
        <v>7</v>
      </c>
      <c r="C3" s="5" t="s">
        <v>8</v>
      </c>
      <c r="D3" s="6">
        <v>10</v>
      </c>
      <c r="E3" s="7">
        <v>3850</v>
      </c>
    </row>
    <row r="4" spans="1:7" ht="15.5">
      <c r="A4" s="4">
        <v>39522</v>
      </c>
      <c r="B4" s="5" t="s">
        <v>9</v>
      </c>
      <c r="C4" s="5" t="s">
        <v>8</v>
      </c>
      <c r="D4" s="6">
        <v>3</v>
      </c>
      <c r="E4" s="7">
        <v>2313</v>
      </c>
      <c r="G4" s="8"/>
    </row>
    <row r="5" spans="1:7" ht="15.5">
      <c r="A5" s="4">
        <v>39556</v>
      </c>
      <c r="B5" s="5" t="s">
        <v>10</v>
      </c>
      <c r="C5" s="5" t="s">
        <v>11</v>
      </c>
      <c r="D5" s="6">
        <v>5</v>
      </c>
      <c r="E5" s="7">
        <v>1565</v>
      </c>
    </row>
    <row r="6" spans="1:7" ht="15.5">
      <c r="A6" s="4">
        <v>39573</v>
      </c>
      <c r="B6" s="5" t="s">
        <v>12</v>
      </c>
      <c r="C6" s="5" t="s">
        <v>13</v>
      </c>
      <c r="D6" s="6">
        <v>10</v>
      </c>
      <c r="E6" s="7">
        <v>5740</v>
      </c>
    </row>
    <row r="7" spans="1:7" ht="15.5">
      <c r="A7" s="4">
        <v>39590</v>
      </c>
      <c r="B7" s="5" t="s">
        <v>5</v>
      </c>
      <c r="C7" s="5" t="s">
        <v>11</v>
      </c>
      <c r="D7" s="6">
        <v>8</v>
      </c>
      <c r="E7" s="7">
        <v>5840</v>
      </c>
    </row>
    <row r="8" spans="1:7" ht="15.5">
      <c r="A8" s="5"/>
      <c r="B8" s="5"/>
      <c r="C8" s="5" t="s">
        <v>14</v>
      </c>
      <c r="D8" s="9">
        <f>SUM(D2:D7)</f>
        <v>44</v>
      </c>
      <c r="E8" s="7">
        <f>SUM(E2:E7)</f>
        <v>22420</v>
      </c>
    </row>
    <row r="9" spans="1:7" ht="15.5">
      <c r="A9" s="10"/>
      <c r="B9" s="11"/>
      <c r="C9" s="11"/>
      <c r="D9" s="12"/>
      <c r="E9" s="13"/>
    </row>
    <row r="10" spans="1:7" ht="15.5">
      <c r="A10" s="14" t="s">
        <v>15</v>
      </c>
      <c r="B10" s="11"/>
      <c r="C10" s="11"/>
      <c r="D10" s="12"/>
      <c r="E10" s="13"/>
    </row>
    <row r="11" spans="1:7" ht="15.5">
      <c r="A11" s="15"/>
      <c r="B11" s="11"/>
      <c r="C11" s="11"/>
      <c r="D11" s="16" t="s">
        <v>3</v>
      </c>
      <c r="E11" s="17" t="s">
        <v>4</v>
      </c>
    </row>
    <row r="12" spans="1:7" ht="15.5">
      <c r="A12" s="10">
        <f>SUMIF(C2:C7, C2, D2:D7)</f>
        <v>8</v>
      </c>
      <c r="B12" s="11" t="s">
        <v>14</v>
      </c>
      <c r="C12" s="11" t="s">
        <v>6</v>
      </c>
      <c r="D12" s="18">
        <f>SUMIF(C$2:C$7,C12,D$2:D$7)</f>
        <v>8</v>
      </c>
      <c r="E12" s="18">
        <f>SUMIF(C$2:C$7,C12,E$2:E$7)</f>
        <v>3112</v>
      </c>
      <c r="G12" s="19"/>
    </row>
    <row r="13" spans="1:7" ht="15.5">
      <c r="A13" s="10"/>
      <c r="B13" s="11" t="s">
        <v>14</v>
      </c>
      <c r="C13" s="11" t="s">
        <v>8</v>
      </c>
      <c r="D13" s="18">
        <f>SUMIF(C$2:C$7,C13,D$2:D$7)</f>
        <v>13</v>
      </c>
      <c r="E13" s="18">
        <f t="shared" ref="E13:E15" si="0">SUMIF(C$2:C$7,C13,E$2:E$7)</f>
        <v>6163</v>
      </c>
      <c r="G13" s="19"/>
    </row>
    <row r="14" spans="1:7" ht="15.5">
      <c r="A14" s="10"/>
      <c r="B14" s="11" t="s">
        <v>14</v>
      </c>
      <c r="C14" s="11" t="s">
        <v>11</v>
      </c>
      <c r="D14" s="18">
        <f>SUMIF(C$2:C$7,C14,D$2:D$7)</f>
        <v>13</v>
      </c>
      <c r="E14" s="18">
        <f t="shared" si="0"/>
        <v>7405</v>
      </c>
      <c r="G14" s="19"/>
    </row>
    <row r="15" spans="1:7" ht="15.5">
      <c r="A15" s="10"/>
      <c r="B15" s="11" t="s">
        <v>14</v>
      </c>
      <c r="C15" s="11" t="s">
        <v>13</v>
      </c>
      <c r="D15" s="18">
        <f>SUMIF(C$2:C$7,C15,D$2:D$7)</f>
        <v>10</v>
      </c>
      <c r="E15" s="18">
        <f t="shared" si="0"/>
        <v>5740</v>
      </c>
      <c r="G15" s="19"/>
    </row>
    <row r="16" spans="1:7" ht="15.5">
      <c r="A16" s="10"/>
      <c r="B16" s="11"/>
      <c r="C16" s="11"/>
      <c r="D16" s="18">
        <f>SUM(D12:D15)</f>
        <v>44</v>
      </c>
      <c r="E16" s="18">
        <f>SUM(E12:E15)</f>
        <v>22420</v>
      </c>
    </row>
    <row r="17" spans="1:5" ht="15.5">
      <c r="A17" s="10"/>
      <c r="B17" s="11"/>
      <c r="C17" s="11"/>
      <c r="D17" s="20"/>
      <c r="E17" s="21"/>
    </row>
    <row r="18" spans="1:5" ht="15.5">
      <c r="A18" s="22" t="s">
        <v>16</v>
      </c>
      <c r="B18" s="11"/>
      <c r="C18" s="11"/>
      <c r="D18" s="23"/>
      <c r="E18" s="13"/>
    </row>
    <row r="19" spans="1:5" ht="15.5">
      <c r="A19" s="15"/>
      <c r="B19" s="15" t="s">
        <v>5</v>
      </c>
      <c r="C19" s="11"/>
      <c r="D19" s="16" t="s">
        <v>3</v>
      </c>
      <c r="E19" s="17" t="s">
        <v>4</v>
      </c>
    </row>
    <row r="20" spans="1:5" ht="15.5">
      <c r="A20" s="10"/>
      <c r="B20" s="11" t="s">
        <v>14</v>
      </c>
      <c r="C20" s="11" t="s">
        <v>6</v>
      </c>
      <c r="D20" s="18">
        <f>SUMIFS(D$2:D$7,C$2:C$7,C20,B$2:B$7,$B$2)</f>
        <v>8</v>
      </c>
      <c r="E20" s="18">
        <f>SUMIFS(E$2:E$7,C$2:C$7,C20,B$2:B$7,$B$2)</f>
        <v>3112</v>
      </c>
    </row>
    <row r="21" spans="1:5" ht="15.5">
      <c r="A21" s="10"/>
      <c r="B21" s="11" t="s">
        <v>14</v>
      </c>
      <c r="C21" s="11" t="s">
        <v>8</v>
      </c>
      <c r="D21" s="18">
        <f t="shared" ref="D21:D23" si="1">SUMIFS(D$2:D$7,C$2:C$7,C21,B$2:B$7,$B$2)</f>
        <v>0</v>
      </c>
      <c r="E21" s="18">
        <f t="shared" ref="E21:E23" si="2">SUMIFS(E$2:E$7,C$2:C$7,C21,B$2:B$7,$B$2)</f>
        <v>0</v>
      </c>
    </row>
    <row r="22" spans="1:5" ht="15.5">
      <c r="A22" s="10"/>
      <c r="B22" s="11" t="s">
        <v>14</v>
      </c>
      <c r="C22" s="11" t="s">
        <v>11</v>
      </c>
      <c r="D22" s="18">
        <f t="shared" si="1"/>
        <v>8</v>
      </c>
      <c r="E22" s="18">
        <f t="shared" si="2"/>
        <v>5840</v>
      </c>
    </row>
    <row r="23" spans="1:5" ht="15.5">
      <c r="A23" s="10"/>
      <c r="B23" s="11" t="s">
        <v>14</v>
      </c>
      <c r="C23" s="11" t="s">
        <v>13</v>
      </c>
      <c r="D23" s="18">
        <f t="shared" si="1"/>
        <v>0</v>
      </c>
      <c r="E23" s="18">
        <f t="shared" si="2"/>
        <v>0</v>
      </c>
    </row>
    <row r="24" spans="1:5" ht="15.5">
      <c r="A24" s="10"/>
      <c r="B24" s="11"/>
      <c r="C24" s="11"/>
      <c r="D24" s="18">
        <f>SUM(D20:D23)</f>
        <v>16</v>
      </c>
      <c r="E24" s="18">
        <f>SUM(E20:E23)</f>
        <v>8952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4A5CE-E229-4A9E-97A7-6C7FBAB995BA}">
  <dimension ref="A2:D146"/>
  <sheetViews>
    <sheetView showGridLines="0" workbookViewId="0">
      <selection activeCell="B22" sqref="B22"/>
    </sheetView>
  </sheetViews>
  <sheetFormatPr defaultRowHeight="14.5"/>
  <cols>
    <col min="1" max="1" width="14.6328125" bestFit="1" customWidth="1"/>
    <col min="2" max="2" width="30.36328125" bestFit="1" customWidth="1"/>
    <col min="3" max="3" width="27.90625" bestFit="1" customWidth="1"/>
    <col min="4" max="4" width="20.6328125" bestFit="1" customWidth="1"/>
  </cols>
  <sheetData>
    <row r="2" spans="1:4" ht="15" thickBot="1"/>
    <row r="3" spans="1:4" ht="15" thickBot="1">
      <c r="A3" s="24" t="s">
        <v>17</v>
      </c>
      <c r="B3" s="24" t="s">
        <v>18</v>
      </c>
      <c r="C3" s="24" t="s">
        <v>19</v>
      </c>
      <c r="D3" s="24" t="s">
        <v>20</v>
      </c>
    </row>
    <row r="4" spans="1:4">
      <c r="A4" s="25">
        <v>326452</v>
      </c>
      <c r="B4" s="26" t="s">
        <v>21</v>
      </c>
      <c r="C4" s="27" t="s">
        <v>22</v>
      </c>
      <c r="D4" s="28" t="s">
        <v>23</v>
      </c>
    </row>
    <row r="5" spans="1:4">
      <c r="A5" s="29">
        <v>326735</v>
      </c>
      <c r="B5" s="30" t="s">
        <v>24</v>
      </c>
      <c r="C5" s="31" t="s">
        <v>25</v>
      </c>
      <c r="D5" s="28" t="s">
        <v>26</v>
      </c>
    </row>
    <row r="6" spans="1:4">
      <c r="A6" s="29">
        <v>328837</v>
      </c>
      <c r="B6" s="30" t="s">
        <v>27</v>
      </c>
      <c r="C6" s="31" t="s">
        <v>28</v>
      </c>
      <c r="D6" s="28" t="s">
        <v>23</v>
      </c>
    </row>
    <row r="7" spans="1:4">
      <c r="A7" s="29">
        <v>329845</v>
      </c>
      <c r="B7" s="30" t="s">
        <v>29</v>
      </c>
      <c r="C7" s="31" t="s">
        <v>30</v>
      </c>
      <c r="D7" s="28" t="s">
        <v>31</v>
      </c>
    </row>
    <row r="8" spans="1:4">
      <c r="A8" s="29">
        <v>372053</v>
      </c>
      <c r="B8" s="30" t="s">
        <v>32</v>
      </c>
      <c r="C8" s="31" t="s">
        <v>22</v>
      </c>
      <c r="D8" s="28" t="s">
        <v>23</v>
      </c>
    </row>
    <row r="9" spans="1:4">
      <c r="A9" s="29">
        <v>372173</v>
      </c>
      <c r="B9" s="30" t="s">
        <v>33</v>
      </c>
      <c r="C9" s="31" t="s">
        <v>34</v>
      </c>
      <c r="D9" s="28" t="s">
        <v>23</v>
      </c>
    </row>
    <row r="10" spans="1:4">
      <c r="A10" s="29">
        <v>372182</v>
      </c>
      <c r="B10" s="30" t="s">
        <v>35</v>
      </c>
      <c r="C10" s="31" t="s">
        <v>30</v>
      </c>
      <c r="D10" s="28" t="s">
        <v>31</v>
      </c>
    </row>
    <row r="11" spans="1:4">
      <c r="A11" s="29">
        <v>372247</v>
      </c>
      <c r="B11" s="30" t="s">
        <v>36</v>
      </c>
      <c r="C11" s="31" t="s">
        <v>22</v>
      </c>
      <c r="D11" s="28" t="s">
        <v>23</v>
      </c>
    </row>
    <row r="12" spans="1:4">
      <c r="A12" s="29">
        <v>372273</v>
      </c>
      <c r="B12" s="30" t="s">
        <v>37</v>
      </c>
      <c r="C12" s="31" t="s">
        <v>38</v>
      </c>
      <c r="D12" s="28" t="s">
        <v>31</v>
      </c>
    </row>
    <row r="13" spans="1:4">
      <c r="A13" s="29">
        <v>372292</v>
      </c>
      <c r="B13" s="30" t="s">
        <v>39</v>
      </c>
      <c r="C13" s="31" t="s">
        <v>38</v>
      </c>
      <c r="D13" s="28" t="s">
        <v>31</v>
      </c>
    </row>
    <row r="14" spans="1:4">
      <c r="A14" s="29">
        <v>372293</v>
      </c>
      <c r="B14" s="30" t="s">
        <v>40</v>
      </c>
      <c r="C14" s="31" t="s">
        <v>38</v>
      </c>
      <c r="D14" s="28" t="s">
        <v>31</v>
      </c>
    </row>
    <row r="15" spans="1:4">
      <c r="A15" s="29">
        <v>372306</v>
      </c>
      <c r="B15" s="30" t="s">
        <v>41</v>
      </c>
      <c r="C15" s="31" t="s">
        <v>22</v>
      </c>
      <c r="D15" s="28" t="s">
        <v>23</v>
      </c>
    </row>
    <row r="16" spans="1:4">
      <c r="A16" s="29">
        <v>372351</v>
      </c>
      <c r="B16" s="30" t="s">
        <v>42</v>
      </c>
      <c r="C16" s="31" t="s">
        <v>43</v>
      </c>
      <c r="D16" s="28" t="s">
        <v>23</v>
      </c>
    </row>
    <row r="17" spans="1:4">
      <c r="A17" s="29">
        <v>372437</v>
      </c>
      <c r="B17" s="30" t="s">
        <v>44</v>
      </c>
      <c r="C17" s="31" t="s">
        <v>30</v>
      </c>
      <c r="D17" s="28" t="s">
        <v>31</v>
      </c>
    </row>
    <row r="18" spans="1:4">
      <c r="A18" s="29">
        <v>372878</v>
      </c>
      <c r="B18" s="30" t="s">
        <v>45</v>
      </c>
      <c r="C18" s="31" t="s">
        <v>28</v>
      </c>
      <c r="D18" s="28" t="s">
        <v>23</v>
      </c>
    </row>
    <row r="19" spans="1:4">
      <c r="A19" s="29">
        <v>373143</v>
      </c>
      <c r="B19" s="30" t="s">
        <v>46</v>
      </c>
      <c r="C19" s="31" t="s">
        <v>47</v>
      </c>
      <c r="D19" s="28" t="s">
        <v>31</v>
      </c>
    </row>
    <row r="20" spans="1:4">
      <c r="A20" s="29">
        <v>373187</v>
      </c>
      <c r="B20" s="30" t="s">
        <v>48</v>
      </c>
      <c r="C20" s="31" t="s">
        <v>43</v>
      </c>
      <c r="D20" s="28" t="s">
        <v>23</v>
      </c>
    </row>
    <row r="21" spans="1:4">
      <c r="A21" s="29">
        <v>373200</v>
      </c>
      <c r="B21" s="30" t="s">
        <v>49</v>
      </c>
      <c r="C21" s="31" t="s">
        <v>50</v>
      </c>
      <c r="D21" s="28" t="s">
        <v>31</v>
      </c>
    </row>
    <row r="22" spans="1:4">
      <c r="A22" s="29">
        <v>373207</v>
      </c>
      <c r="B22" s="30" t="s">
        <v>51</v>
      </c>
      <c r="C22" s="31" t="s">
        <v>50</v>
      </c>
      <c r="D22" s="28" t="s">
        <v>31</v>
      </c>
    </row>
    <row r="23" spans="1:4">
      <c r="A23" s="29">
        <v>373208</v>
      </c>
      <c r="B23" s="30" t="s">
        <v>52</v>
      </c>
      <c r="C23" s="31" t="s">
        <v>50</v>
      </c>
      <c r="D23" s="28" t="s">
        <v>31</v>
      </c>
    </row>
    <row r="24" spans="1:4">
      <c r="A24" s="29">
        <v>373322</v>
      </c>
      <c r="B24" s="30" t="s">
        <v>53</v>
      </c>
      <c r="C24" s="31" t="s">
        <v>47</v>
      </c>
      <c r="D24" s="28" t="s">
        <v>31</v>
      </c>
    </row>
    <row r="25" spans="1:4">
      <c r="A25" s="29">
        <v>373326</v>
      </c>
      <c r="B25" s="30" t="s">
        <v>54</v>
      </c>
      <c r="C25" s="31" t="s">
        <v>47</v>
      </c>
      <c r="D25" s="28" t="s">
        <v>31</v>
      </c>
    </row>
    <row r="26" spans="1:4">
      <c r="A26" s="29">
        <v>373467</v>
      </c>
      <c r="B26" s="30" t="s">
        <v>55</v>
      </c>
      <c r="C26" s="31" t="s">
        <v>28</v>
      </c>
      <c r="D26" s="28" t="s">
        <v>23</v>
      </c>
    </row>
    <row r="27" spans="1:4">
      <c r="A27" s="29">
        <v>373534</v>
      </c>
      <c r="B27" s="30" t="s">
        <v>56</v>
      </c>
      <c r="C27" s="31" t="s">
        <v>28</v>
      </c>
      <c r="D27" s="28" t="s">
        <v>23</v>
      </c>
    </row>
    <row r="28" spans="1:4">
      <c r="A28" s="29">
        <v>373596</v>
      </c>
      <c r="B28" s="30" t="s">
        <v>57</v>
      </c>
      <c r="C28" s="31" t="s">
        <v>28</v>
      </c>
      <c r="D28" s="28" t="s">
        <v>23</v>
      </c>
    </row>
    <row r="29" spans="1:4">
      <c r="A29" s="29">
        <v>373709</v>
      </c>
      <c r="B29" s="30" t="s">
        <v>58</v>
      </c>
      <c r="C29" s="31" t="s">
        <v>30</v>
      </c>
      <c r="D29" s="28" t="s">
        <v>31</v>
      </c>
    </row>
    <row r="30" spans="1:4">
      <c r="A30" s="29">
        <v>374121</v>
      </c>
      <c r="B30" s="30" t="s">
        <v>59</v>
      </c>
      <c r="C30" s="31" t="s">
        <v>50</v>
      </c>
      <c r="D30" s="28" t="s">
        <v>31</v>
      </c>
    </row>
    <row r="31" spans="1:4">
      <c r="A31" s="29">
        <v>374166</v>
      </c>
      <c r="B31" s="30" t="s">
        <v>60</v>
      </c>
      <c r="C31" s="31" t="s">
        <v>28</v>
      </c>
      <c r="D31" s="28" t="s">
        <v>23</v>
      </c>
    </row>
    <row r="32" spans="1:4">
      <c r="A32" s="29">
        <v>374195</v>
      </c>
      <c r="B32" s="30" t="s">
        <v>61</v>
      </c>
      <c r="C32" s="31" t="s">
        <v>30</v>
      </c>
      <c r="D32" s="28" t="s">
        <v>31</v>
      </c>
    </row>
    <row r="33" spans="1:4">
      <c r="A33" s="29">
        <v>374203</v>
      </c>
      <c r="B33" s="30" t="s">
        <v>62</v>
      </c>
      <c r="C33" s="31" t="s">
        <v>50</v>
      </c>
      <c r="D33" s="28" t="s">
        <v>31</v>
      </c>
    </row>
    <row r="34" spans="1:4">
      <c r="A34" s="29">
        <v>374388</v>
      </c>
      <c r="B34" s="30" t="s">
        <v>63</v>
      </c>
      <c r="C34" s="31" t="s">
        <v>22</v>
      </c>
      <c r="D34" s="28" t="s">
        <v>23</v>
      </c>
    </row>
    <row r="35" spans="1:4">
      <c r="A35" s="29">
        <v>374500</v>
      </c>
      <c r="B35" s="30" t="s">
        <v>64</v>
      </c>
      <c r="C35" s="31" t="s">
        <v>50</v>
      </c>
      <c r="D35" s="28" t="s">
        <v>31</v>
      </c>
    </row>
    <row r="36" spans="1:4">
      <c r="A36" s="29">
        <v>374638</v>
      </c>
      <c r="B36" s="30" t="s">
        <v>65</v>
      </c>
      <c r="C36" s="31" t="s">
        <v>28</v>
      </c>
      <c r="D36" s="28" t="s">
        <v>23</v>
      </c>
    </row>
    <row r="37" spans="1:4">
      <c r="A37" s="29">
        <v>374857</v>
      </c>
      <c r="B37" s="30" t="s">
        <v>66</v>
      </c>
      <c r="C37" s="31" t="s">
        <v>34</v>
      </c>
      <c r="D37" s="28" t="s">
        <v>23</v>
      </c>
    </row>
    <row r="38" spans="1:4">
      <c r="A38" s="29">
        <v>374860</v>
      </c>
      <c r="B38" s="30" t="s">
        <v>67</v>
      </c>
      <c r="C38" s="31" t="s">
        <v>22</v>
      </c>
      <c r="D38" s="28" t="s">
        <v>23</v>
      </c>
    </row>
    <row r="39" spans="1:4">
      <c r="A39" s="29">
        <v>378057</v>
      </c>
      <c r="B39" s="30" t="s">
        <v>68</v>
      </c>
      <c r="C39" s="31" t="s">
        <v>25</v>
      </c>
      <c r="D39" s="28" t="s">
        <v>26</v>
      </c>
    </row>
    <row r="40" spans="1:4">
      <c r="A40" s="29">
        <v>378320</v>
      </c>
      <c r="B40" s="30" t="s">
        <v>69</v>
      </c>
      <c r="C40" s="31" t="s">
        <v>30</v>
      </c>
      <c r="D40" s="28" t="s">
        <v>31</v>
      </c>
    </row>
    <row r="41" spans="1:4">
      <c r="A41" s="29">
        <v>378392</v>
      </c>
      <c r="B41" s="30" t="s">
        <v>70</v>
      </c>
      <c r="C41" s="31" t="s">
        <v>34</v>
      </c>
      <c r="D41" s="28" t="s">
        <v>23</v>
      </c>
    </row>
    <row r="42" spans="1:4">
      <c r="A42" s="29">
        <v>378436</v>
      </c>
      <c r="B42" s="30" t="s">
        <v>71</v>
      </c>
      <c r="C42" s="31" t="s">
        <v>47</v>
      </c>
      <c r="D42" s="28" t="s">
        <v>31</v>
      </c>
    </row>
    <row r="43" spans="1:4">
      <c r="A43" s="29">
        <v>378461</v>
      </c>
      <c r="B43" s="30" t="s">
        <v>72</v>
      </c>
      <c r="C43" s="31" t="s">
        <v>47</v>
      </c>
      <c r="D43" s="28" t="s">
        <v>31</v>
      </c>
    </row>
    <row r="44" spans="1:4">
      <c r="A44" s="29">
        <v>378464</v>
      </c>
      <c r="B44" s="30" t="s">
        <v>73</v>
      </c>
      <c r="C44" s="31" t="s">
        <v>47</v>
      </c>
      <c r="D44" s="28" t="s">
        <v>31</v>
      </c>
    </row>
    <row r="45" spans="1:4">
      <c r="A45" s="29">
        <v>378472</v>
      </c>
      <c r="B45" s="30" t="s">
        <v>74</v>
      </c>
      <c r="C45" s="31" t="s">
        <v>30</v>
      </c>
      <c r="D45" s="28" t="s">
        <v>31</v>
      </c>
    </row>
    <row r="46" spans="1:4">
      <c r="A46" s="29">
        <v>378475</v>
      </c>
      <c r="B46" s="30" t="s">
        <v>75</v>
      </c>
      <c r="C46" s="31" t="s">
        <v>76</v>
      </c>
      <c r="D46" s="28" t="s">
        <v>23</v>
      </c>
    </row>
    <row r="47" spans="1:4">
      <c r="A47" s="29">
        <v>378482</v>
      </c>
      <c r="B47" s="30" t="s">
        <v>77</v>
      </c>
      <c r="C47" s="31" t="s">
        <v>28</v>
      </c>
      <c r="D47" s="28" t="s">
        <v>23</v>
      </c>
    </row>
    <row r="48" spans="1:4">
      <c r="A48" s="29">
        <v>378518</v>
      </c>
      <c r="B48" s="30" t="s">
        <v>78</v>
      </c>
      <c r="C48" s="31" t="s">
        <v>47</v>
      </c>
      <c r="D48" s="28" t="s">
        <v>31</v>
      </c>
    </row>
    <row r="49" spans="1:4">
      <c r="A49" s="29">
        <v>378808</v>
      </c>
      <c r="B49" s="30" t="s">
        <v>79</v>
      </c>
      <c r="C49" s="31" t="s">
        <v>22</v>
      </c>
      <c r="D49" s="28" t="s">
        <v>23</v>
      </c>
    </row>
    <row r="50" spans="1:4">
      <c r="A50" s="29">
        <v>379531</v>
      </c>
      <c r="B50" s="30" t="s">
        <v>80</v>
      </c>
      <c r="C50" s="31" t="s">
        <v>50</v>
      </c>
      <c r="D50" s="28" t="s">
        <v>31</v>
      </c>
    </row>
    <row r="51" spans="1:4">
      <c r="A51" s="29">
        <v>379593</v>
      </c>
      <c r="B51" s="30" t="s">
        <v>81</v>
      </c>
      <c r="C51" s="31" t="s">
        <v>43</v>
      </c>
      <c r="D51" s="28" t="s">
        <v>23</v>
      </c>
    </row>
    <row r="52" spans="1:4">
      <c r="A52" s="29">
        <v>379789</v>
      </c>
      <c r="B52" s="30" t="s">
        <v>82</v>
      </c>
      <c r="C52" s="31" t="s">
        <v>30</v>
      </c>
      <c r="D52" s="28" t="s">
        <v>31</v>
      </c>
    </row>
    <row r="53" spans="1:4">
      <c r="A53" s="29">
        <v>379840</v>
      </c>
      <c r="B53" s="30" t="s">
        <v>83</v>
      </c>
      <c r="C53" s="31" t="s">
        <v>43</v>
      </c>
      <c r="D53" s="28" t="s">
        <v>23</v>
      </c>
    </row>
    <row r="54" spans="1:4">
      <c r="A54" s="29">
        <v>590415</v>
      </c>
      <c r="B54" s="30" t="s">
        <v>84</v>
      </c>
      <c r="C54" s="31" t="s">
        <v>85</v>
      </c>
      <c r="D54" s="28" t="s">
        <v>31</v>
      </c>
    </row>
    <row r="55" spans="1:4">
      <c r="A55" s="29">
        <v>590496</v>
      </c>
      <c r="B55" s="30" t="s">
        <v>86</v>
      </c>
      <c r="C55" s="31" t="s">
        <v>87</v>
      </c>
      <c r="D55" s="28" t="s">
        <v>23</v>
      </c>
    </row>
    <row r="56" spans="1:4">
      <c r="A56" s="29">
        <v>590498</v>
      </c>
      <c r="B56" s="30" t="s">
        <v>88</v>
      </c>
      <c r="C56" s="31" t="s">
        <v>87</v>
      </c>
      <c r="D56" s="28" t="s">
        <v>23</v>
      </c>
    </row>
    <row r="57" spans="1:4">
      <c r="A57" s="29">
        <v>590550</v>
      </c>
      <c r="B57" s="30" t="s">
        <v>89</v>
      </c>
      <c r="C57" s="31" t="s">
        <v>50</v>
      </c>
      <c r="D57" s="28" t="s">
        <v>31</v>
      </c>
    </row>
    <row r="58" spans="1:4">
      <c r="A58" s="29">
        <v>590626</v>
      </c>
      <c r="B58" s="30" t="s">
        <v>90</v>
      </c>
      <c r="C58" s="31" t="s">
        <v>76</v>
      </c>
      <c r="D58" s="28" t="s">
        <v>23</v>
      </c>
    </row>
    <row r="59" spans="1:4">
      <c r="A59" s="29">
        <v>590633</v>
      </c>
      <c r="B59" s="30" t="s">
        <v>91</v>
      </c>
      <c r="C59" s="31" t="s">
        <v>76</v>
      </c>
      <c r="D59" s="28" t="s">
        <v>23</v>
      </c>
    </row>
    <row r="60" spans="1:4">
      <c r="A60" s="29">
        <v>590645</v>
      </c>
      <c r="B60" s="30" t="s">
        <v>92</v>
      </c>
      <c r="C60" s="31" t="s">
        <v>50</v>
      </c>
      <c r="D60" s="28" t="s">
        <v>31</v>
      </c>
    </row>
    <row r="61" spans="1:4">
      <c r="A61" s="29">
        <v>590649</v>
      </c>
      <c r="B61" s="30" t="s">
        <v>93</v>
      </c>
      <c r="C61" s="31" t="s">
        <v>22</v>
      </c>
      <c r="D61" s="28" t="s">
        <v>23</v>
      </c>
    </row>
    <row r="62" spans="1:4">
      <c r="A62" s="29">
        <v>590653</v>
      </c>
      <c r="B62" s="30" t="s">
        <v>94</v>
      </c>
      <c r="C62" s="31" t="s">
        <v>43</v>
      </c>
      <c r="D62" s="28" t="s">
        <v>23</v>
      </c>
    </row>
    <row r="63" spans="1:4">
      <c r="A63" s="29">
        <v>590654</v>
      </c>
      <c r="B63" s="30" t="s">
        <v>95</v>
      </c>
      <c r="C63" s="31" t="s">
        <v>76</v>
      </c>
      <c r="D63" s="28" t="s">
        <v>23</v>
      </c>
    </row>
    <row r="64" spans="1:4">
      <c r="A64" s="29">
        <v>590690</v>
      </c>
      <c r="B64" s="30" t="s">
        <v>96</v>
      </c>
      <c r="C64" s="31" t="s">
        <v>50</v>
      </c>
      <c r="D64" s="28" t="s">
        <v>31</v>
      </c>
    </row>
    <row r="65" spans="1:4">
      <c r="A65" s="29">
        <v>590830</v>
      </c>
      <c r="B65" s="30" t="s">
        <v>97</v>
      </c>
      <c r="C65" s="31" t="s">
        <v>34</v>
      </c>
      <c r="D65" s="28" t="s">
        <v>23</v>
      </c>
    </row>
    <row r="66" spans="1:4">
      <c r="A66" s="29">
        <v>590832</v>
      </c>
      <c r="B66" s="30" t="s">
        <v>98</v>
      </c>
      <c r="C66" s="31" t="s">
        <v>85</v>
      </c>
      <c r="D66" s="28" t="s">
        <v>31</v>
      </c>
    </row>
    <row r="67" spans="1:4">
      <c r="A67" s="29">
        <v>590833</v>
      </c>
      <c r="B67" s="30" t="s">
        <v>99</v>
      </c>
      <c r="C67" s="31" t="s">
        <v>85</v>
      </c>
      <c r="D67" s="28" t="s">
        <v>31</v>
      </c>
    </row>
    <row r="68" spans="1:4">
      <c r="A68" s="29">
        <v>590836</v>
      </c>
      <c r="B68" s="30" t="s">
        <v>100</v>
      </c>
      <c r="C68" s="31" t="s">
        <v>34</v>
      </c>
      <c r="D68" s="28" t="s">
        <v>23</v>
      </c>
    </row>
    <row r="69" spans="1:4">
      <c r="A69" s="29">
        <v>590911</v>
      </c>
      <c r="B69" s="30" t="s">
        <v>101</v>
      </c>
      <c r="C69" s="31" t="s">
        <v>38</v>
      </c>
      <c r="D69" s="28" t="s">
        <v>31</v>
      </c>
    </row>
    <row r="70" spans="1:4">
      <c r="A70" s="29">
        <v>590912</v>
      </c>
      <c r="B70" s="30" t="s">
        <v>102</v>
      </c>
      <c r="C70" s="31" t="s">
        <v>43</v>
      </c>
      <c r="D70" s="28" t="s">
        <v>23</v>
      </c>
    </row>
    <row r="71" spans="1:4">
      <c r="A71" s="29">
        <v>590927</v>
      </c>
      <c r="B71" s="30" t="s">
        <v>103</v>
      </c>
      <c r="C71" s="31" t="s">
        <v>87</v>
      </c>
      <c r="D71" s="28" t="s">
        <v>23</v>
      </c>
    </row>
    <row r="72" spans="1:4">
      <c r="A72" s="29">
        <v>590932</v>
      </c>
      <c r="B72" s="30" t="s">
        <v>104</v>
      </c>
      <c r="C72" s="31" t="s">
        <v>76</v>
      </c>
      <c r="D72" s="28" t="s">
        <v>23</v>
      </c>
    </row>
    <row r="73" spans="1:4">
      <c r="A73" s="29">
        <v>591002</v>
      </c>
      <c r="B73" s="30" t="s">
        <v>105</v>
      </c>
      <c r="C73" s="31" t="s">
        <v>38</v>
      </c>
      <c r="D73" s="28" t="s">
        <v>31</v>
      </c>
    </row>
    <row r="74" spans="1:4">
      <c r="A74" s="29">
        <v>591003</v>
      </c>
      <c r="B74" s="30" t="s">
        <v>106</v>
      </c>
      <c r="C74" s="31" t="s">
        <v>28</v>
      </c>
      <c r="D74" s="28" t="s">
        <v>23</v>
      </c>
    </row>
    <row r="75" spans="1:4">
      <c r="A75" s="29">
        <v>591034</v>
      </c>
      <c r="B75" s="30" t="s">
        <v>107</v>
      </c>
      <c r="C75" s="31" t="s">
        <v>22</v>
      </c>
      <c r="D75" s="28" t="s">
        <v>23</v>
      </c>
    </row>
    <row r="76" spans="1:4">
      <c r="A76" s="29">
        <v>591048</v>
      </c>
      <c r="B76" s="30" t="s">
        <v>108</v>
      </c>
      <c r="C76" s="31" t="s">
        <v>34</v>
      </c>
      <c r="D76" s="28" t="s">
        <v>23</v>
      </c>
    </row>
    <row r="77" spans="1:4">
      <c r="A77" s="29">
        <v>591123</v>
      </c>
      <c r="B77" s="30" t="s">
        <v>109</v>
      </c>
      <c r="C77" s="31" t="s">
        <v>50</v>
      </c>
      <c r="D77" s="28" t="s">
        <v>31</v>
      </c>
    </row>
    <row r="78" spans="1:4">
      <c r="A78" s="29">
        <v>591198</v>
      </c>
      <c r="B78" s="30" t="s">
        <v>110</v>
      </c>
      <c r="C78" s="31" t="s">
        <v>43</v>
      </c>
      <c r="D78" s="28" t="s">
        <v>23</v>
      </c>
    </row>
    <row r="79" spans="1:4">
      <c r="A79" s="29">
        <v>591295</v>
      </c>
      <c r="B79" s="30" t="s">
        <v>111</v>
      </c>
      <c r="C79" s="31" t="s">
        <v>22</v>
      </c>
      <c r="D79" s="28" t="s">
        <v>23</v>
      </c>
    </row>
    <row r="80" spans="1:4">
      <c r="A80" s="29">
        <v>591351</v>
      </c>
      <c r="B80" s="30" t="s">
        <v>112</v>
      </c>
      <c r="C80" s="31" t="s">
        <v>43</v>
      </c>
      <c r="D80" s="28" t="s">
        <v>23</v>
      </c>
    </row>
    <row r="81" spans="1:4">
      <c r="A81" s="29">
        <v>591373</v>
      </c>
      <c r="B81" s="30" t="s">
        <v>113</v>
      </c>
      <c r="C81" s="31" t="s">
        <v>85</v>
      </c>
      <c r="D81" s="28" t="s">
        <v>31</v>
      </c>
    </row>
    <row r="82" spans="1:4">
      <c r="A82" s="29">
        <v>591405</v>
      </c>
      <c r="B82" s="30" t="s">
        <v>114</v>
      </c>
      <c r="C82" s="31" t="s">
        <v>50</v>
      </c>
      <c r="D82" s="28" t="s">
        <v>31</v>
      </c>
    </row>
    <row r="83" spans="1:4">
      <c r="A83" s="29">
        <v>591420</v>
      </c>
      <c r="B83" s="30" t="s">
        <v>115</v>
      </c>
      <c r="C83" s="31" t="s">
        <v>85</v>
      </c>
      <c r="D83" s="28" t="s">
        <v>31</v>
      </c>
    </row>
    <row r="84" spans="1:4">
      <c r="A84" s="29">
        <v>591544</v>
      </c>
      <c r="B84" s="30" t="s">
        <v>116</v>
      </c>
      <c r="C84" s="31" t="s">
        <v>76</v>
      </c>
      <c r="D84" s="28" t="s">
        <v>23</v>
      </c>
    </row>
    <row r="85" spans="1:4">
      <c r="A85" s="29">
        <v>591551</v>
      </c>
      <c r="B85" s="30" t="s">
        <v>117</v>
      </c>
      <c r="C85" s="31" t="s">
        <v>87</v>
      </c>
      <c r="D85" s="28" t="s">
        <v>23</v>
      </c>
    </row>
    <row r="86" spans="1:4">
      <c r="A86" s="29">
        <v>591872</v>
      </c>
      <c r="B86" s="30" t="s">
        <v>118</v>
      </c>
      <c r="C86" s="31" t="s">
        <v>30</v>
      </c>
      <c r="D86" s="28" t="s">
        <v>31</v>
      </c>
    </row>
    <row r="87" spans="1:4">
      <c r="A87" s="29">
        <v>591883</v>
      </c>
      <c r="B87" s="30" t="s">
        <v>119</v>
      </c>
      <c r="C87" s="31" t="s">
        <v>47</v>
      </c>
      <c r="D87" s="28" t="s">
        <v>31</v>
      </c>
    </row>
    <row r="88" spans="1:4">
      <c r="A88" s="29">
        <v>592072</v>
      </c>
      <c r="B88" s="30" t="s">
        <v>120</v>
      </c>
      <c r="C88" s="31" t="s">
        <v>43</v>
      </c>
      <c r="D88" s="28" t="s">
        <v>23</v>
      </c>
    </row>
    <row r="89" spans="1:4">
      <c r="A89" s="29">
        <v>592081</v>
      </c>
      <c r="B89" s="30" t="s">
        <v>121</v>
      </c>
      <c r="C89" s="31" t="s">
        <v>47</v>
      </c>
      <c r="D89" s="28" t="s">
        <v>31</v>
      </c>
    </row>
    <row r="90" spans="1:4">
      <c r="A90" s="29">
        <v>592202</v>
      </c>
      <c r="B90" s="30" t="s">
        <v>122</v>
      </c>
      <c r="C90" s="31" t="s">
        <v>76</v>
      </c>
      <c r="D90" s="28" t="s">
        <v>23</v>
      </c>
    </row>
    <row r="91" spans="1:4">
      <c r="A91" s="29">
        <v>592218</v>
      </c>
      <c r="B91" s="30" t="s">
        <v>123</v>
      </c>
      <c r="C91" s="31" t="s">
        <v>76</v>
      </c>
      <c r="D91" s="28" t="s">
        <v>23</v>
      </c>
    </row>
    <row r="92" spans="1:4">
      <c r="A92" s="29">
        <v>592250</v>
      </c>
      <c r="B92" s="30" t="s">
        <v>124</v>
      </c>
      <c r="C92" s="31" t="s">
        <v>87</v>
      </c>
      <c r="D92" s="28" t="s">
        <v>23</v>
      </c>
    </row>
    <row r="93" spans="1:4">
      <c r="A93" s="29">
        <v>592590</v>
      </c>
      <c r="B93" s="30" t="s">
        <v>125</v>
      </c>
      <c r="C93" s="31" t="s">
        <v>47</v>
      </c>
      <c r="D93" s="28" t="s">
        <v>31</v>
      </c>
    </row>
    <row r="94" spans="1:4">
      <c r="A94" s="29">
        <v>592618</v>
      </c>
      <c r="B94" s="30" t="s">
        <v>126</v>
      </c>
      <c r="C94" s="31" t="s">
        <v>47</v>
      </c>
      <c r="D94" s="28" t="s">
        <v>31</v>
      </c>
    </row>
    <row r="95" spans="1:4">
      <c r="A95" s="29">
        <v>592631</v>
      </c>
      <c r="B95" s="30" t="s">
        <v>127</v>
      </c>
      <c r="C95" s="31" t="s">
        <v>34</v>
      </c>
      <c r="D95" s="28" t="s">
        <v>23</v>
      </c>
    </row>
    <row r="96" spans="1:4">
      <c r="A96" s="29">
        <v>592709</v>
      </c>
      <c r="B96" s="30" t="s">
        <v>128</v>
      </c>
      <c r="C96" s="31" t="s">
        <v>22</v>
      </c>
      <c r="D96" s="28" t="s">
        <v>23</v>
      </c>
    </row>
    <row r="97" spans="1:4">
      <c r="A97" s="29">
        <v>592722</v>
      </c>
      <c r="B97" s="30" t="s">
        <v>129</v>
      </c>
      <c r="C97" s="31" t="s">
        <v>87</v>
      </c>
      <c r="D97" s="28" t="s">
        <v>23</v>
      </c>
    </row>
    <row r="98" spans="1:4">
      <c r="A98" s="29">
        <v>810320</v>
      </c>
      <c r="B98" s="30" t="s">
        <v>130</v>
      </c>
      <c r="C98" s="31" t="s">
        <v>47</v>
      </c>
      <c r="D98" s="28" t="s">
        <v>31</v>
      </c>
    </row>
    <row r="99" spans="1:4">
      <c r="A99" s="29">
        <v>810325</v>
      </c>
      <c r="B99" s="30" t="s">
        <v>131</v>
      </c>
      <c r="C99" s="31" t="s">
        <v>43</v>
      </c>
      <c r="D99" s="28" t="s">
        <v>23</v>
      </c>
    </row>
    <row r="100" spans="1:4">
      <c r="A100" s="29">
        <v>810326</v>
      </c>
      <c r="B100" s="30" t="s">
        <v>132</v>
      </c>
      <c r="C100" s="31" t="s">
        <v>38</v>
      </c>
      <c r="D100" s="28" t="s">
        <v>31</v>
      </c>
    </row>
    <row r="101" spans="1:4">
      <c r="A101" s="29">
        <v>810829</v>
      </c>
      <c r="B101" s="30" t="s">
        <v>133</v>
      </c>
      <c r="C101" s="31" t="s">
        <v>30</v>
      </c>
      <c r="D101" s="28" t="s">
        <v>31</v>
      </c>
    </row>
    <row r="102" spans="1:4">
      <c r="A102" s="29">
        <v>810830</v>
      </c>
      <c r="B102" s="30" t="s">
        <v>134</v>
      </c>
      <c r="C102" s="31" t="s">
        <v>76</v>
      </c>
      <c r="D102" s="28" t="s">
        <v>23</v>
      </c>
    </row>
    <row r="103" spans="1:4">
      <c r="A103" s="29">
        <v>810837</v>
      </c>
      <c r="B103" s="30" t="s">
        <v>135</v>
      </c>
      <c r="C103" s="31" t="s">
        <v>87</v>
      </c>
      <c r="D103" s="28" t="s">
        <v>23</v>
      </c>
    </row>
    <row r="104" spans="1:4">
      <c r="A104" s="29">
        <v>810856</v>
      </c>
      <c r="B104" s="30" t="s">
        <v>136</v>
      </c>
      <c r="C104" s="31" t="s">
        <v>34</v>
      </c>
      <c r="D104" s="28" t="s">
        <v>23</v>
      </c>
    </row>
    <row r="105" spans="1:4">
      <c r="A105" s="29">
        <v>810858</v>
      </c>
      <c r="B105" s="30" t="s">
        <v>137</v>
      </c>
      <c r="C105" s="31" t="s">
        <v>76</v>
      </c>
      <c r="D105" s="28" t="s">
        <v>23</v>
      </c>
    </row>
    <row r="106" spans="1:4">
      <c r="A106" s="29">
        <v>810880</v>
      </c>
      <c r="B106" s="30" t="s">
        <v>138</v>
      </c>
      <c r="C106" s="31" t="s">
        <v>22</v>
      </c>
      <c r="D106" s="28" t="s">
        <v>23</v>
      </c>
    </row>
    <row r="107" spans="1:4">
      <c r="A107" s="29">
        <v>810894</v>
      </c>
      <c r="B107" s="30" t="s">
        <v>139</v>
      </c>
      <c r="C107" s="31" t="s">
        <v>30</v>
      </c>
      <c r="D107" s="28" t="s">
        <v>31</v>
      </c>
    </row>
    <row r="108" spans="1:4">
      <c r="A108" s="29">
        <v>810936</v>
      </c>
      <c r="B108" s="30" t="s">
        <v>140</v>
      </c>
      <c r="C108" s="31" t="s">
        <v>85</v>
      </c>
      <c r="D108" s="28" t="s">
        <v>31</v>
      </c>
    </row>
    <row r="109" spans="1:4">
      <c r="A109" s="29">
        <v>810938</v>
      </c>
      <c r="B109" s="30" t="s">
        <v>141</v>
      </c>
      <c r="C109" s="31" t="s">
        <v>30</v>
      </c>
      <c r="D109" s="28" t="s">
        <v>31</v>
      </c>
    </row>
    <row r="110" spans="1:4">
      <c r="A110" s="29">
        <v>810941</v>
      </c>
      <c r="B110" s="30" t="s">
        <v>142</v>
      </c>
      <c r="C110" s="31" t="s">
        <v>85</v>
      </c>
      <c r="D110" s="28" t="s">
        <v>31</v>
      </c>
    </row>
    <row r="111" spans="1:4">
      <c r="A111" s="29">
        <v>811049</v>
      </c>
      <c r="B111" s="30" t="s">
        <v>143</v>
      </c>
      <c r="C111" s="31" t="s">
        <v>85</v>
      </c>
      <c r="D111" s="28" t="s">
        <v>31</v>
      </c>
    </row>
    <row r="112" spans="1:4">
      <c r="A112" s="29">
        <v>811053</v>
      </c>
      <c r="B112" s="30" t="s">
        <v>144</v>
      </c>
      <c r="C112" s="31" t="s">
        <v>85</v>
      </c>
      <c r="D112" s="28" t="s">
        <v>31</v>
      </c>
    </row>
    <row r="113" spans="1:4">
      <c r="A113" s="29">
        <v>811071</v>
      </c>
      <c r="B113" s="30" t="s">
        <v>145</v>
      </c>
      <c r="C113" s="31" t="s">
        <v>85</v>
      </c>
      <c r="D113" s="28" t="s">
        <v>31</v>
      </c>
    </row>
    <row r="114" spans="1:4">
      <c r="A114" s="29">
        <v>811113</v>
      </c>
      <c r="B114" s="30" t="s">
        <v>146</v>
      </c>
      <c r="C114" s="31" t="s">
        <v>85</v>
      </c>
      <c r="D114" s="28" t="s">
        <v>31</v>
      </c>
    </row>
    <row r="115" spans="1:4">
      <c r="A115" s="29">
        <v>811676</v>
      </c>
      <c r="B115" s="30" t="s">
        <v>147</v>
      </c>
      <c r="C115" s="31" t="s">
        <v>22</v>
      </c>
      <c r="D115" s="28" t="s">
        <v>23</v>
      </c>
    </row>
    <row r="116" spans="1:4">
      <c r="A116" s="29">
        <v>811713</v>
      </c>
      <c r="B116" s="30" t="s">
        <v>148</v>
      </c>
      <c r="C116" s="31" t="s">
        <v>50</v>
      </c>
      <c r="D116" s="28" t="s">
        <v>31</v>
      </c>
    </row>
    <row r="117" spans="1:4">
      <c r="A117" s="29">
        <v>814602</v>
      </c>
      <c r="B117" s="30" t="s">
        <v>149</v>
      </c>
      <c r="C117" s="31" t="s">
        <v>47</v>
      </c>
      <c r="D117" s="28" t="s">
        <v>31</v>
      </c>
    </row>
    <row r="118" spans="1:4">
      <c r="A118" s="29">
        <v>814607</v>
      </c>
      <c r="B118" s="30" t="s">
        <v>150</v>
      </c>
      <c r="C118" s="31" t="s">
        <v>87</v>
      </c>
      <c r="D118" s="28" t="s">
        <v>23</v>
      </c>
    </row>
    <row r="119" spans="1:4">
      <c r="A119" s="29">
        <v>815676</v>
      </c>
      <c r="B119" s="30" t="s">
        <v>151</v>
      </c>
      <c r="C119" s="31" t="s">
        <v>38</v>
      </c>
      <c r="D119" s="28" t="s">
        <v>31</v>
      </c>
    </row>
    <row r="120" spans="1:4">
      <c r="A120" s="29">
        <v>816524</v>
      </c>
      <c r="B120" s="30" t="s">
        <v>152</v>
      </c>
      <c r="C120" s="31" t="s">
        <v>38</v>
      </c>
      <c r="D120" s="28" t="s">
        <v>31</v>
      </c>
    </row>
    <row r="121" spans="1:4">
      <c r="A121" s="29">
        <v>817393</v>
      </c>
      <c r="B121" s="30" t="s">
        <v>153</v>
      </c>
      <c r="C121" s="31" t="s">
        <v>50</v>
      </c>
      <c r="D121" s="28" t="s">
        <v>31</v>
      </c>
    </row>
    <row r="122" spans="1:4">
      <c r="A122" s="29">
        <v>817455</v>
      </c>
      <c r="B122" s="30" t="s">
        <v>154</v>
      </c>
      <c r="C122" s="31" t="s">
        <v>43</v>
      </c>
      <c r="D122" s="28" t="s">
        <v>23</v>
      </c>
    </row>
    <row r="123" spans="1:4">
      <c r="A123" s="29">
        <v>817509</v>
      </c>
      <c r="B123" s="30" t="s">
        <v>155</v>
      </c>
      <c r="C123" s="31" t="s">
        <v>43</v>
      </c>
      <c r="D123" s="28" t="s">
        <v>23</v>
      </c>
    </row>
    <row r="124" spans="1:4">
      <c r="A124" s="29">
        <v>818291</v>
      </c>
      <c r="B124" s="30" t="s">
        <v>156</v>
      </c>
      <c r="C124" s="31" t="s">
        <v>47</v>
      </c>
      <c r="D124" s="28" t="s">
        <v>31</v>
      </c>
    </row>
    <row r="125" spans="1:4">
      <c r="A125" s="29">
        <v>818310</v>
      </c>
      <c r="B125" s="30" t="s">
        <v>157</v>
      </c>
      <c r="C125" s="31" t="s">
        <v>43</v>
      </c>
      <c r="D125" s="28" t="s">
        <v>23</v>
      </c>
    </row>
    <row r="126" spans="1:4">
      <c r="A126" s="29">
        <v>818675</v>
      </c>
      <c r="B126" s="30" t="s">
        <v>158</v>
      </c>
      <c r="C126" s="31" t="s">
        <v>85</v>
      </c>
      <c r="D126" s="28" t="s">
        <v>31</v>
      </c>
    </row>
    <row r="127" spans="1:4">
      <c r="A127" s="29">
        <v>818690</v>
      </c>
      <c r="B127" s="30" t="s">
        <v>159</v>
      </c>
      <c r="C127" s="31" t="s">
        <v>85</v>
      </c>
      <c r="D127" s="28" t="s">
        <v>31</v>
      </c>
    </row>
    <row r="128" spans="1:4">
      <c r="A128" s="29">
        <v>819246</v>
      </c>
      <c r="B128" s="30" t="s">
        <v>160</v>
      </c>
      <c r="C128" s="31" t="s">
        <v>38</v>
      </c>
      <c r="D128" s="28" t="s">
        <v>31</v>
      </c>
    </row>
    <row r="129" spans="1:4">
      <c r="A129" s="29">
        <v>819446</v>
      </c>
      <c r="B129" s="30" t="s">
        <v>161</v>
      </c>
      <c r="C129" s="31" t="s">
        <v>38</v>
      </c>
      <c r="D129" s="28" t="s">
        <v>31</v>
      </c>
    </row>
    <row r="130" spans="1:4">
      <c r="A130" s="29">
        <v>819502</v>
      </c>
      <c r="B130" s="30" t="s">
        <v>162</v>
      </c>
      <c r="C130" s="31" t="s">
        <v>38</v>
      </c>
      <c r="D130" s="28" t="s">
        <v>31</v>
      </c>
    </row>
    <row r="131" spans="1:4">
      <c r="A131" s="29">
        <v>824244</v>
      </c>
      <c r="B131" s="30" t="s">
        <v>163</v>
      </c>
      <c r="C131" s="31" t="s">
        <v>38</v>
      </c>
      <c r="D131" s="28" t="s">
        <v>31</v>
      </c>
    </row>
    <row r="132" spans="1:4">
      <c r="A132" s="29">
        <v>833048</v>
      </c>
      <c r="B132" s="30" t="s">
        <v>164</v>
      </c>
      <c r="C132" s="31" t="s">
        <v>38</v>
      </c>
      <c r="D132" s="28" t="s">
        <v>31</v>
      </c>
    </row>
    <row r="133" spans="1:4">
      <c r="A133" s="29">
        <v>837893</v>
      </c>
      <c r="B133" s="30" t="s">
        <v>165</v>
      </c>
      <c r="C133" s="31" t="s">
        <v>76</v>
      </c>
      <c r="D133" s="28" t="s">
        <v>23</v>
      </c>
    </row>
    <row r="134" spans="1:4">
      <c r="A134" s="29">
        <v>839178</v>
      </c>
      <c r="B134" s="30" t="s">
        <v>166</v>
      </c>
      <c r="C134" s="31" t="s">
        <v>76</v>
      </c>
      <c r="D134" s="28" t="s">
        <v>23</v>
      </c>
    </row>
    <row r="135" spans="1:4">
      <c r="A135" s="29">
        <v>839473</v>
      </c>
      <c r="B135" s="30" t="s">
        <v>167</v>
      </c>
      <c r="C135" s="31" t="s">
        <v>43</v>
      </c>
      <c r="D135" s="28" t="s">
        <v>23</v>
      </c>
    </row>
    <row r="136" spans="1:4">
      <c r="A136" s="29">
        <v>839487</v>
      </c>
      <c r="B136" s="30" t="s">
        <v>168</v>
      </c>
      <c r="C136" s="31" t="s">
        <v>30</v>
      </c>
      <c r="D136" s="28" t="s">
        <v>31</v>
      </c>
    </row>
    <row r="137" spans="1:4">
      <c r="A137" s="29">
        <v>840311</v>
      </c>
      <c r="B137" s="30" t="s">
        <v>169</v>
      </c>
      <c r="C137" s="31" t="s">
        <v>28</v>
      </c>
      <c r="D137" s="28" t="s">
        <v>23</v>
      </c>
    </row>
    <row r="138" spans="1:4">
      <c r="A138" s="29">
        <v>840312</v>
      </c>
      <c r="B138" s="30" t="s">
        <v>170</v>
      </c>
      <c r="C138" s="31" t="s">
        <v>34</v>
      </c>
      <c r="D138" s="28" t="s">
        <v>23</v>
      </c>
    </row>
    <row r="139" spans="1:4">
      <c r="A139" s="29">
        <v>840314</v>
      </c>
      <c r="B139" s="30" t="s">
        <v>171</v>
      </c>
      <c r="C139" s="31" t="s">
        <v>87</v>
      </c>
      <c r="D139" s="28" t="s">
        <v>23</v>
      </c>
    </row>
    <row r="140" spans="1:4">
      <c r="A140" s="29">
        <v>840316</v>
      </c>
      <c r="B140" s="30" t="s">
        <v>172</v>
      </c>
      <c r="C140" s="31" t="s">
        <v>87</v>
      </c>
      <c r="D140" s="28" t="s">
        <v>23</v>
      </c>
    </row>
    <row r="141" spans="1:4">
      <c r="A141" s="29">
        <v>841116</v>
      </c>
      <c r="B141" s="30" t="s">
        <v>173</v>
      </c>
      <c r="C141" s="31" t="s">
        <v>76</v>
      </c>
      <c r="D141" s="28" t="s">
        <v>23</v>
      </c>
    </row>
    <row r="142" spans="1:4">
      <c r="A142" s="29">
        <v>841676</v>
      </c>
      <c r="B142" s="30" t="s">
        <v>174</v>
      </c>
      <c r="C142" s="31" t="s">
        <v>34</v>
      </c>
      <c r="D142" s="28" t="s">
        <v>23</v>
      </c>
    </row>
    <row r="143" spans="1:4">
      <c r="A143" s="29">
        <v>842055</v>
      </c>
      <c r="B143" s="30" t="s">
        <v>175</v>
      </c>
      <c r="C143" s="31" t="s">
        <v>34</v>
      </c>
      <c r="D143" s="28" t="s">
        <v>23</v>
      </c>
    </row>
    <row r="144" spans="1:4">
      <c r="A144" s="29">
        <v>842056</v>
      </c>
      <c r="B144" s="30" t="s">
        <v>176</v>
      </c>
      <c r="C144" s="31" t="s">
        <v>87</v>
      </c>
      <c r="D144" s="28" t="s">
        <v>23</v>
      </c>
    </row>
    <row r="145" spans="1:4">
      <c r="A145" s="29">
        <v>842136</v>
      </c>
      <c r="B145" s="30" t="s">
        <v>177</v>
      </c>
      <c r="C145" s="31" t="s">
        <v>34</v>
      </c>
      <c r="D145" s="28" t="s">
        <v>23</v>
      </c>
    </row>
    <row r="146" spans="1:4">
      <c r="A146" s="29">
        <v>842292</v>
      </c>
      <c r="B146" s="30" t="s">
        <v>178</v>
      </c>
      <c r="C146" s="31" t="s">
        <v>76</v>
      </c>
      <c r="D146" s="28" t="s">
        <v>23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496B9-840D-41D5-B325-158739434058}">
  <dimension ref="A1:I291"/>
  <sheetViews>
    <sheetView showGridLines="0" workbookViewId="0">
      <selection activeCell="B22" sqref="B22"/>
    </sheetView>
  </sheetViews>
  <sheetFormatPr defaultRowHeight="14.5"/>
  <cols>
    <col min="1" max="1" width="12.6328125" bestFit="1" customWidth="1"/>
    <col min="2" max="2" width="21" bestFit="1" customWidth="1"/>
    <col min="3" max="3" width="26.36328125" bestFit="1" customWidth="1"/>
    <col min="4" max="4" width="19" customWidth="1"/>
  </cols>
  <sheetData>
    <row r="1" spans="1:9">
      <c r="A1" s="32" t="s">
        <v>179</v>
      </c>
      <c r="B1" s="33"/>
      <c r="C1" s="33"/>
      <c r="D1" s="33"/>
      <c r="E1" s="33"/>
      <c r="F1" s="33"/>
      <c r="G1" s="33"/>
      <c r="H1" s="33"/>
      <c r="I1" s="34"/>
    </row>
    <row r="2" spans="1:9">
      <c r="A2" s="35"/>
      <c r="B2" s="36"/>
      <c r="C2" s="36"/>
      <c r="D2" s="36"/>
      <c r="E2" s="36"/>
      <c r="F2" s="36"/>
      <c r="G2" s="36"/>
      <c r="H2" s="36"/>
      <c r="I2" s="37"/>
    </row>
    <row r="3" spans="1:9">
      <c r="A3" s="38"/>
      <c r="B3" s="39"/>
      <c r="C3" s="39"/>
      <c r="D3" s="39"/>
      <c r="E3" s="39"/>
      <c r="F3" s="39"/>
      <c r="G3" s="39"/>
      <c r="H3" s="39"/>
      <c r="I3" s="40"/>
    </row>
    <row r="5" spans="1:9">
      <c r="A5" s="41" t="s">
        <v>17</v>
      </c>
      <c r="B5" s="41" t="s">
        <v>18</v>
      </c>
      <c r="C5" s="41" t="s">
        <v>19</v>
      </c>
      <c r="D5" s="41" t="s">
        <v>20</v>
      </c>
    </row>
    <row r="6" spans="1:9">
      <c r="A6" s="42">
        <v>591872</v>
      </c>
      <c r="B6" s="43" t="str">
        <f>VLOOKUP(A6,'Q13-Headcount Table'!A$3:D$146,2,0)</f>
        <v>D, Karthic</v>
      </c>
      <c r="C6" s="43" t="str">
        <f>VLOOKUP(A6,'Q13-Headcount Table'!A$3:D$146,3,0)</f>
        <v>JOSHI, HEMANTH</v>
      </c>
      <c r="D6" s="43" t="str">
        <f>VLOOKUP(A6,'Q13-Headcount Table'!A$3:D$146,4,0)</f>
        <v>FERNANDES, VICTOR</v>
      </c>
    </row>
    <row r="7" spans="1:9">
      <c r="A7" s="42">
        <v>378472</v>
      </c>
      <c r="B7" s="43" t="str">
        <f>VLOOKUP(A7,'Q13-Headcount Table'!A$3:D$146,2,0)</f>
        <v>kannah, M Rakesh</v>
      </c>
      <c r="C7" s="43" t="str">
        <f>VLOOKUP(A7,'Q13-Headcount Table'!A$3:D$146,3,0)</f>
        <v>JOSHI, HEMANTH</v>
      </c>
      <c r="D7" s="43" t="str">
        <f>VLOOKUP(A7,'Q13-Headcount Table'!A$3:D$146,4,0)</f>
        <v>FERNANDES, VICTOR</v>
      </c>
    </row>
    <row r="8" spans="1:9">
      <c r="A8" s="42">
        <v>378320</v>
      </c>
      <c r="B8" s="43" t="str">
        <f>VLOOKUP(A8,'Q13-Headcount Table'!A$3:D$146,2,0)</f>
        <v>Puttaiah, Sudhakar</v>
      </c>
      <c r="C8" s="43" t="str">
        <f>VLOOKUP(A8,'Q13-Headcount Table'!A$3:D$146,3,0)</f>
        <v>JOSHI, HEMANTH</v>
      </c>
      <c r="D8" s="43" t="str">
        <f>VLOOKUP(A8,'Q13-Headcount Table'!A$3:D$146,4,0)</f>
        <v>FERNANDES, VICTOR</v>
      </c>
    </row>
    <row r="9" spans="1:9">
      <c r="A9" s="42">
        <v>374195</v>
      </c>
      <c r="B9" s="43" t="str">
        <f>VLOOKUP(A9,'Q13-Headcount Table'!A$3:D$146,2,0)</f>
        <v>Gurung, Tulsi</v>
      </c>
      <c r="C9" s="43" t="str">
        <f>VLOOKUP(A9,'Q13-Headcount Table'!A$3:D$146,3,0)</f>
        <v>JOSHI, HEMANTH</v>
      </c>
      <c r="D9" s="43" t="str">
        <f>VLOOKUP(A9,'Q13-Headcount Table'!A$3:D$146,4,0)</f>
        <v>FERNANDES, VICTOR</v>
      </c>
    </row>
    <row r="10" spans="1:9">
      <c r="A10" s="42">
        <v>839487</v>
      </c>
      <c r="B10" s="43" t="str">
        <f>VLOOKUP(A10,'Q13-Headcount Table'!A$3:D$146,2,0)</f>
        <v>S, Mukund</v>
      </c>
      <c r="C10" s="43" t="str">
        <f>VLOOKUP(A10,'Q13-Headcount Table'!A$3:D$146,3,0)</f>
        <v>JOSHI, HEMANTH</v>
      </c>
      <c r="D10" s="43" t="str">
        <f>VLOOKUP(A10,'Q13-Headcount Table'!A$3:D$146,4,0)</f>
        <v>FERNANDES, VICTOR</v>
      </c>
    </row>
    <row r="11" spans="1:9">
      <c r="A11" s="42">
        <v>810938</v>
      </c>
      <c r="B11" s="43" t="str">
        <f>VLOOKUP(A11,'Q13-Headcount Table'!A$3:D$146,2,0)</f>
        <v>Nath, Shibani</v>
      </c>
      <c r="C11" s="43" t="str">
        <f>VLOOKUP(A11,'Q13-Headcount Table'!A$3:D$146,3,0)</f>
        <v>JOSHI, HEMANTH</v>
      </c>
      <c r="D11" s="43" t="str">
        <f>VLOOKUP(A11,'Q13-Headcount Table'!A$3:D$146,4,0)</f>
        <v>FERNANDES, VICTOR</v>
      </c>
    </row>
    <row r="12" spans="1:9">
      <c r="A12" s="42">
        <v>810829</v>
      </c>
      <c r="B12" s="43" t="str">
        <f>VLOOKUP(A12,'Q13-Headcount Table'!A$3:D$146,2,0)</f>
        <v>Darshan, MS</v>
      </c>
      <c r="C12" s="43" t="str">
        <f>VLOOKUP(A12,'Q13-Headcount Table'!A$3:D$146,3,0)</f>
        <v>JOSHI, HEMANTH</v>
      </c>
      <c r="D12" s="43" t="str">
        <f>VLOOKUP(A12,'Q13-Headcount Table'!A$3:D$146,4,0)</f>
        <v>FERNANDES, VICTOR</v>
      </c>
    </row>
    <row r="13" spans="1:9">
      <c r="A13" s="42">
        <v>379789</v>
      </c>
      <c r="B13" s="43" t="str">
        <f>VLOOKUP(A13,'Q13-Headcount Table'!A$3:D$146,2,0)</f>
        <v>Janakiram, Pravin</v>
      </c>
      <c r="C13" s="43" t="str">
        <f>VLOOKUP(A13,'Q13-Headcount Table'!A$3:D$146,3,0)</f>
        <v>JOSHI, HEMANTH</v>
      </c>
      <c r="D13" s="43" t="str">
        <f>VLOOKUP(A13,'Q13-Headcount Table'!A$3:D$146,4,0)</f>
        <v>FERNANDES, VICTOR</v>
      </c>
    </row>
    <row r="14" spans="1:9">
      <c r="A14" s="42">
        <v>373709</v>
      </c>
      <c r="B14" s="43" t="str">
        <f>VLOOKUP(A14,'Q13-Headcount Table'!A$3:D$146,2,0)</f>
        <v>S V, Raghavan</v>
      </c>
      <c r="C14" s="43" t="str">
        <f>VLOOKUP(A14,'Q13-Headcount Table'!A$3:D$146,3,0)</f>
        <v>JOSHI, HEMANTH</v>
      </c>
      <c r="D14" s="43" t="str">
        <f>VLOOKUP(A14,'Q13-Headcount Table'!A$3:D$146,4,0)</f>
        <v>FERNANDES, VICTOR</v>
      </c>
    </row>
    <row r="15" spans="1:9">
      <c r="A15" s="42">
        <v>372182</v>
      </c>
      <c r="B15" s="43" t="str">
        <f>VLOOKUP(A15,'Q13-Headcount Table'!A$3:D$146,2,0)</f>
        <v>Singh, Shobhit Kumar</v>
      </c>
      <c r="C15" s="43" t="str">
        <f>VLOOKUP(A15,'Q13-Headcount Table'!A$3:D$146,3,0)</f>
        <v>JOSHI, HEMANTH</v>
      </c>
      <c r="D15" s="43" t="str">
        <f>VLOOKUP(A15,'Q13-Headcount Table'!A$3:D$146,4,0)</f>
        <v>FERNANDES, VICTOR</v>
      </c>
    </row>
    <row r="16" spans="1:9">
      <c r="A16" s="42">
        <v>329845</v>
      </c>
      <c r="B16" s="43" t="str">
        <f>VLOOKUP(A16,'Q13-Headcount Table'!A$3:D$146,2,0)</f>
        <v>Saravanan, G</v>
      </c>
      <c r="C16" s="43" t="str">
        <f>VLOOKUP(A16,'Q13-Headcount Table'!A$3:D$146,3,0)</f>
        <v>JOSHI, HEMANTH</v>
      </c>
      <c r="D16" s="43" t="str">
        <f>VLOOKUP(A16,'Q13-Headcount Table'!A$3:D$146,4,0)</f>
        <v>FERNANDES, VICTOR</v>
      </c>
    </row>
    <row r="17" spans="1:4">
      <c r="A17" s="42">
        <v>810894</v>
      </c>
      <c r="B17" s="43" t="str">
        <f>VLOOKUP(A17,'Q13-Headcount Table'!A$3:D$146,2,0)</f>
        <v>Banu, Farzana</v>
      </c>
      <c r="C17" s="43" t="str">
        <f>VLOOKUP(A17,'Q13-Headcount Table'!A$3:D$146,3,0)</f>
        <v>JOSHI, HEMANTH</v>
      </c>
      <c r="D17" s="43" t="str">
        <f>VLOOKUP(A17,'Q13-Headcount Table'!A$3:D$146,4,0)</f>
        <v>FERNANDES, VICTOR</v>
      </c>
    </row>
    <row r="18" spans="1:4">
      <c r="A18" s="42">
        <v>372437</v>
      </c>
      <c r="B18" s="43" t="str">
        <f>VLOOKUP(A18,'Q13-Headcount Table'!A$3:D$146,2,0)</f>
        <v>Sigamani, Satish Kumar</v>
      </c>
      <c r="C18" s="43" t="str">
        <f>VLOOKUP(A18,'Q13-Headcount Table'!A$3:D$146,3,0)</f>
        <v>JOSHI, HEMANTH</v>
      </c>
      <c r="D18" s="43" t="str">
        <f>VLOOKUP(A18,'Q13-Headcount Table'!A$3:D$146,4,0)</f>
        <v>FERNANDES, VICTOR</v>
      </c>
    </row>
    <row r="19" spans="1:4">
      <c r="A19" s="42">
        <v>839487</v>
      </c>
      <c r="B19" s="43" t="str">
        <f>VLOOKUP(A19,'Q13-Headcount Table'!A$3:D$146,2,0)</f>
        <v>S, Mukund</v>
      </c>
      <c r="C19" s="43" t="str">
        <f>VLOOKUP(A19,'Q13-Headcount Table'!A$3:D$146,3,0)</f>
        <v>JOSHI, HEMANTH</v>
      </c>
      <c r="D19" s="43" t="str">
        <f>VLOOKUP(A19,'Q13-Headcount Table'!A$3:D$146,4,0)</f>
        <v>FERNANDES, VICTOR</v>
      </c>
    </row>
    <row r="20" spans="1:4">
      <c r="A20" s="42">
        <v>810938</v>
      </c>
      <c r="B20" s="43" t="str">
        <f>VLOOKUP(A20,'Q13-Headcount Table'!A$3:D$146,2,0)</f>
        <v>Nath, Shibani</v>
      </c>
      <c r="C20" s="43" t="str">
        <f>VLOOKUP(A20,'Q13-Headcount Table'!A$3:D$146,3,0)</f>
        <v>JOSHI, HEMANTH</v>
      </c>
      <c r="D20" s="43" t="str">
        <f>VLOOKUP(A20,'Q13-Headcount Table'!A$3:D$146,4,0)</f>
        <v>FERNANDES, VICTOR</v>
      </c>
    </row>
    <row r="21" spans="1:4">
      <c r="A21" s="42">
        <v>373709</v>
      </c>
      <c r="B21" s="43" t="str">
        <f>VLOOKUP(A21,'Q13-Headcount Table'!A$3:D$146,2,0)</f>
        <v>S V, Raghavan</v>
      </c>
      <c r="C21" s="43" t="str">
        <f>VLOOKUP(A21,'Q13-Headcount Table'!A$3:D$146,3,0)</f>
        <v>JOSHI, HEMANTH</v>
      </c>
      <c r="D21" s="43" t="str">
        <f>VLOOKUP(A21,'Q13-Headcount Table'!A$3:D$146,4,0)</f>
        <v>FERNANDES, VICTOR</v>
      </c>
    </row>
    <row r="22" spans="1:4">
      <c r="A22" s="42">
        <v>372437</v>
      </c>
      <c r="B22" s="43" t="str">
        <f>VLOOKUP(A22,'Q13-Headcount Table'!A$3:D$146,2,0)</f>
        <v>Sigamani, Satish Kumar</v>
      </c>
      <c r="C22" s="43" t="str">
        <f>VLOOKUP(A22,'Q13-Headcount Table'!A$3:D$146,3,0)</f>
        <v>JOSHI, HEMANTH</v>
      </c>
      <c r="D22" s="43" t="str">
        <f>VLOOKUP(A22,'Q13-Headcount Table'!A$3:D$146,4,0)</f>
        <v>FERNANDES, VICTOR</v>
      </c>
    </row>
    <row r="23" spans="1:4">
      <c r="A23" s="42">
        <v>372182</v>
      </c>
      <c r="B23" s="43" t="str">
        <f>VLOOKUP(A23,'Q13-Headcount Table'!A$3:D$146,2,0)</f>
        <v>Singh, Shobhit Kumar</v>
      </c>
      <c r="C23" s="43" t="str">
        <f>VLOOKUP(A23,'Q13-Headcount Table'!A$3:D$146,3,0)</f>
        <v>JOSHI, HEMANTH</v>
      </c>
      <c r="D23" s="43" t="str">
        <f>VLOOKUP(A23,'Q13-Headcount Table'!A$3:D$146,4,0)</f>
        <v>FERNANDES, VICTOR</v>
      </c>
    </row>
    <row r="24" spans="1:4">
      <c r="A24" s="42">
        <v>329845</v>
      </c>
      <c r="B24" s="43" t="str">
        <f>VLOOKUP(A24,'Q13-Headcount Table'!A$3:D$146,2,0)</f>
        <v>Saravanan, G</v>
      </c>
      <c r="C24" s="43" t="str">
        <f>VLOOKUP(A24,'Q13-Headcount Table'!A$3:D$146,3,0)</f>
        <v>JOSHI, HEMANTH</v>
      </c>
      <c r="D24" s="43" t="str">
        <f>VLOOKUP(A24,'Q13-Headcount Table'!A$3:D$146,4,0)</f>
        <v>FERNANDES, VICTOR</v>
      </c>
    </row>
    <row r="25" spans="1:4">
      <c r="A25" s="42">
        <v>810894</v>
      </c>
      <c r="B25" s="43" t="str">
        <f>VLOOKUP(A25,'Q13-Headcount Table'!A$3:D$146,2,0)</f>
        <v>Banu, Farzana</v>
      </c>
      <c r="C25" s="43" t="str">
        <f>VLOOKUP(A25,'Q13-Headcount Table'!A$3:D$146,3,0)</f>
        <v>JOSHI, HEMANTH</v>
      </c>
      <c r="D25" s="43" t="str">
        <f>VLOOKUP(A25,'Q13-Headcount Table'!A$3:D$146,4,0)</f>
        <v>FERNANDES, VICTOR</v>
      </c>
    </row>
    <row r="26" spans="1:4">
      <c r="A26" s="42">
        <v>378320</v>
      </c>
      <c r="B26" s="43" t="str">
        <f>VLOOKUP(A26,'Q13-Headcount Table'!A$3:D$146,2,0)</f>
        <v>Puttaiah, Sudhakar</v>
      </c>
      <c r="C26" s="43" t="str">
        <f>VLOOKUP(A26,'Q13-Headcount Table'!A$3:D$146,3,0)</f>
        <v>JOSHI, HEMANTH</v>
      </c>
      <c r="D26" s="43" t="str">
        <f>VLOOKUP(A26,'Q13-Headcount Table'!A$3:D$146,4,0)</f>
        <v>FERNANDES, VICTOR</v>
      </c>
    </row>
    <row r="27" spans="1:4">
      <c r="A27" s="42">
        <v>374195</v>
      </c>
      <c r="B27" s="43" t="str">
        <f>VLOOKUP(A27,'Q13-Headcount Table'!A$3:D$146,2,0)</f>
        <v>Gurung, Tulsi</v>
      </c>
      <c r="C27" s="43" t="str">
        <f>VLOOKUP(A27,'Q13-Headcount Table'!A$3:D$146,3,0)</f>
        <v>JOSHI, HEMANTH</v>
      </c>
      <c r="D27" s="43" t="str">
        <f>VLOOKUP(A27,'Q13-Headcount Table'!A$3:D$146,4,0)</f>
        <v>FERNANDES, VICTOR</v>
      </c>
    </row>
    <row r="28" spans="1:4">
      <c r="A28" s="42">
        <v>591872</v>
      </c>
      <c r="B28" s="43" t="str">
        <f>VLOOKUP(A28,'Q13-Headcount Table'!A$3:D$146,2,0)</f>
        <v>D, Karthic</v>
      </c>
      <c r="C28" s="43" t="str">
        <f>VLOOKUP(A28,'Q13-Headcount Table'!A$3:D$146,3,0)</f>
        <v>JOSHI, HEMANTH</v>
      </c>
      <c r="D28" s="43" t="str">
        <f>VLOOKUP(A28,'Q13-Headcount Table'!A$3:D$146,4,0)</f>
        <v>FERNANDES, VICTOR</v>
      </c>
    </row>
    <row r="29" spans="1:4">
      <c r="A29" s="42">
        <v>378472</v>
      </c>
      <c r="B29" s="43" t="str">
        <f>VLOOKUP(A29,'Q13-Headcount Table'!A$3:D$146,2,0)</f>
        <v>kannah, M Rakesh</v>
      </c>
      <c r="C29" s="43" t="str">
        <f>VLOOKUP(A29,'Q13-Headcount Table'!A$3:D$146,3,0)</f>
        <v>JOSHI, HEMANTH</v>
      </c>
      <c r="D29" s="43" t="str">
        <f>VLOOKUP(A29,'Q13-Headcount Table'!A$3:D$146,4,0)</f>
        <v>FERNANDES, VICTOR</v>
      </c>
    </row>
    <row r="30" spans="1:4">
      <c r="A30" s="42">
        <v>810829</v>
      </c>
      <c r="B30" s="43" t="str">
        <f>VLOOKUP(A30,'Q13-Headcount Table'!A$3:D$146,2,0)</f>
        <v>Darshan, MS</v>
      </c>
      <c r="C30" s="43" t="str">
        <f>VLOOKUP(A30,'Q13-Headcount Table'!A$3:D$146,3,0)</f>
        <v>JOSHI, HEMANTH</v>
      </c>
      <c r="D30" s="43" t="str">
        <f>VLOOKUP(A30,'Q13-Headcount Table'!A$3:D$146,4,0)</f>
        <v>FERNANDES, VICTOR</v>
      </c>
    </row>
    <row r="31" spans="1:4">
      <c r="A31" s="42">
        <v>379789</v>
      </c>
      <c r="B31" s="43" t="str">
        <f>VLOOKUP(A31,'Q13-Headcount Table'!A$3:D$146,2,0)</f>
        <v>Janakiram, Pravin</v>
      </c>
      <c r="C31" s="43" t="str">
        <f>VLOOKUP(A31,'Q13-Headcount Table'!A$3:D$146,3,0)</f>
        <v>JOSHI, HEMANTH</v>
      </c>
      <c r="D31" s="43" t="str">
        <f>VLOOKUP(A31,'Q13-Headcount Table'!A$3:D$146,4,0)</f>
        <v>FERNANDES, VICTOR</v>
      </c>
    </row>
    <row r="32" spans="1:4">
      <c r="A32" s="42">
        <v>818675</v>
      </c>
      <c r="B32" s="43" t="str">
        <f>VLOOKUP(A32,'Q13-Headcount Table'!A$3:D$146,2,0)</f>
        <v>T D, Dhanajaya</v>
      </c>
      <c r="C32" s="43" t="str">
        <f>VLOOKUP(A32,'Q13-Headcount Table'!A$3:D$146,3,0)</f>
        <v>KADAM, AMIT</v>
      </c>
      <c r="D32" s="43" t="str">
        <f>VLOOKUP(A32,'Q13-Headcount Table'!A$3:D$146,4,0)</f>
        <v>FERNANDES, VICTOR</v>
      </c>
    </row>
    <row r="33" spans="1:4">
      <c r="A33" s="42">
        <v>811113</v>
      </c>
      <c r="B33" s="43" t="str">
        <f>VLOOKUP(A33,'Q13-Headcount Table'!A$3:D$146,2,0)</f>
        <v>Deepak, KC</v>
      </c>
      <c r="C33" s="43" t="str">
        <f>VLOOKUP(A33,'Q13-Headcount Table'!A$3:D$146,3,0)</f>
        <v>KADAM, AMIT</v>
      </c>
      <c r="D33" s="43" t="str">
        <f>VLOOKUP(A33,'Q13-Headcount Table'!A$3:D$146,4,0)</f>
        <v>FERNANDES, VICTOR</v>
      </c>
    </row>
    <row r="34" spans="1:4">
      <c r="A34" s="42">
        <v>811053</v>
      </c>
      <c r="B34" s="43" t="str">
        <f>VLOOKUP(A34,'Q13-Headcount Table'!A$3:D$146,2,0)</f>
        <v>Francis, Leslie</v>
      </c>
      <c r="C34" s="43" t="str">
        <f>VLOOKUP(A34,'Q13-Headcount Table'!A$3:D$146,3,0)</f>
        <v>KADAM, AMIT</v>
      </c>
      <c r="D34" s="43" t="str">
        <f>VLOOKUP(A34,'Q13-Headcount Table'!A$3:D$146,4,0)</f>
        <v>FERNANDES, VICTOR</v>
      </c>
    </row>
    <row r="35" spans="1:4">
      <c r="A35" s="42">
        <v>811071</v>
      </c>
      <c r="B35" s="43" t="str">
        <f>VLOOKUP(A35,'Q13-Headcount Table'!A$3:D$146,2,0)</f>
        <v>Saha, Rudrajit</v>
      </c>
      <c r="C35" s="43" t="str">
        <f>VLOOKUP(A35,'Q13-Headcount Table'!A$3:D$146,3,0)</f>
        <v>KADAM, AMIT</v>
      </c>
      <c r="D35" s="43" t="str">
        <f>VLOOKUP(A35,'Q13-Headcount Table'!A$3:D$146,4,0)</f>
        <v>FERNANDES, VICTOR</v>
      </c>
    </row>
    <row r="36" spans="1:4">
      <c r="A36" s="42">
        <v>818690</v>
      </c>
      <c r="B36" s="43" t="str">
        <f>VLOOKUP(A36,'Q13-Headcount Table'!A$3:D$146,2,0)</f>
        <v>Bhushan N, Shashi</v>
      </c>
      <c r="C36" s="43" t="str">
        <f>VLOOKUP(A36,'Q13-Headcount Table'!A$3:D$146,3,0)</f>
        <v>KADAM, AMIT</v>
      </c>
      <c r="D36" s="43" t="str">
        <f>VLOOKUP(A36,'Q13-Headcount Table'!A$3:D$146,4,0)</f>
        <v>FERNANDES, VICTOR</v>
      </c>
    </row>
    <row r="37" spans="1:4">
      <c r="A37" s="42">
        <v>811049</v>
      </c>
      <c r="B37" s="43" t="str">
        <f>VLOOKUP(A37,'Q13-Headcount Table'!A$3:D$146,2,0)</f>
        <v>Garg, Smriti</v>
      </c>
      <c r="C37" s="43" t="str">
        <f>VLOOKUP(A37,'Q13-Headcount Table'!A$3:D$146,3,0)</f>
        <v>KADAM, AMIT</v>
      </c>
      <c r="D37" s="43" t="str">
        <f>VLOOKUP(A37,'Q13-Headcount Table'!A$3:D$146,4,0)</f>
        <v>FERNANDES, VICTOR</v>
      </c>
    </row>
    <row r="38" spans="1:4">
      <c r="A38" s="42">
        <v>810936</v>
      </c>
      <c r="B38" s="43" t="str">
        <f>VLOOKUP(A38,'Q13-Headcount Table'!A$3:D$146,2,0)</f>
        <v>Majumder, Priyanka</v>
      </c>
      <c r="C38" s="43" t="str">
        <f>VLOOKUP(A38,'Q13-Headcount Table'!A$3:D$146,3,0)</f>
        <v>KADAM, AMIT</v>
      </c>
      <c r="D38" s="43" t="str">
        <f>VLOOKUP(A38,'Q13-Headcount Table'!A$3:D$146,4,0)</f>
        <v>FERNANDES, VICTOR</v>
      </c>
    </row>
    <row r="39" spans="1:4">
      <c r="A39" s="42">
        <v>590833</v>
      </c>
      <c r="B39" s="43" t="str">
        <f>VLOOKUP(A39,'Q13-Headcount Table'!A$3:D$146,2,0)</f>
        <v>Aneesh, V</v>
      </c>
      <c r="C39" s="43" t="str">
        <f>VLOOKUP(A39,'Q13-Headcount Table'!A$3:D$146,3,0)</f>
        <v>KADAM, AMIT</v>
      </c>
      <c r="D39" s="43" t="str">
        <f>VLOOKUP(A39,'Q13-Headcount Table'!A$3:D$146,4,0)</f>
        <v>FERNANDES, VICTOR</v>
      </c>
    </row>
    <row r="40" spans="1:4">
      <c r="A40" s="42">
        <v>810941</v>
      </c>
      <c r="B40" s="43" t="str">
        <f>VLOOKUP(A40,'Q13-Headcount Table'!A$3:D$146,2,0)</f>
        <v>Banerjee, Deepjyoti</v>
      </c>
      <c r="C40" s="43" t="str">
        <f>VLOOKUP(A40,'Q13-Headcount Table'!A$3:D$146,3,0)</f>
        <v>KADAM, AMIT</v>
      </c>
      <c r="D40" s="43" t="str">
        <f>VLOOKUP(A40,'Q13-Headcount Table'!A$3:D$146,4,0)</f>
        <v>FERNANDES, VICTOR</v>
      </c>
    </row>
    <row r="41" spans="1:4">
      <c r="A41" s="42">
        <v>591420</v>
      </c>
      <c r="B41" s="43" t="str">
        <f>VLOOKUP(A41,'Q13-Headcount Table'!A$3:D$146,2,0)</f>
        <v>K P, Adarsh</v>
      </c>
      <c r="C41" s="43" t="str">
        <f>VLOOKUP(A41,'Q13-Headcount Table'!A$3:D$146,3,0)</f>
        <v>KADAM, AMIT</v>
      </c>
      <c r="D41" s="43" t="str">
        <f>VLOOKUP(A41,'Q13-Headcount Table'!A$3:D$146,4,0)</f>
        <v>FERNANDES, VICTOR</v>
      </c>
    </row>
    <row r="42" spans="1:4">
      <c r="A42" s="42">
        <v>591373</v>
      </c>
      <c r="B42" s="43" t="str">
        <f>VLOOKUP(A42,'Q13-Headcount Table'!A$3:D$146,2,0)</f>
        <v>ROY, ARAKAMITRA</v>
      </c>
      <c r="C42" s="43" t="str">
        <f>VLOOKUP(A42,'Q13-Headcount Table'!A$3:D$146,3,0)</f>
        <v>KADAM, AMIT</v>
      </c>
      <c r="D42" s="43" t="str">
        <f>VLOOKUP(A42,'Q13-Headcount Table'!A$3:D$146,4,0)</f>
        <v>FERNANDES, VICTOR</v>
      </c>
    </row>
    <row r="43" spans="1:4">
      <c r="A43" s="42">
        <v>590415</v>
      </c>
      <c r="B43" s="43" t="str">
        <f>VLOOKUP(A43,'Q13-Headcount Table'!A$3:D$146,2,0)</f>
        <v>V Peter, Vivian</v>
      </c>
      <c r="C43" s="43" t="str">
        <f>VLOOKUP(A43,'Q13-Headcount Table'!A$3:D$146,3,0)</f>
        <v>KADAM, AMIT</v>
      </c>
      <c r="D43" s="43" t="str">
        <f>VLOOKUP(A43,'Q13-Headcount Table'!A$3:D$146,4,0)</f>
        <v>FERNANDES, VICTOR</v>
      </c>
    </row>
    <row r="44" spans="1:4">
      <c r="A44" s="42">
        <v>811053</v>
      </c>
      <c r="B44" s="43" t="str">
        <f>VLOOKUP(A44,'Q13-Headcount Table'!A$3:D$146,2,0)</f>
        <v>Francis, Leslie</v>
      </c>
      <c r="C44" s="43" t="str">
        <f>VLOOKUP(A44,'Q13-Headcount Table'!A$3:D$146,3,0)</f>
        <v>KADAM, AMIT</v>
      </c>
      <c r="D44" s="43" t="str">
        <f>VLOOKUP(A44,'Q13-Headcount Table'!A$3:D$146,4,0)</f>
        <v>FERNANDES, VICTOR</v>
      </c>
    </row>
    <row r="45" spans="1:4">
      <c r="A45" s="42">
        <v>591420</v>
      </c>
      <c r="B45" s="43" t="str">
        <f>VLOOKUP(A45,'Q13-Headcount Table'!A$3:D$146,2,0)</f>
        <v>K P, Adarsh</v>
      </c>
      <c r="C45" s="43" t="str">
        <f>VLOOKUP(A45,'Q13-Headcount Table'!A$3:D$146,3,0)</f>
        <v>KADAM, AMIT</v>
      </c>
      <c r="D45" s="43" t="str">
        <f>VLOOKUP(A45,'Q13-Headcount Table'!A$3:D$146,4,0)</f>
        <v>FERNANDES, VICTOR</v>
      </c>
    </row>
    <row r="46" spans="1:4">
      <c r="A46" s="42">
        <v>591373</v>
      </c>
      <c r="B46" s="43" t="str">
        <f>VLOOKUP(A46,'Q13-Headcount Table'!A$3:D$146,2,0)</f>
        <v>ROY, ARAKAMITRA</v>
      </c>
      <c r="C46" s="43" t="str">
        <f>VLOOKUP(A46,'Q13-Headcount Table'!A$3:D$146,3,0)</f>
        <v>KADAM, AMIT</v>
      </c>
      <c r="D46" s="43" t="str">
        <f>VLOOKUP(A46,'Q13-Headcount Table'!A$3:D$146,4,0)</f>
        <v>FERNANDES, VICTOR</v>
      </c>
    </row>
    <row r="47" spans="1:4">
      <c r="A47" s="42">
        <v>590833</v>
      </c>
      <c r="B47" s="43" t="str">
        <f>VLOOKUP(A47,'Q13-Headcount Table'!A$3:D$146,2,0)</f>
        <v>Aneesh, V</v>
      </c>
      <c r="C47" s="43" t="str">
        <f>VLOOKUP(A47,'Q13-Headcount Table'!A$3:D$146,3,0)</f>
        <v>KADAM, AMIT</v>
      </c>
      <c r="D47" s="43" t="str">
        <f>VLOOKUP(A47,'Q13-Headcount Table'!A$3:D$146,4,0)</f>
        <v>FERNANDES, VICTOR</v>
      </c>
    </row>
    <row r="48" spans="1:4">
      <c r="A48" s="42">
        <v>590832</v>
      </c>
      <c r="B48" s="43" t="str">
        <f>VLOOKUP(A48,'Q13-Headcount Table'!A$3:D$146,2,0)</f>
        <v>Kumar, AS Suresha</v>
      </c>
      <c r="C48" s="43" t="str">
        <f>VLOOKUP(A48,'Q13-Headcount Table'!A$3:D$146,3,0)</f>
        <v>KADAM, AMIT</v>
      </c>
      <c r="D48" s="43" t="str">
        <f>VLOOKUP(A48,'Q13-Headcount Table'!A$3:D$146,4,0)</f>
        <v>FERNANDES, VICTOR</v>
      </c>
    </row>
    <row r="49" spans="1:4">
      <c r="A49" s="42">
        <v>590415</v>
      </c>
      <c r="B49" s="43" t="str">
        <f>VLOOKUP(A49,'Q13-Headcount Table'!A$3:D$146,2,0)</f>
        <v>V Peter, Vivian</v>
      </c>
      <c r="C49" s="43" t="str">
        <f>VLOOKUP(A49,'Q13-Headcount Table'!A$3:D$146,3,0)</f>
        <v>KADAM, AMIT</v>
      </c>
      <c r="D49" s="43" t="str">
        <f>VLOOKUP(A49,'Q13-Headcount Table'!A$3:D$146,4,0)</f>
        <v>FERNANDES, VICTOR</v>
      </c>
    </row>
    <row r="50" spans="1:4">
      <c r="A50" s="42">
        <v>818675</v>
      </c>
      <c r="B50" s="43" t="str">
        <f>VLOOKUP(A50,'Q13-Headcount Table'!A$3:D$146,2,0)</f>
        <v>T D, Dhanajaya</v>
      </c>
      <c r="C50" s="43" t="str">
        <f>VLOOKUP(A50,'Q13-Headcount Table'!A$3:D$146,3,0)</f>
        <v>KADAM, AMIT</v>
      </c>
      <c r="D50" s="43" t="str">
        <f>VLOOKUP(A50,'Q13-Headcount Table'!A$3:D$146,4,0)</f>
        <v>FERNANDES, VICTOR</v>
      </c>
    </row>
    <row r="51" spans="1:4">
      <c r="A51" s="42">
        <v>810941</v>
      </c>
      <c r="B51" s="43" t="str">
        <f>VLOOKUP(A51,'Q13-Headcount Table'!A$3:D$146,2,0)</f>
        <v>Banerjee, Deepjyoti</v>
      </c>
      <c r="C51" s="43" t="str">
        <f>VLOOKUP(A51,'Q13-Headcount Table'!A$3:D$146,3,0)</f>
        <v>KADAM, AMIT</v>
      </c>
      <c r="D51" s="43" t="str">
        <f>VLOOKUP(A51,'Q13-Headcount Table'!A$3:D$146,4,0)</f>
        <v>FERNANDES, VICTOR</v>
      </c>
    </row>
    <row r="52" spans="1:4">
      <c r="A52" s="42">
        <v>811113</v>
      </c>
      <c r="B52" s="43" t="str">
        <f>VLOOKUP(A52,'Q13-Headcount Table'!A$3:D$146,2,0)</f>
        <v>Deepak, KC</v>
      </c>
      <c r="C52" s="43" t="str">
        <f>VLOOKUP(A52,'Q13-Headcount Table'!A$3:D$146,3,0)</f>
        <v>KADAM, AMIT</v>
      </c>
      <c r="D52" s="43" t="str">
        <f>VLOOKUP(A52,'Q13-Headcount Table'!A$3:D$146,4,0)</f>
        <v>FERNANDES, VICTOR</v>
      </c>
    </row>
    <row r="53" spans="1:4">
      <c r="A53" s="42">
        <v>811071</v>
      </c>
      <c r="B53" s="43" t="str">
        <f>VLOOKUP(A53,'Q13-Headcount Table'!A$3:D$146,2,0)</f>
        <v>Saha, Rudrajit</v>
      </c>
      <c r="C53" s="43" t="str">
        <f>VLOOKUP(A53,'Q13-Headcount Table'!A$3:D$146,3,0)</f>
        <v>KADAM, AMIT</v>
      </c>
      <c r="D53" s="43" t="str">
        <f>VLOOKUP(A53,'Q13-Headcount Table'!A$3:D$146,4,0)</f>
        <v>FERNANDES, VICTOR</v>
      </c>
    </row>
    <row r="54" spans="1:4">
      <c r="A54" s="42">
        <v>818690</v>
      </c>
      <c r="B54" s="43" t="str">
        <f>VLOOKUP(A54,'Q13-Headcount Table'!A$3:D$146,2,0)</f>
        <v>Bhushan N, Shashi</v>
      </c>
      <c r="C54" s="43" t="str">
        <f>VLOOKUP(A54,'Q13-Headcount Table'!A$3:D$146,3,0)</f>
        <v>KADAM, AMIT</v>
      </c>
      <c r="D54" s="43" t="str">
        <f>VLOOKUP(A54,'Q13-Headcount Table'!A$3:D$146,4,0)</f>
        <v>FERNANDES, VICTOR</v>
      </c>
    </row>
    <row r="55" spans="1:4">
      <c r="A55" s="42">
        <v>810936</v>
      </c>
      <c r="B55" s="43" t="str">
        <f>VLOOKUP(A55,'Q13-Headcount Table'!A$3:D$146,2,0)</f>
        <v>Majumder, Priyanka</v>
      </c>
      <c r="C55" s="43" t="str">
        <f>VLOOKUP(A55,'Q13-Headcount Table'!A$3:D$146,3,0)</f>
        <v>KADAM, AMIT</v>
      </c>
      <c r="D55" s="43" t="str">
        <f>VLOOKUP(A55,'Q13-Headcount Table'!A$3:D$146,4,0)</f>
        <v>FERNANDES, VICTOR</v>
      </c>
    </row>
    <row r="56" spans="1:4">
      <c r="A56" s="42">
        <v>592218</v>
      </c>
      <c r="B56" s="43" t="str">
        <f>VLOOKUP(A56,'Q13-Headcount Table'!A$3:D$146,2,0)</f>
        <v>Parida, Milan Kumar</v>
      </c>
      <c r="C56" s="43" t="str">
        <f>VLOOKUP(A56,'Q13-Headcount Table'!A$3:D$146,3,0)</f>
        <v>KARAPATTA, ROOPESH</v>
      </c>
      <c r="D56" s="43" t="str">
        <f>VLOOKUP(A56,'Q13-Headcount Table'!A$3:D$146,4,0)</f>
        <v>MISHRA, DIVYANSHU</v>
      </c>
    </row>
    <row r="57" spans="1:4">
      <c r="A57" s="42">
        <v>592202</v>
      </c>
      <c r="B57" s="43" t="str">
        <f>VLOOKUP(A57,'Q13-Headcount Table'!A$3:D$146,2,0)</f>
        <v>Sarkar, Nilanjana</v>
      </c>
      <c r="C57" s="43" t="str">
        <f>VLOOKUP(A57,'Q13-Headcount Table'!A$3:D$146,3,0)</f>
        <v>KARAPATTA, ROOPESH</v>
      </c>
      <c r="D57" s="43" t="str">
        <f>VLOOKUP(A57,'Q13-Headcount Table'!A$3:D$146,4,0)</f>
        <v>MISHRA, DIVYANSHU</v>
      </c>
    </row>
    <row r="58" spans="1:4">
      <c r="A58" s="42">
        <v>590633</v>
      </c>
      <c r="B58" s="43" t="str">
        <f>VLOOKUP(A58,'Q13-Headcount Table'!A$3:D$146,2,0)</f>
        <v>Vishwanath, C</v>
      </c>
      <c r="C58" s="43" t="str">
        <f>VLOOKUP(A58,'Q13-Headcount Table'!A$3:D$146,3,0)</f>
        <v>KARAPATTA, ROOPESH</v>
      </c>
      <c r="D58" s="43" t="str">
        <f>VLOOKUP(A58,'Q13-Headcount Table'!A$3:D$146,4,0)</f>
        <v>MISHRA, DIVYANSHU</v>
      </c>
    </row>
    <row r="59" spans="1:4">
      <c r="A59" s="42">
        <v>378475</v>
      </c>
      <c r="B59" s="43" t="str">
        <f>VLOOKUP(A59,'Q13-Headcount Table'!A$3:D$146,2,0)</f>
        <v>Vasu, Vineesh</v>
      </c>
      <c r="C59" s="43" t="str">
        <f>VLOOKUP(A59,'Q13-Headcount Table'!A$3:D$146,3,0)</f>
        <v>KARAPATTA, ROOPESH</v>
      </c>
      <c r="D59" s="43" t="str">
        <f>VLOOKUP(A59,'Q13-Headcount Table'!A$3:D$146,4,0)</f>
        <v>MISHRA, DIVYANSHU</v>
      </c>
    </row>
    <row r="60" spans="1:4">
      <c r="A60" s="42">
        <v>841116</v>
      </c>
      <c r="B60" s="43" t="str">
        <f>VLOOKUP(A60,'Q13-Headcount Table'!A$3:D$146,2,0)</f>
        <v>Joseph, Ancel</v>
      </c>
      <c r="C60" s="43" t="str">
        <f>VLOOKUP(A60,'Q13-Headcount Table'!A$3:D$146,3,0)</f>
        <v>KARAPATTA, ROOPESH</v>
      </c>
      <c r="D60" s="43" t="str">
        <f>VLOOKUP(A60,'Q13-Headcount Table'!A$3:D$146,4,0)</f>
        <v>MISHRA, DIVYANSHU</v>
      </c>
    </row>
    <row r="61" spans="1:4">
      <c r="A61" s="42">
        <v>590932</v>
      </c>
      <c r="B61" s="43" t="str">
        <f>VLOOKUP(A61,'Q13-Headcount Table'!A$3:D$146,2,0)</f>
        <v>Zuhaib, Haroon</v>
      </c>
      <c r="C61" s="43" t="str">
        <f>VLOOKUP(A61,'Q13-Headcount Table'!A$3:D$146,3,0)</f>
        <v>KARAPATTA, ROOPESH</v>
      </c>
      <c r="D61" s="43" t="str">
        <f>VLOOKUP(A61,'Q13-Headcount Table'!A$3:D$146,4,0)</f>
        <v>MISHRA, DIVYANSHU</v>
      </c>
    </row>
    <row r="62" spans="1:4">
      <c r="A62" s="42">
        <v>590626</v>
      </c>
      <c r="B62" s="43" t="str">
        <f>VLOOKUP(A62,'Q13-Headcount Table'!A$3:D$146,2,0)</f>
        <v>Shankar T, Vikram Bala</v>
      </c>
      <c r="C62" s="43" t="str">
        <f>VLOOKUP(A62,'Q13-Headcount Table'!A$3:D$146,3,0)</f>
        <v>KARAPATTA, ROOPESH</v>
      </c>
      <c r="D62" s="43" t="str">
        <f>VLOOKUP(A62,'Q13-Headcount Table'!A$3:D$146,4,0)</f>
        <v>MISHRA, DIVYANSHU</v>
      </c>
    </row>
    <row r="63" spans="1:4">
      <c r="A63" s="42">
        <v>810858</v>
      </c>
      <c r="B63" s="43" t="str">
        <f>VLOOKUP(A63,'Q13-Headcount Table'!A$3:D$146,2,0)</f>
        <v>Roopa, K</v>
      </c>
      <c r="C63" s="43" t="str">
        <f>VLOOKUP(A63,'Q13-Headcount Table'!A$3:D$146,3,0)</f>
        <v>KARAPATTA, ROOPESH</v>
      </c>
      <c r="D63" s="43" t="str">
        <f>VLOOKUP(A63,'Q13-Headcount Table'!A$3:D$146,4,0)</f>
        <v>MISHRA, DIVYANSHU</v>
      </c>
    </row>
    <row r="64" spans="1:4">
      <c r="A64" s="42">
        <v>810830</v>
      </c>
      <c r="B64" s="43" t="str">
        <f>VLOOKUP(A64,'Q13-Headcount Table'!A$3:D$146,2,0)</f>
        <v>Gururaja, Arun</v>
      </c>
      <c r="C64" s="43" t="str">
        <f>VLOOKUP(A64,'Q13-Headcount Table'!A$3:D$146,3,0)</f>
        <v>KARAPATTA, ROOPESH</v>
      </c>
      <c r="D64" s="43" t="str">
        <f>VLOOKUP(A64,'Q13-Headcount Table'!A$3:D$146,4,0)</f>
        <v>MISHRA, DIVYANSHU</v>
      </c>
    </row>
    <row r="65" spans="1:4">
      <c r="A65" s="42">
        <v>590654</v>
      </c>
      <c r="B65" s="43" t="str">
        <f>VLOOKUP(A65,'Q13-Headcount Table'!A$3:D$146,2,0)</f>
        <v>Sajitha, P</v>
      </c>
      <c r="C65" s="43" t="str">
        <f>VLOOKUP(A65,'Q13-Headcount Table'!A$3:D$146,3,0)</f>
        <v>KARAPATTA, ROOPESH</v>
      </c>
      <c r="D65" s="43" t="str">
        <f>VLOOKUP(A65,'Q13-Headcount Table'!A$3:D$146,4,0)</f>
        <v>MISHRA, DIVYANSHU</v>
      </c>
    </row>
    <row r="66" spans="1:4">
      <c r="A66" s="42">
        <v>842292</v>
      </c>
      <c r="B66" s="43" t="str">
        <f>VLOOKUP(A66,'Q13-Headcount Table'!A$3:D$146,2,0)</f>
        <v>Sharma, Prakash D</v>
      </c>
      <c r="C66" s="43" t="str">
        <f>VLOOKUP(A66,'Q13-Headcount Table'!A$3:D$146,3,0)</f>
        <v>KARAPATTA, ROOPESH</v>
      </c>
      <c r="D66" s="43" t="str">
        <f>VLOOKUP(A66,'Q13-Headcount Table'!A$3:D$146,4,0)</f>
        <v>MISHRA, DIVYANSHU</v>
      </c>
    </row>
    <row r="67" spans="1:4">
      <c r="A67" s="42">
        <v>839178</v>
      </c>
      <c r="B67" s="43" t="str">
        <f>VLOOKUP(A67,'Q13-Headcount Table'!A$3:D$146,2,0)</f>
        <v>Subbarao, Roshani</v>
      </c>
      <c r="C67" s="43" t="str">
        <f>VLOOKUP(A67,'Q13-Headcount Table'!A$3:D$146,3,0)</f>
        <v>KARAPATTA, ROOPESH</v>
      </c>
      <c r="D67" s="43" t="str">
        <f>VLOOKUP(A67,'Q13-Headcount Table'!A$3:D$146,4,0)</f>
        <v>MISHRA, DIVYANSHU</v>
      </c>
    </row>
    <row r="68" spans="1:4">
      <c r="A68" s="42">
        <v>837893</v>
      </c>
      <c r="B68" s="43" t="str">
        <f>VLOOKUP(A68,'Q13-Headcount Table'!A$3:D$146,2,0)</f>
        <v>Bali, M Anitha</v>
      </c>
      <c r="C68" s="43" t="str">
        <f>VLOOKUP(A68,'Q13-Headcount Table'!A$3:D$146,3,0)</f>
        <v>KARAPATTA, ROOPESH</v>
      </c>
      <c r="D68" s="43" t="str">
        <f>VLOOKUP(A68,'Q13-Headcount Table'!A$3:D$146,4,0)</f>
        <v>MISHRA, DIVYANSHU</v>
      </c>
    </row>
    <row r="69" spans="1:4">
      <c r="A69" s="42">
        <v>591544</v>
      </c>
      <c r="B69" s="43" t="str">
        <f>VLOOKUP(A69,'Q13-Headcount Table'!A$3:D$146,2,0)</f>
        <v>Muddaiah, CK Kiran</v>
      </c>
      <c r="C69" s="43" t="str">
        <f>VLOOKUP(A69,'Q13-Headcount Table'!A$3:D$146,3,0)</f>
        <v>KARAPATTA, ROOPESH</v>
      </c>
      <c r="D69" s="43" t="str">
        <f>VLOOKUP(A69,'Q13-Headcount Table'!A$3:D$146,4,0)</f>
        <v>MISHRA, DIVYANSHU</v>
      </c>
    </row>
    <row r="70" spans="1:4">
      <c r="A70" s="42">
        <v>839178</v>
      </c>
      <c r="B70" s="43" t="str">
        <f>VLOOKUP(A70,'Q13-Headcount Table'!A$3:D$146,2,0)</f>
        <v>Subbarao, Roshani</v>
      </c>
      <c r="C70" s="43" t="str">
        <f>VLOOKUP(A70,'Q13-Headcount Table'!A$3:D$146,3,0)</f>
        <v>KARAPATTA, ROOPESH</v>
      </c>
      <c r="D70" s="43" t="str">
        <f>VLOOKUP(A70,'Q13-Headcount Table'!A$3:D$146,4,0)</f>
        <v>MISHRA, DIVYANSHU</v>
      </c>
    </row>
    <row r="71" spans="1:4">
      <c r="A71" s="42">
        <v>837893</v>
      </c>
      <c r="B71" s="43" t="str">
        <f>VLOOKUP(A71,'Q13-Headcount Table'!A$3:D$146,2,0)</f>
        <v>Bali, M Anitha</v>
      </c>
      <c r="C71" s="43" t="str">
        <f>VLOOKUP(A71,'Q13-Headcount Table'!A$3:D$146,3,0)</f>
        <v>KARAPATTA, ROOPESH</v>
      </c>
      <c r="D71" s="43" t="str">
        <f>VLOOKUP(A71,'Q13-Headcount Table'!A$3:D$146,4,0)</f>
        <v>MISHRA, DIVYANSHU</v>
      </c>
    </row>
    <row r="72" spans="1:4">
      <c r="A72" s="42">
        <v>810830</v>
      </c>
      <c r="B72" s="43" t="str">
        <f>VLOOKUP(A72,'Q13-Headcount Table'!A$3:D$146,2,0)</f>
        <v>Gururaja, Arun</v>
      </c>
      <c r="C72" s="43" t="str">
        <f>VLOOKUP(A72,'Q13-Headcount Table'!A$3:D$146,3,0)</f>
        <v>KARAPATTA, ROOPESH</v>
      </c>
      <c r="D72" s="43" t="str">
        <f>VLOOKUP(A72,'Q13-Headcount Table'!A$3:D$146,4,0)</f>
        <v>MISHRA, DIVYANSHU</v>
      </c>
    </row>
    <row r="73" spans="1:4">
      <c r="A73" s="42">
        <v>591544</v>
      </c>
      <c r="B73" s="43" t="str">
        <f>VLOOKUP(A73,'Q13-Headcount Table'!A$3:D$146,2,0)</f>
        <v>Muddaiah, CK Kiran</v>
      </c>
      <c r="C73" s="43" t="str">
        <f>VLOOKUP(A73,'Q13-Headcount Table'!A$3:D$146,3,0)</f>
        <v>KARAPATTA, ROOPESH</v>
      </c>
      <c r="D73" s="43" t="str">
        <f>VLOOKUP(A73,'Q13-Headcount Table'!A$3:D$146,4,0)</f>
        <v>MISHRA, DIVYANSHU</v>
      </c>
    </row>
    <row r="74" spans="1:4">
      <c r="A74" s="42">
        <v>590654</v>
      </c>
      <c r="B74" s="43" t="str">
        <f>VLOOKUP(A74,'Q13-Headcount Table'!A$3:D$146,2,0)</f>
        <v>Sajitha, P</v>
      </c>
      <c r="C74" s="43" t="str">
        <f>VLOOKUP(A74,'Q13-Headcount Table'!A$3:D$146,3,0)</f>
        <v>KARAPATTA, ROOPESH</v>
      </c>
      <c r="D74" s="43" t="str">
        <f>VLOOKUP(A74,'Q13-Headcount Table'!A$3:D$146,4,0)</f>
        <v>MISHRA, DIVYANSHU</v>
      </c>
    </row>
    <row r="75" spans="1:4">
      <c r="A75" s="42">
        <v>842292</v>
      </c>
      <c r="B75" s="43" t="str">
        <f>VLOOKUP(A75,'Q13-Headcount Table'!A$3:D$146,2,0)</f>
        <v>Sharma, Prakash D</v>
      </c>
      <c r="C75" s="43" t="str">
        <f>VLOOKUP(A75,'Q13-Headcount Table'!A$3:D$146,3,0)</f>
        <v>KARAPATTA, ROOPESH</v>
      </c>
      <c r="D75" s="43" t="str">
        <f>VLOOKUP(A75,'Q13-Headcount Table'!A$3:D$146,4,0)</f>
        <v>MISHRA, DIVYANSHU</v>
      </c>
    </row>
    <row r="76" spans="1:4">
      <c r="A76" s="42">
        <v>841116</v>
      </c>
      <c r="B76" s="43" t="str">
        <f>VLOOKUP(A76,'Q13-Headcount Table'!A$3:D$146,2,0)</f>
        <v>Joseph, Ancel</v>
      </c>
      <c r="C76" s="43" t="str">
        <f>VLOOKUP(A76,'Q13-Headcount Table'!A$3:D$146,3,0)</f>
        <v>KARAPATTA, ROOPESH</v>
      </c>
      <c r="D76" s="43" t="str">
        <f>VLOOKUP(A76,'Q13-Headcount Table'!A$3:D$146,4,0)</f>
        <v>MISHRA, DIVYANSHU</v>
      </c>
    </row>
    <row r="77" spans="1:4">
      <c r="A77" s="42">
        <v>592218</v>
      </c>
      <c r="B77" s="43" t="str">
        <f>VLOOKUP(A77,'Q13-Headcount Table'!A$3:D$146,2,0)</f>
        <v>Parida, Milan Kumar</v>
      </c>
      <c r="C77" s="43" t="str">
        <f>VLOOKUP(A77,'Q13-Headcount Table'!A$3:D$146,3,0)</f>
        <v>KARAPATTA, ROOPESH</v>
      </c>
      <c r="D77" s="43" t="str">
        <f>VLOOKUP(A77,'Q13-Headcount Table'!A$3:D$146,4,0)</f>
        <v>MISHRA, DIVYANSHU</v>
      </c>
    </row>
    <row r="78" spans="1:4">
      <c r="A78" s="42">
        <v>590932</v>
      </c>
      <c r="B78" s="43" t="str">
        <f>VLOOKUP(A78,'Q13-Headcount Table'!A$3:D$146,2,0)</f>
        <v>Zuhaib, Haroon</v>
      </c>
      <c r="C78" s="43" t="str">
        <f>VLOOKUP(A78,'Q13-Headcount Table'!A$3:D$146,3,0)</f>
        <v>KARAPATTA, ROOPESH</v>
      </c>
      <c r="D78" s="43" t="str">
        <f>VLOOKUP(A78,'Q13-Headcount Table'!A$3:D$146,4,0)</f>
        <v>MISHRA, DIVYANSHU</v>
      </c>
    </row>
    <row r="79" spans="1:4">
      <c r="A79" s="42">
        <v>810858</v>
      </c>
      <c r="B79" s="43" t="str">
        <f>VLOOKUP(A79,'Q13-Headcount Table'!A$3:D$146,2,0)</f>
        <v>Roopa, K</v>
      </c>
      <c r="C79" s="43" t="str">
        <f>VLOOKUP(A79,'Q13-Headcount Table'!A$3:D$146,3,0)</f>
        <v>KARAPATTA, ROOPESH</v>
      </c>
      <c r="D79" s="43" t="str">
        <f>VLOOKUP(A79,'Q13-Headcount Table'!A$3:D$146,4,0)</f>
        <v>MISHRA, DIVYANSHU</v>
      </c>
    </row>
    <row r="80" spans="1:4">
      <c r="A80" s="42">
        <v>592202</v>
      </c>
      <c r="B80" s="43" t="str">
        <f>VLOOKUP(A80,'Q13-Headcount Table'!A$3:D$146,2,0)</f>
        <v>Sarkar, Nilanjana</v>
      </c>
      <c r="C80" s="43" t="str">
        <f>VLOOKUP(A80,'Q13-Headcount Table'!A$3:D$146,3,0)</f>
        <v>KARAPATTA, ROOPESH</v>
      </c>
      <c r="D80" s="43" t="str">
        <f>VLOOKUP(A80,'Q13-Headcount Table'!A$3:D$146,4,0)</f>
        <v>MISHRA, DIVYANSHU</v>
      </c>
    </row>
    <row r="81" spans="1:4">
      <c r="A81" s="42">
        <v>590633</v>
      </c>
      <c r="B81" s="43" t="str">
        <f>VLOOKUP(A81,'Q13-Headcount Table'!A$3:D$146,2,0)</f>
        <v>Vishwanath, C</v>
      </c>
      <c r="C81" s="43" t="str">
        <f>VLOOKUP(A81,'Q13-Headcount Table'!A$3:D$146,3,0)</f>
        <v>KARAPATTA, ROOPESH</v>
      </c>
      <c r="D81" s="43" t="str">
        <f>VLOOKUP(A81,'Q13-Headcount Table'!A$3:D$146,4,0)</f>
        <v>MISHRA, DIVYANSHU</v>
      </c>
    </row>
    <row r="82" spans="1:4">
      <c r="A82" s="42">
        <v>378475</v>
      </c>
      <c r="B82" s="43" t="str">
        <f>VLOOKUP(A82,'Q13-Headcount Table'!A$3:D$146,2,0)</f>
        <v>Vasu, Vineesh</v>
      </c>
      <c r="C82" s="43" t="str">
        <f>VLOOKUP(A82,'Q13-Headcount Table'!A$3:D$146,3,0)</f>
        <v>KARAPATTA, ROOPESH</v>
      </c>
      <c r="D82" s="43" t="str">
        <f>VLOOKUP(A82,'Q13-Headcount Table'!A$3:D$146,4,0)</f>
        <v>MISHRA, DIVYANSHU</v>
      </c>
    </row>
    <row r="83" spans="1:4">
      <c r="A83" s="42">
        <v>590626</v>
      </c>
      <c r="B83" s="43" t="str">
        <f>VLOOKUP(A83,'Q13-Headcount Table'!A$3:D$146,2,0)</f>
        <v>Shankar T, Vikram Bala</v>
      </c>
      <c r="C83" s="43" t="str">
        <f>VLOOKUP(A83,'Q13-Headcount Table'!A$3:D$146,3,0)</f>
        <v>KARAPATTA, ROOPESH</v>
      </c>
      <c r="D83" s="43" t="str">
        <f>VLOOKUP(A83,'Q13-Headcount Table'!A$3:D$146,4,0)</f>
        <v>MISHRA, DIVYANSHU</v>
      </c>
    </row>
    <row r="84" spans="1:4">
      <c r="A84" s="42">
        <v>819246</v>
      </c>
      <c r="B84" s="43" t="str">
        <f>VLOOKUP(A84,'Q13-Headcount Table'!A$3:D$146,2,0)</f>
        <v>Swaminathan, Rajesh</v>
      </c>
      <c r="C84" s="43" t="str">
        <f>VLOOKUP(A84,'Q13-Headcount Table'!A$3:D$146,3,0)</f>
        <v>KUMAR, VIMAL</v>
      </c>
      <c r="D84" s="43" t="str">
        <f>VLOOKUP(A84,'Q13-Headcount Table'!A$3:D$146,4,0)</f>
        <v>FERNANDES, VICTOR</v>
      </c>
    </row>
    <row r="85" spans="1:4">
      <c r="A85" s="42">
        <v>590911</v>
      </c>
      <c r="B85" s="43" t="str">
        <f>VLOOKUP(A85,'Q13-Headcount Table'!A$3:D$146,2,0)</f>
        <v>Das, Anirban</v>
      </c>
      <c r="C85" s="43" t="str">
        <f>VLOOKUP(A85,'Q13-Headcount Table'!A$3:D$146,3,0)</f>
        <v>KUMAR, VIMAL</v>
      </c>
      <c r="D85" s="43" t="str">
        <f>VLOOKUP(A85,'Q13-Headcount Table'!A$3:D$146,4,0)</f>
        <v>FERNANDES, VICTOR</v>
      </c>
    </row>
    <row r="86" spans="1:4">
      <c r="A86" s="42">
        <v>824244</v>
      </c>
      <c r="B86" s="43" t="str">
        <f>VLOOKUP(A86,'Q13-Headcount Table'!A$3:D$146,2,0)</f>
        <v>VM, Sajna</v>
      </c>
      <c r="C86" s="43" t="str">
        <f>VLOOKUP(A86,'Q13-Headcount Table'!A$3:D$146,3,0)</f>
        <v>KUMAR, VIMAL</v>
      </c>
      <c r="D86" s="43" t="str">
        <f>VLOOKUP(A86,'Q13-Headcount Table'!A$3:D$146,4,0)</f>
        <v>FERNANDES, VICTOR</v>
      </c>
    </row>
    <row r="87" spans="1:4">
      <c r="A87" s="42">
        <v>816524</v>
      </c>
      <c r="B87" s="43" t="str">
        <f>VLOOKUP(A87,'Q13-Headcount Table'!A$3:D$146,2,0)</f>
        <v>Hussain, Irfan</v>
      </c>
      <c r="C87" s="43" t="str">
        <f>VLOOKUP(A87,'Q13-Headcount Table'!A$3:D$146,3,0)</f>
        <v>KUMAR, VIMAL</v>
      </c>
      <c r="D87" s="43" t="str">
        <f>VLOOKUP(A87,'Q13-Headcount Table'!A$3:D$146,4,0)</f>
        <v>FERNANDES, VICTOR</v>
      </c>
    </row>
    <row r="88" spans="1:4">
      <c r="A88" s="42">
        <v>833048</v>
      </c>
      <c r="B88" s="43" t="str">
        <f>VLOOKUP(A88,'Q13-Headcount Table'!A$3:D$146,2,0)</f>
        <v>TS, Renuka</v>
      </c>
      <c r="C88" s="43" t="str">
        <f>VLOOKUP(A88,'Q13-Headcount Table'!A$3:D$146,3,0)</f>
        <v>KUMAR, VIMAL</v>
      </c>
      <c r="D88" s="43" t="str">
        <f>VLOOKUP(A88,'Q13-Headcount Table'!A$3:D$146,4,0)</f>
        <v>FERNANDES, VICTOR</v>
      </c>
    </row>
    <row r="89" spans="1:4">
      <c r="A89" s="42">
        <v>591002</v>
      </c>
      <c r="B89" s="43" t="str">
        <f>VLOOKUP(A89,'Q13-Headcount Table'!A$3:D$146,2,0)</f>
        <v>Muthulakshman, R</v>
      </c>
      <c r="C89" s="43" t="str">
        <f>VLOOKUP(A89,'Q13-Headcount Table'!A$3:D$146,3,0)</f>
        <v>KUMAR, VIMAL</v>
      </c>
      <c r="D89" s="43" t="str">
        <f>VLOOKUP(A89,'Q13-Headcount Table'!A$3:D$146,4,0)</f>
        <v>FERNANDES, VICTOR</v>
      </c>
    </row>
    <row r="90" spans="1:4">
      <c r="A90" s="42">
        <v>372292</v>
      </c>
      <c r="B90" s="43" t="str">
        <f>VLOOKUP(A90,'Q13-Headcount Table'!A$3:D$146,2,0)</f>
        <v>Naseerullah, Zaheer Ahmed</v>
      </c>
      <c r="C90" s="43" t="str">
        <f>VLOOKUP(A90,'Q13-Headcount Table'!A$3:D$146,3,0)</f>
        <v>KUMAR, VIMAL</v>
      </c>
      <c r="D90" s="43" t="str">
        <f>VLOOKUP(A90,'Q13-Headcount Table'!A$3:D$146,4,0)</f>
        <v>FERNANDES, VICTOR</v>
      </c>
    </row>
    <row r="91" spans="1:4">
      <c r="A91" s="42">
        <v>372273</v>
      </c>
      <c r="B91" s="43" t="str">
        <f>VLOOKUP(A91,'Q13-Headcount Table'!A$3:D$146,2,0)</f>
        <v>Krishnan, Sujith G</v>
      </c>
      <c r="C91" s="43" t="str">
        <f>VLOOKUP(A91,'Q13-Headcount Table'!A$3:D$146,3,0)</f>
        <v>KUMAR, VIMAL</v>
      </c>
      <c r="D91" s="43" t="str">
        <f>VLOOKUP(A91,'Q13-Headcount Table'!A$3:D$146,4,0)</f>
        <v>FERNANDES, VICTOR</v>
      </c>
    </row>
    <row r="92" spans="1:4">
      <c r="A92" s="42">
        <v>819502</v>
      </c>
      <c r="B92" s="43" t="str">
        <f>VLOOKUP(A92,'Q13-Headcount Table'!A$3:D$146,2,0)</f>
        <v>Swamy, Vinoda</v>
      </c>
      <c r="C92" s="43" t="str">
        <f>VLOOKUP(A92,'Q13-Headcount Table'!A$3:D$146,3,0)</f>
        <v>KUMAR, VIMAL</v>
      </c>
      <c r="D92" s="43" t="str">
        <f>VLOOKUP(A92,'Q13-Headcount Table'!A$3:D$146,4,0)</f>
        <v>FERNANDES, VICTOR</v>
      </c>
    </row>
    <row r="93" spans="1:4">
      <c r="A93" s="42">
        <v>819446</v>
      </c>
      <c r="B93" s="43" t="str">
        <f>VLOOKUP(A93,'Q13-Headcount Table'!A$3:D$146,2,0)</f>
        <v>Shah E B, Richard</v>
      </c>
      <c r="C93" s="43" t="str">
        <f>VLOOKUP(A93,'Q13-Headcount Table'!A$3:D$146,3,0)</f>
        <v>KUMAR, VIMAL</v>
      </c>
      <c r="D93" s="43" t="str">
        <f>VLOOKUP(A93,'Q13-Headcount Table'!A$3:D$146,4,0)</f>
        <v>FERNANDES, VICTOR</v>
      </c>
    </row>
    <row r="94" spans="1:4">
      <c r="A94" s="42">
        <v>815676</v>
      </c>
      <c r="B94" s="43" t="str">
        <f>VLOOKUP(A94,'Q13-Headcount Table'!A$3:D$146,2,0)</f>
        <v>Alam, Mohammed</v>
      </c>
      <c r="C94" s="43" t="str">
        <f>VLOOKUP(A94,'Q13-Headcount Table'!A$3:D$146,3,0)</f>
        <v>KUMAR, VIMAL</v>
      </c>
      <c r="D94" s="43" t="str">
        <f>VLOOKUP(A94,'Q13-Headcount Table'!A$3:D$146,4,0)</f>
        <v>FERNANDES, VICTOR</v>
      </c>
    </row>
    <row r="95" spans="1:4">
      <c r="A95" s="42">
        <v>372293</v>
      </c>
      <c r="B95" s="43" t="str">
        <f>VLOOKUP(A95,'Q13-Headcount Table'!A$3:D$146,2,0)</f>
        <v>Ravi, K</v>
      </c>
      <c r="C95" s="43" t="str">
        <f>VLOOKUP(A95,'Q13-Headcount Table'!A$3:D$146,3,0)</f>
        <v>KUMAR, VIMAL</v>
      </c>
      <c r="D95" s="43" t="str">
        <f>VLOOKUP(A95,'Q13-Headcount Table'!A$3:D$146,4,0)</f>
        <v>FERNANDES, VICTOR</v>
      </c>
    </row>
    <row r="96" spans="1:4">
      <c r="A96" s="42">
        <v>819246</v>
      </c>
      <c r="B96" s="43" t="str">
        <f>VLOOKUP(A96,'Q13-Headcount Table'!A$3:D$146,2,0)</f>
        <v>Swaminathan, Rajesh</v>
      </c>
      <c r="C96" s="43" t="str">
        <f>VLOOKUP(A96,'Q13-Headcount Table'!A$3:D$146,3,0)</f>
        <v>KUMAR, VIMAL</v>
      </c>
      <c r="D96" s="43" t="str">
        <f>VLOOKUP(A96,'Q13-Headcount Table'!A$3:D$146,4,0)</f>
        <v>FERNANDES, VICTOR</v>
      </c>
    </row>
    <row r="97" spans="1:4">
      <c r="A97" s="42">
        <v>815676</v>
      </c>
      <c r="B97" s="43" t="str">
        <f>VLOOKUP(A97,'Q13-Headcount Table'!A$3:D$146,2,0)</f>
        <v>Alam, Mohammed</v>
      </c>
      <c r="C97" s="43" t="str">
        <f>VLOOKUP(A97,'Q13-Headcount Table'!A$3:D$146,3,0)</f>
        <v>KUMAR, VIMAL</v>
      </c>
      <c r="D97" s="43" t="str">
        <f>VLOOKUP(A97,'Q13-Headcount Table'!A$3:D$146,4,0)</f>
        <v>FERNANDES, VICTOR</v>
      </c>
    </row>
    <row r="98" spans="1:4">
      <c r="A98" s="42">
        <v>819502</v>
      </c>
      <c r="B98" s="43" t="str">
        <f>VLOOKUP(A98,'Q13-Headcount Table'!A$3:D$146,2,0)</f>
        <v>Swamy, Vinoda</v>
      </c>
      <c r="C98" s="43" t="str">
        <f>VLOOKUP(A98,'Q13-Headcount Table'!A$3:D$146,3,0)</f>
        <v>KUMAR, VIMAL</v>
      </c>
      <c r="D98" s="43" t="str">
        <f>VLOOKUP(A98,'Q13-Headcount Table'!A$3:D$146,4,0)</f>
        <v>FERNANDES, VICTOR</v>
      </c>
    </row>
    <row r="99" spans="1:4">
      <c r="A99" s="42">
        <v>819446</v>
      </c>
      <c r="B99" s="43" t="str">
        <f>VLOOKUP(A99,'Q13-Headcount Table'!A$3:D$146,2,0)</f>
        <v>Shah E B, Richard</v>
      </c>
      <c r="C99" s="43" t="str">
        <f>VLOOKUP(A99,'Q13-Headcount Table'!A$3:D$146,3,0)</f>
        <v>KUMAR, VIMAL</v>
      </c>
      <c r="D99" s="43" t="str">
        <f>VLOOKUP(A99,'Q13-Headcount Table'!A$3:D$146,4,0)</f>
        <v>FERNANDES, VICTOR</v>
      </c>
    </row>
    <row r="100" spans="1:4">
      <c r="A100" s="42">
        <v>810326</v>
      </c>
      <c r="B100" s="43" t="str">
        <f>VLOOKUP(A100,'Q13-Headcount Table'!A$3:D$146,2,0)</f>
        <v>Latha, MP</v>
      </c>
      <c r="C100" s="43" t="str">
        <f>VLOOKUP(A100,'Q13-Headcount Table'!A$3:D$146,3,0)</f>
        <v>KUMAR, VIMAL</v>
      </c>
      <c r="D100" s="43" t="str">
        <f>VLOOKUP(A100,'Q13-Headcount Table'!A$3:D$146,4,0)</f>
        <v>FERNANDES, VICTOR</v>
      </c>
    </row>
    <row r="101" spans="1:4">
      <c r="A101" s="42">
        <v>591002</v>
      </c>
      <c r="B101" s="43" t="str">
        <f>VLOOKUP(A101,'Q13-Headcount Table'!A$3:D$146,2,0)</f>
        <v>Muthulakshman, R</v>
      </c>
      <c r="C101" s="43" t="str">
        <f>VLOOKUP(A101,'Q13-Headcount Table'!A$3:D$146,3,0)</f>
        <v>KUMAR, VIMAL</v>
      </c>
      <c r="D101" s="43" t="str">
        <f>VLOOKUP(A101,'Q13-Headcount Table'!A$3:D$146,4,0)</f>
        <v>FERNANDES, VICTOR</v>
      </c>
    </row>
    <row r="102" spans="1:4">
      <c r="A102" s="42">
        <v>590911</v>
      </c>
      <c r="B102" s="43" t="str">
        <f>VLOOKUP(A102,'Q13-Headcount Table'!A$3:D$146,2,0)</f>
        <v>Das, Anirban</v>
      </c>
      <c r="C102" s="43" t="str">
        <f>VLOOKUP(A102,'Q13-Headcount Table'!A$3:D$146,3,0)</f>
        <v>KUMAR, VIMAL</v>
      </c>
      <c r="D102" s="43" t="str">
        <f>VLOOKUP(A102,'Q13-Headcount Table'!A$3:D$146,4,0)</f>
        <v>FERNANDES, VICTOR</v>
      </c>
    </row>
    <row r="103" spans="1:4">
      <c r="A103" s="42">
        <v>833048</v>
      </c>
      <c r="B103" s="43" t="str">
        <f>VLOOKUP(A103,'Q13-Headcount Table'!A$3:D$146,2,0)</f>
        <v>TS, Renuka</v>
      </c>
      <c r="C103" s="43" t="str">
        <f>VLOOKUP(A103,'Q13-Headcount Table'!A$3:D$146,3,0)</f>
        <v>KUMAR, VIMAL</v>
      </c>
      <c r="D103" s="43" t="str">
        <f>VLOOKUP(A103,'Q13-Headcount Table'!A$3:D$146,4,0)</f>
        <v>FERNANDES, VICTOR</v>
      </c>
    </row>
    <row r="104" spans="1:4">
      <c r="A104" s="42">
        <v>824244</v>
      </c>
      <c r="B104" s="43" t="str">
        <f>VLOOKUP(A104,'Q13-Headcount Table'!A$3:D$146,2,0)</f>
        <v>VM, Sajna</v>
      </c>
      <c r="C104" s="43" t="str">
        <f>VLOOKUP(A104,'Q13-Headcount Table'!A$3:D$146,3,0)</f>
        <v>KUMAR, VIMAL</v>
      </c>
      <c r="D104" s="43" t="str">
        <f>VLOOKUP(A104,'Q13-Headcount Table'!A$3:D$146,4,0)</f>
        <v>FERNANDES, VICTOR</v>
      </c>
    </row>
    <row r="105" spans="1:4">
      <c r="A105" s="42">
        <v>816524</v>
      </c>
      <c r="B105" s="43" t="str">
        <f>VLOOKUP(A105,'Q13-Headcount Table'!A$3:D$146,2,0)</f>
        <v>Hussain, Irfan</v>
      </c>
      <c r="C105" s="43" t="str">
        <f>VLOOKUP(A105,'Q13-Headcount Table'!A$3:D$146,3,0)</f>
        <v>KUMAR, VIMAL</v>
      </c>
      <c r="D105" s="43" t="str">
        <f>VLOOKUP(A105,'Q13-Headcount Table'!A$3:D$146,4,0)</f>
        <v>FERNANDES, VICTOR</v>
      </c>
    </row>
    <row r="106" spans="1:4">
      <c r="A106" s="42">
        <v>372293</v>
      </c>
      <c r="B106" s="43" t="str">
        <f>VLOOKUP(A106,'Q13-Headcount Table'!A$3:D$146,2,0)</f>
        <v>Ravi, K</v>
      </c>
      <c r="C106" s="43" t="str">
        <f>VLOOKUP(A106,'Q13-Headcount Table'!A$3:D$146,3,0)</f>
        <v>KUMAR, VIMAL</v>
      </c>
      <c r="D106" s="43" t="str">
        <f>VLOOKUP(A106,'Q13-Headcount Table'!A$3:D$146,4,0)</f>
        <v>FERNANDES, VICTOR</v>
      </c>
    </row>
    <row r="107" spans="1:4">
      <c r="A107" s="42">
        <v>372273</v>
      </c>
      <c r="B107" s="43" t="str">
        <f>VLOOKUP(A107,'Q13-Headcount Table'!A$3:D$146,2,0)</f>
        <v>Krishnan, Sujith G</v>
      </c>
      <c r="C107" s="43" t="str">
        <f>VLOOKUP(A107,'Q13-Headcount Table'!A$3:D$146,3,0)</f>
        <v>KUMAR, VIMAL</v>
      </c>
      <c r="D107" s="43" t="str">
        <f>VLOOKUP(A107,'Q13-Headcount Table'!A$3:D$146,4,0)</f>
        <v>FERNANDES, VICTOR</v>
      </c>
    </row>
    <row r="108" spans="1:4">
      <c r="A108" s="42">
        <v>378808</v>
      </c>
      <c r="B108" s="43" t="str">
        <f>VLOOKUP(A108,'Q13-Headcount Table'!A$3:D$146,2,0)</f>
        <v>R, Tharaa</v>
      </c>
      <c r="C108" s="43" t="str">
        <f>VLOOKUP(A108,'Q13-Headcount Table'!A$3:D$146,3,0)</f>
        <v>N, ARVIND</v>
      </c>
      <c r="D108" s="43" t="str">
        <f>VLOOKUP(A108,'Q13-Headcount Table'!A$3:D$146,4,0)</f>
        <v>MISHRA, DIVYANSHU</v>
      </c>
    </row>
    <row r="109" spans="1:4">
      <c r="A109" s="42">
        <v>372247</v>
      </c>
      <c r="B109" s="43" t="str">
        <f>VLOOKUP(A109,'Q13-Headcount Table'!A$3:D$146,2,0)</f>
        <v>R R, Kiran</v>
      </c>
      <c r="C109" s="43" t="str">
        <f>VLOOKUP(A109,'Q13-Headcount Table'!A$3:D$146,3,0)</f>
        <v>N, ARVIND</v>
      </c>
      <c r="D109" s="43" t="str">
        <f>VLOOKUP(A109,'Q13-Headcount Table'!A$3:D$146,4,0)</f>
        <v>MISHRA, DIVYANSHU</v>
      </c>
    </row>
    <row r="110" spans="1:4">
      <c r="A110" s="42">
        <v>590649</v>
      </c>
      <c r="B110" s="43" t="str">
        <f>VLOOKUP(A110,'Q13-Headcount Table'!A$3:D$146,2,0)</f>
        <v>Joseph, Roshan</v>
      </c>
      <c r="C110" s="43" t="str">
        <f>VLOOKUP(A110,'Q13-Headcount Table'!A$3:D$146,3,0)</f>
        <v>N, ARVIND</v>
      </c>
      <c r="D110" s="43" t="str">
        <f>VLOOKUP(A110,'Q13-Headcount Table'!A$3:D$146,4,0)</f>
        <v>MISHRA, DIVYANSHU</v>
      </c>
    </row>
    <row r="111" spans="1:4">
      <c r="A111" s="42">
        <v>374860</v>
      </c>
      <c r="B111" s="43" t="str">
        <f>VLOOKUP(A111,'Q13-Headcount Table'!A$3:D$146,2,0)</f>
        <v>Krishna, Gopi K</v>
      </c>
      <c r="C111" s="43" t="str">
        <f>VLOOKUP(A111,'Q13-Headcount Table'!A$3:D$146,3,0)</f>
        <v>N, ARVIND</v>
      </c>
      <c r="D111" s="43" t="str">
        <f>VLOOKUP(A111,'Q13-Headcount Table'!A$3:D$146,4,0)</f>
        <v>MISHRA, DIVYANSHU</v>
      </c>
    </row>
    <row r="112" spans="1:4">
      <c r="A112" s="42">
        <v>326452</v>
      </c>
      <c r="B112" s="43" t="str">
        <f>VLOOKUP(A112,'Q13-Headcount Table'!A$3:D$146,2,0)</f>
        <v>Dsouza, Laveena</v>
      </c>
      <c r="C112" s="43" t="str">
        <f>VLOOKUP(A112,'Q13-Headcount Table'!A$3:D$146,3,0)</f>
        <v>N, ARVIND</v>
      </c>
      <c r="D112" s="43" t="str">
        <f>VLOOKUP(A112,'Q13-Headcount Table'!A$3:D$146,4,0)</f>
        <v>MISHRA, DIVYANSHU</v>
      </c>
    </row>
    <row r="113" spans="1:4">
      <c r="A113" s="42">
        <v>811676</v>
      </c>
      <c r="B113" s="43" t="str">
        <f>VLOOKUP(A113,'Q13-Headcount Table'!A$3:D$146,2,0)</f>
        <v>Kumar.S, Prince Priya</v>
      </c>
      <c r="C113" s="43" t="str">
        <f>VLOOKUP(A113,'Q13-Headcount Table'!A$3:D$146,3,0)</f>
        <v>N, ARVIND</v>
      </c>
      <c r="D113" s="43" t="str">
        <f>VLOOKUP(A113,'Q13-Headcount Table'!A$3:D$146,4,0)</f>
        <v>MISHRA, DIVYANSHU</v>
      </c>
    </row>
    <row r="114" spans="1:4">
      <c r="A114" s="42">
        <v>592709</v>
      </c>
      <c r="B114" s="43" t="str">
        <f>VLOOKUP(A114,'Q13-Headcount Table'!A$3:D$146,2,0)</f>
        <v>R Dey, Sandeep</v>
      </c>
      <c r="C114" s="43" t="str">
        <f>VLOOKUP(A114,'Q13-Headcount Table'!A$3:D$146,3,0)</f>
        <v>N, ARVIND</v>
      </c>
      <c r="D114" s="43" t="str">
        <f>VLOOKUP(A114,'Q13-Headcount Table'!A$3:D$146,4,0)</f>
        <v>MISHRA, DIVYANSHU</v>
      </c>
    </row>
    <row r="115" spans="1:4">
      <c r="A115" s="42">
        <v>591295</v>
      </c>
      <c r="B115" s="43" t="str">
        <f>VLOOKUP(A115,'Q13-Headcount Table'!A$3:D$146,2,0)</f>
        <v>K, SHREELAKSHMI</v>
      </c>
      <c r="C115" s="43" t="str">
        <f>VLOOKUP(A115,'Q13-Headcount Table'!A$3:D$146,3,0)</f>
        <v>N, ARVIND</v>
      </c>
      <c r="D115" s="43" t="str">
        <f>VLOOKUP(A115,'Q13-Headcount Table'!A$3:D$146,4,0)</f>
        <v>MISHRA, DIVYANSHU</v>
      </c>
    </row>
    <row r="116" spans="1:4">
      <c r="A116" s="42">
        <v>372306</v>
      </c>
      <c r="B116" s="43" t="str">
        <f>VLOOKUP(A116,'Q13-Headcount Table'!A$3:D$146,2,0)</f>
        <v>Rashmi Lobo, Vivette</v>
      </c>
      <c r="C116" s="43" t="str">
        <f>VLOOKUP(A116,'Q13-Headcount Table'!A$3:D$146,3,0)</f>
        <v>N, ARVIND</v>
      </c>
      <c r="D116" s="43" t="str">
        <f>VLOOKUP(A116,'Q13-Headcount Table'!A$3:D$146,4,0)</f>
        <v>MISHRA, DIVYANSHU</v>
      </c>
    </row>
    <row r="117" spans="1:4">
      <c r="A117" s="42">
        <v>372053</v>
      </c>
      <c r="B117" s="43" t="str">
        <f>VLOOKUP(A117,'Q13-Headcount Table'!A$3:D$146,2,0)</f>
        <v>Choudhury, Deborshi</v>
      </c>
      <c r="C117" s="43" t="str">
        <f>VLOOKUP(A117,'Q13-Headcount Table'!A$3:D$146,3,0)</f>
        <v>N, ARVIND</v>
      </c>
      <c r="D117" s="43" t="str">
        <f>VLOOKUP(A117,'Q13-Headcount Table'!A$3:D$146,4,0)</f>
        <v>MISHRA, DIVYANSHU</v>
      </c>
    </row>
    <row r="118" spans="1:4">
      <c r="A118" s="42">
        <v>810880</v>
      </c>
      <c r="B118" s="43" t="str">
        <f>VLOOKUP(A118,'Q13-Headcount Table'!A$3:D$146,2,0)</f>
        <v>Ahmed R, Naveed</v>
      </c>
      <c r="C118" s="43" t="str">
        <f>VLOOKUP(A118,'Q13-Headcount Table'!A$3:D$146,3,0)</f>
        <v>N, ARVIND</v>
      </c>
      <c r="D118" s="43" t="str">
        <f>VLOOKUP(A118,'Q13-Headcount Table'!A$3:D$146,4,0)</f>
        <v>MISHRA, DIVYANSHU</v>
      </c>
    </row>
    <row r="119" spans="1:4">
      <c r="A119" s="42">
        <v>591034</v>
      </c>
      <c r="B119" s="43" t="str">
        <f>VLOOKUP(A119,'Q13-Headcount Table'!A$3:D$146,2,0)</f>
        <v>Aguiar, Romanick Arcenio</v>
      </c>
      <c r="C119" s="43" t="str">
        <f>VLOOKUP(A119,'Q13-Headcount Table'!A$3:D$146,3,0)</f>
        <v>N, ARVIND</v>
      </c>
      <c r="D119" s="43" t="str">
        <f>VLOOKUP(A119,'Q13-Headcount Table'!A$3:D$146,4,0)</f>
        <v>MISHRA, DIVYANSHU</v>
      </c>
    </row>
    <row r="120" spans="1:4">
      <c r="A120" s="42">
        <v>374388</v>
      </c>
      <c r="B120" s="43" t="str">
        <f>VLOOKUP(A120,'Q13-Headcount Table'!A$3:D$146,2,0)</f>
        <v>Lacerda, Janice Ida</v>
      </c>
      <c r="C120" s="43" t="str">
        <f>VLOOKUP(A120,'Q13-Headcount Table'!A$3:D$146,3,0)</f>
        <v>N, ARVIND</v>
      </c>
      <c r="D120" s="43" t="str">
        <f>VLOOKUP(A120,'Q13-Headcount Table'!A$3:D$146,4,0)</f>
        <v>MISHRA, DIVYANSHU</v>
      </c>
    </row>
    <row r="121" spans="1:4">
      <c r="A121" s="42">
        <v>811676</v>
      </c>
      <c r="B121" s="43" t="str">
        <f>VLOOKUP(A121,'Q13-Headcount Table'!A$3:D$146,2,0)</f>
        <v>Kumar.S, Prince Priya</v>
      </c>
      <c r="C121" s="43" t="str">
        <f>VLOOKUP(A121,'Q13-Headcount Table'!A$3:D$146,3,0)</f>
        <v>N, ARVIND</v>
      </c>
      <c r="D121" s="43" t="str">
        <f>VLOOKUP(A121,'Q13-Headcount Table'!A$3:D$146,4,0)</f>
        <v>MISHRA, DIVYANSHU</v>
      </c>
    </row>
    <row r="122" spans="1:4">
      <c r="A122" s="42">
        <v>810880</v>
      </c>
      <c r="B122" s="43" t="str">
        <f>VLOOKUP(A122,'Q13-Headcount Table'!A$3:D$146,2,0)</f>
        <v>Ahmed R, Naveed</v>
      </c>
      <c r="C122" s="43" t="str">
        <f>VLOOKUP(A122,'Q13-Headcount Table'!A$3:D$146,3,0)</f>
        <v>N, ARVIND</v>
      </c>
      <c r="D122" s="43" t="str">
        <f>VLOOKUP(A122,'Q13-Headcount Table'!A$3:D$146,4,0)</f>
        <v>MISHRA, DIVYANSHU</v>
      </c>
    </row>
    <row r="123" spans="1:4">
      <c r="A123" s="42">
        <v>591295</v>
      </c>
      <c r="B123" s="43" t="str">
        <f>VLOOKUP(A123,'Q13-Headcount Table'!A$3:D$146,2,0)</f>
        <v>K, SHREELAKSHMI</v>
      </c>
      <c r="C123" s="43" t="str">
        <f>VLOOKUP(A123,'Q13-Headcount Table'!A$3:D$146,3,0)</f>
        <v>N, ARVIND</v>
      </c>
      <c r="D123" s="43" t="str">
        <f>VLOOKUP(A123,'Q13-Headcount Table'!A$3:D$146,4,0)</f>
        <v>MISHRA, DIVYANSHU</v>
      </c>
    </row>
    <row r="124" spans="1:4">
      <c r="A124" s="42">
        <v>591034</v>
      </c>
      <c r="B124" s="43" t="str">
        <f>VLOOKUP(A124,'Q13-Headcount Table'!A$3:D$146,2,0)</f>
        <v>Aguiar, Romanick Arcenio</v>
      </c>
      <c r="C124" s="43" t="str">
        <f>VLOOKUP(A124,'Q13-Headcount Table'!A$3:D$146,3,0)</f>
        <v>N, ARVIND</v>
      </c>
      <c r="D124" s="43" t="str">
        <f>VLOOKUP(A124,'Q13-Headcount Table'!A$3:D$146,4,0)</f>
        <v>MISHRA, DIVYANSHU</v>
      </c>
    </row>
    <row r="125" spans="1:4">
      <c r="A125" s="42">
        <v>372306</v>
      </c>
      <c r="B125" s="43" t="str">
        <f>VLOOKUP(A125,'Q13-Headcount Table'!A$3:D$146,2,0)</f>
        <v>Rashmi Lobo, Vivette</v>
      </c>
      <c r="C125" s="43" t="str">
        <f>VLOOKUP(A125,'Q13-Headcount Table'!A$3:D$146,3,0)</f>
        <v>N, ARVIND</v>
      </c>
      <c r="D125" s="43" t="str">
        <f>VLOOKUP(A125,'Q13-Headcount Table'!A$3:D$146,4,0)</f>
        <v>MISHRA, DIVYANSHU</v>
      </c>
    </row>
    <row r="126" spans="1:4">
      <c r="A126" s="42">
        <v>590649</v>
      </c>
      <c r="B126" s="43" t="str">
        <f>VLOOKUP(A126,'Q13-Headcount Table'!A$3:D$146,2,0)</f>
        <v>Joseph, Roshan</v>
      </c>
      <c r="C126" s="43" t="str">
        <f>VLOOKUP(A126,'Q13-Headcount Table'!A$3:D$146,3,0)</f>
        <v>N, ARVIND</v>
      </c>
      <c r="D126" s="43" t="str">
        <f>VLOOKUP(A126,'Q13-Headcount Table'!A$3:D$146,4,0)</f>
        <v>MISHRA, DIVYANSHU</v>
      </c>
    </row>
    <row r="127" spans="1:4">
      <c r="A127" s="42">
        <v>374860</v>
      </c>
      <c r="B127" s="43" t="str">
        <f>VLOOKUP(A127,'Q13-Headcount Table'!A$3:D$146,2,0)</f>
        <v>Krishna, Gopi K</v>
      </c>
      <c r="C127" s="43" t="str">
        <f>VLOOKUP(A127,'Q13-Headcount Table'!A$3:D$146,3,0)</f>
        <v>N, ARVIND</v>
      </c>
      <c r="D127" s="43" t="str">
        <f>VLOOKUP(A127,'Q13-Headcount Table'!A$3:D$146,4,0)</f>
        <v>MISHRA, DIVYANSHU</v>
      </c>
    </row>
    <row r="128" spans="1:4">
      <c r="A128" s="42">
        <v>326452</v>
      </c>
      <c r="B128" s="43" t="str">
        <f>VLOOKUP(A128,'Q13-Headcount Table'!A$3:D$146,2,0)</f>
        <v>Dsouza, Laveena</v>
      </c>
      <c r="C128" s="43" t="str">
        <f>VLOOKUP(A128,'Q13-Headcount Table'!A$3:D$146,3,0)</f>
        <v>N, ARVIND</v>
      </c>
      <c r="D128" s="43" t="str">
        <f>VLOOKUP(A128,'Q13-Headcount Table'!A$3:D$146,4,0)</f>
        <v>MISHRA, DIVYANSHU</v>
      </c>
    </row>
    <row r="129" spans="1:4">
      <c r="A129" s="42">
        <v>592709</v>
      </c>
      <c r="B129" s="43" t="str">
        <f>VLOOKUP(A129,'Q13-Headcount Table'!A$3:D$146,2,0)</f>
        <v>R Dey, Sandeep</v>
      </c>
      <c r="C129" s="43" t="str">
        <f>VLOOKUP(A129,'Q13-Headcount Table'!A$3:D$146,3,0)</f>
        <v>N, ARVIND</v>
      </c>
      <c r="D129" s="43" t="str">
        <f>VLOOKUP(A129,'Q13-Headcount Table'!A$3:D$146,4,0)</f>
        <v>MISHRA, DIVYANSHU</v>
      </c>
    </row>
    <row r="130" spans="1:4">
      <c r="A130" s="42">
        <v>378808</v>
      </c>
      <c r="B130" s="43" t="str">
        <f>VLOOKUP(A130,'Q13-Headcount Table'!A$3:D$146,2,0)</f>
        <v>R, Tharaa</v>
      </c>
      <c r="C130" s="43" t="str">
        <f>VLOOKUP(A130,'Q13-Headcount Table'!A$3:D$146,3,0)</f>
        <v>N, ARVIND</v>
      </c>
      <c r="D130" s="43" t="str">
        <f>VLOOKUP(A130,'Q13-Headcount Table'!A$3:D$146,4,0)</f>
        <v>MISHRA, DIVYANSHU</v>
      </c>
    </row>
    <row r="131" spans="1:4">
      <c r="A131" s="42">
        <v>374388</v>
      </c>
      <c r="B131" s="43" t="str">
        <f>VLOOKUP(A131,'Q13-Headcount Table'!A$3:D$146,2,0)</f>
        <v>Lacerda, Janice Ida</v>
      </c>
      <c r="C131" s="43" t="str">
        <f>VLOOKUP(A131,'Q13-Headcount Table'!A$3:D$146,3,0)</f>
        <v>N, ARVIND</v>
      </c>
      <c r="D131" s="43" t="str">
        <f>VLOOKUP(A131,'Q13-Headcount Table'!A$3:D$146,4,0)</f>
        <v>MISHRA, DIVYANSHU</v>
      </c>
    </row>
    <row r="132" spans="1:4">
      <c r="A132" s="42">
        <v>372247</v>
      </c>
      <c r="B132" s="43" t="str">
        <f>VLOOKUP(A132,'Q13-Headcount Table'!A$3:D$146,2,0)</f>
        <v>R R, Kiran</v>
      </c>
      <c r="C132" s="43" t="str">
        <f>VLOOKUP(A132,'Q13-Headcount Table'!A$3:D$146,3,0)</f>
        <v>N, ARVIND</v>
      </c>
      <c r="D132" s="43" t="str">
        <f>VLOOKUP(A132,'Q13-Headcount Table'!A$3:D$146,4,0)</f>
        <v>MISHRA, DIVYANSHU</v>
      </c>
    </row>
    <row r="133" spans="1:4">
      <c r="A133" s="42">
        <v>372053</v>
      </c>
      <c r="B133" s="43" t="str">
        <f>VLOOKUP(A133,'Q13-Headcount Table'!A$3:D$146,2,0)</f>
        <v>Choudhury, Deborshi</v>
      </c>
      <c r="C133" s="43" t="str">
        <f>VLOOKUP(A133,'Q13-Headcount Table'!A$3:D$146,3,0)</f>
        <v>N, ARVIND</v>
      </c>
      <c r="D133" s="43" t="str">
        <f>VLOOKUP(A133,'Q13-Headcount Table'!A$3:D$146,4,0)</f>
        <v>MISHRA, DIVYANSHU</v>
      </c>
    </row>
    <row r="134" spans="1:4">
      <c r="A134" s="42">
        <v>591405</v>
      </c>
      <c r="B134" s="43" t="str">
        <f>VLOOKUP(A134,'Q13-Headcount Table'!A$3:D$146,2,0)</f>
        <v>Varma, Praveen S</v>
      </c>
      <c r="C134" s="43" t="str">
        <f>VLOOKUP(A134,'Q13-Headcount Table'!A$3:D$146,3,0)</f>
        <v>PEREIRA, ALEX</v>
      </c>
      <c r="D134" s="43" t="str">
        <f>VLOOKUP(A134,'Q13-Headcount Table'!A$3:D$146,4,0)</f>
        <v>FERNANDES, VICTOR</v>
      </c>
    </row>
    <row r="135" spans="1:4">
      <c r="A135" s="42">
        <v>591123</v>
      </c>
      <c r="B135" s="43" t="str">
        <f>VLOOKUP(A135,'Q13-Headcount Table'!A$3:D$146,2,0)</f>
        <v>Aul, Suruchi</v>
      </c>
      <c r="C135" s="43" t="str">
        <f>VLOOKUP(A135,'Q13-Headcount Table'!A$3:D$146,3,0)</f>
        <v>PEREIRA, ALEX</v>
      </c>
      <c r="D135" s="43" t="str">
        <f>VLOOKUP(A135,'Q13-Headcount Table'!A$3:D$146,4,0)</f>
        <v>FERNANDES, VICTOR</v>
      </c>
    </row>
    <row r="136" spans="1:4">
      <c r="A136" s="42">
        <v>590550</v>
      </c>
      <c r="B136" s="43" t="str">
        <f>VLOOKUP(A136,'Q13-Headcount Table'!A$3:D$146,2,0)</f>
        <v>H S, Hemanth</v>
      </c>
      <c r="C136" s="43" t="str">
        <f>VLOOKUP(A136,'Q13-Headcount Table'!A$3:D$146,3,0)</f>
        <v>PEREIRA, ALEX</v>
      </c>
      <c r="D136" s="43" t="str">
        <f>VLOOKUP(A136,'Q13-Headcount Table'!A$3:D$146,4,0)</f>
        <v>FERNANDES, VICTOR</v>
      </c>
    </row>
    <row r="137" spans="1:4">
      <c r="A137" s="42">
        <v>590550</v>
      </c>
      <c r="B137" s="43" t="str">
        <f>VLOOKUP(A137,'Q13-Headcount Table'!A$3:D$146,2,0)</f>
        <v>H S, Hemanth</v>
      </c>
      <c r="C137" s="43" t="str">
        <f>VLOOKUP(A137,'Q13-Headcount Table'!A$3:D$146,3,0)</f>
        <v>PEREIRA, ALEX</v>
      </c>
      <c r="D137" s="43" t="str">
        <f>VLOOKUP(A137,'Q13-Headcount Table'!A$3:D$146,4,0)</f>
        <v>FERNANDES, VICTOR</v>
      </c>
    </row>
    <row r="138" spans="1:4">
      <c r="A138" s="42">
        <v>379531</v>
      </c>
      <c r="B138" s="43" t="str">
        <f>VLOOKUP(A138,'Q13-Headcount Table'!A$3:D$146,2,0)</f>
        <v>Srinivasaiah, Balaji</v>
      </c>
      <c r="C138" s="43" t="str">
        <f>VLOOKUP(A138,'Q13-Headcount Table'!A$3:D$146,3,0)</f>
        <v>PEREIRA, ALEX</v>
      </c>
      <c r="D138" s="43" t="str">
        <f>VLOOKUP(A138,'Q13-Headcount Table'!A$3:D$146,4,0)</f>
        <v>FERNANDES, VICTOR</v>
      </c>
    </row>
    <row r="139" spans="1:4">
      <c r="A139" s="42">
        <v>374500</v>
      </c>
      <c r="B139" s="43" t="str">
        <f>VLOOKUP(A139,'Q13-Headcount Table'!A$3:D$146,2,0)</f>
        <v>Vaz, Milton</v>
      </c>
      <c r="C139" s="43" t="str">
        <f>VLOOKUP(A139,'Q13-Headcount Table'!A$3:D$146,3,0)</f>
        <v>PEREIRA, ALEX</v>
      </c>
      <c r="D139" s="43" t="str">
        <f>VLOOKUP(A139,'Q13-Headcount Table'!A$3:D$146,4,0)</f>
        <v>FERNANDES, VICTOR</v>
      </c>
    </row>
    <row r="140" spans="1:4">
      <c r="A140" s="42">
        <v>379531</v>
      </c>
      <c r="B140" s="43" t="str">
        <f>VLOOKUP(A140,'Q13-Headcount Table'!A$3:D$146,2,0)</f>
        <v>Srinivasaiah, Balaji</v>
      </c>
      <c r="C140" s="43" t="str">
        <f>VLOOKUP(A140,'Q13-Headcount Table'!A$3:D$146,3,0)</f>
        <v>PEREIRA, ALEX</v>
      </c>
      <c r="D140" s="43" t="str">
        <f>VLOOKUP(A140,'Q13-Headcount Table'!A$3:D$146,4,0)</f>
        <v>FERNANDES, VICTOR</v>
      </c>
    </row>
    <row r="141" spans="1:4">
      <c r="A141" s="42">
        <v>374203</v>
      </c>
      <c r="B141" s="43" t="str">
        <f>VLOOKUP(A141,'Q13-Headcount Table'!A$3:D$146,2,0)</f>
        <v>Sekhar, Soumya</v>
      </c>
      <c r="C141" s="43" t="str">
        <f>VLOOKUP(A141,'Q13-Headcount Table'!A$3:D$146,3,0)</f>
        <v>PEREIRA, ALEX</v>
      </c>
      <c r="D141" s="43" t="str">
        <f>VLOOKUP(A141,'Q13-Headcount Table'!A$3:D$146,4,0)</f>
        <v>FERNANDES, VICTOR</v>
      </c>
    </row>
    <row r="142" spans="1:4">
      <c r="A142" s="42">
        <v>374121</v>
      </c>
      <c r="B142" s="43" t="str">
        <f>VLOOKUP(A142,'Q13-Headcount Table'!A$3:D$146,2,0)</f>
        <v>Varughese, Sovee N</v>
      </c>
      <c r="C142" s="43" t="str">
        <f>VLOOKUP(A142,'Q13-Headcount Table'!A$3:D$146,3,0)</f>
        <v>PEREIRA, ALEX</v>
      </c>
      <c r="D142" s="43" t="str">
        <f>VLOOKUP(A142,'Q13-Headcount Table'!A$3:D$146,4,0)</f>
        <v>FERNANDES, VICTOR</v>
      </c>
    </row>
    <row r="143" spans="1:4">
      <c r="A143" s="42">
        <v>373207</v>
      </c>
      <c r="B143" s="43" t="str">
        <f>VLOOKUP(A143,'Q13-Headcount Table'!A$3:D$146,2,0)</f>
        <v>VADOR, NIRAV</v>
      </c>
      <c r="C143" s="43" t="str">
        <f>VLOOKUP(A143,'Q13-Headcount Table'!A$3:D$146,3,0)</f>
        <v>PEREIRA, ALEX</v>
      </c>
      <c r="D143" s="43" t="str">
        <f>VLOOKUP(A143,'Q13-Headcount Table'!A$3:D$146,4,0)</f>
        <v>FERNANDES, VICTOR</v>
      </c>
    </row>
    <row r="144" spans="1:4">
      <c r="A144" s="42">
        <v>817393</v>
      </c>
      <c r="B144" s="43" t="str">
        <f>VLOOKUP(A144,'Q13-Headcount Table'!A$3:D$146,2,0)</f>
        <v>M V, Ajay</v>
      </c>
      <c r="C144" s="43" t="str">
        <f>VLOOKUP(A144,'Q13-Headcount Table'!A$3:D$146,3,0)</f>
        <v>PEREIRA, ALEX</v>
      </c>
      <c r="D144" s="43" t="str">
        <f>VLOOKUP(A144,'Q13-Headcount Table'!A$3:D$146,4,0)</f>
        <v>FERNANDES, VICTOR</v>
      </c>
    </row>
    <row r="145" spans="1:4">
      <c r="A145" s="42">
        <v>590645</v>
      </c>
      <c r="B145" s="43" t="str">
        <f>VLOOKUP(A145,'Q13-Headcount Table'!A$3:D$146,2,0)</f>
        <v>Menon, Ajit</v>
      </c>
      <c r="C145" s="43" t="str">
        <f>VLOOKUP(A145,'Q13-Headcount Table'!A$3:D$146,3,0)</f>
        <v>PEREIRA, ALEX</v>
      </c>
      <c r="D145" s="43" t="str">
        <f>VLOOKUP(A145,'Q13-Headcount Table'!A$3:D$146,4,0)</f>
        <v>FERNANDES, VICTOR</v>
      </c>
    </row>
    <row r="146" spans="1:4">
      <c r="A146" s="42">
        <v>373208</v>
      </c>
      <c r="B146" s="43" t="str">
        <f>VLOOKUP(A146,'Q13-Headcount Table'!A$3:D$146,2,0)</f>
        <v>J, LEENA</v>
      </c>
      <c r="C146" s="43" t="str">
        <f>VLOOKUP(A146,'Q13-Headcount Table'!A$3:D$146,3,0)</f>
        <v>PEREIRA, ALEX</v>
      </c>
      <c r="D146" s="43" t="str">
        <f>VLOOKUP(A146,'Q13-Headcount Table'!A$3:D$146,4,0)</f>
        <v>FERNANDES, VICTOR</v>
      </c>
    </row>
    <row r="147" spans="1:4">
      <c r="A147" s="42">
        <v>811713</v>
      </c>
      <c r="B147" s="43" t="str">
        <f>VLOOKUP(A147,'Q13-Headcount Table'!A$3:D$146,2,0)</f>
        <v>Begum, Mubeena</v>
      </c>
      <c r="C147" s="43" t="str">
        <f>VLOOKUP(A147,'Q13-Headcount Table'!A$3:D$146,3,0)</f>
        <v>PEREIRA, ALEX</v>
      </c>
      <c r="D147" s="43" t="str">
        <f>VLOOKUP(A147,'Q13-Headcount Table'!A$3:D$146,4,0)</f>
        <v>FERNANDES, VICTOR</v>
      </c>
    </row>
    <row r="148" spans="1:4">
      <c r="A148" s="42">
        <v>590690</v>
      </c>
      <c r="B148" s="43" t="str">
        <f>VLOOKUP(A148,'Q13-Headcount Table'!A$3:D$146,2,0)</f>
        <v>CJ, Deepa</v>
      </c>
      <c r="C148" s="43" t="str">
        <f>VLOOKUP(A148,'Q13-Headcount Table'!A$3:D$146,3,0)</f>
        <v>PEREIRA, ALEX</v>
      </c>
      <c r="D148" s="43" t="str">
        <f>VLOOKUP(A148,'Q13-Headcount Table'!A$3:D$146,4,0)</f>
        <v>FERNANDES, VICTOR</v>
      </c>
    </row>
    <row r="149" spans="1:4">
      <c r="A149" s="42">
        <v>373200</v>
      </c>
      <c r="B149" s="43" t="str">
        <f>VLOOKUP(A149,'Q13-Headcount Table'!A$3:D$146,2,0)</f>
        <v>T M, SHRIDHAR</v>
      </c>
      <c r="C149" s="43" t="str">
        <f>VLOOKUP(A149,'Q13-Headcount Table'!A$3:D$146,3,0)</f>
        <v>PEREIRA, ALEX</v>
      </c>
      <c r="D149" s="43" t="str">
        <f>VLOOKUP(A149,'Q13-Headcount Table'!A$3:D$146,4,0)</f>
        <v>FERNANDES, VICTOR</v>
      </c>
    </row>
    <row r="150" spans="1:4">
      <c r="A150" s="42">
        <v>590690</v>
      </c>
      <c r="B150" s="43" t="str">
        <f>VLOOKUP(A150,'Q13-Headcount Table'!A$3:D$146,2,0)</f>
        <v>CJ, Deepa</v>
      </c>
      <c r="C150" s="43" t="str">
        <f>VLOOKUP(A150,'Q13-Headcount Table'!A$3:D$146,3,0)</f>
        <v>PEREIRA, ALEX</v>
      </c>
      <c r="D150" s="43" t="str">
        <f>VLOOKUP(A150,'Q13-Headcount Table'!A$3:D$146,4,0)</f>
        <v>FERNANDES, VICTOR</v>
      </c>
    </row>
    <row r="151" spans="1:4">
      <c r="A151" s="42">
        <v>379531</v>
      </c>
      <c r="B151" s="43" t="str">
        <f>VLOOKUP(A151,'Q13-Headcount Table'!A$3:D$146,2,0)</f>
        <v>Srinivasaiah, Balaji</v>
      </c>
      <c r="C151" s="43" t="str">
        <f>VLOOKUP(A151,'Q13-Headcount Table'!A$3:D$146,3,0)</f>
        <v>PEREIRA, ALEX</v>
      </c>
      <c r="D151" s="43" t="str">
        <f>VLOOKUP(A151,'Q13-Headcount Table'!A$3:D$146,4,0)</f>
        <v>FERNANDES, VICTOR</v>
      </c>
    </row>
    <row r="152" spans="1:4">
      <c r="A152" s="42">
        <v>373208</v>
      </c>
      <c r="B152" s="43" t="str">
        <f>VLOOKUP(A152,'Q13-Headcount Table'!A$3:D$146,2,0)</f>
        <v>J, LEENA</v>
      </c>
      <c r="C152" s="43" t="str">
        <f>VLOOKUP(A152,'Q13-Headcount Table'!A$3:D$146,3,0)</f>
        <v>PEREIRA, ALEX</v>
      </c>
      <c r="D152" s="43" t="str">
        <f>VLOOKUP(A152,'Q13-Headcount Table'!A$3:D$146,4,0)</f>
        <v>FERNANDES, VICTOR</v>
      </c>
    </row>
    <row r="153" spans="1:4">
      <c r="A153" s="42">
        <v>373200</v>
      </c>
      <c r="B153" s="43" t="str">
        <f>VLOOKUP(A153,'Q13-Headcount Table'!A$3:D$146,2,0)</f>
        <v>T M, SHRIDHAR</v>
      </c>
      <c r="C153" s="43" t="str">
        <f>VLOOKUP(A153,'Q13-Headcount Table'!A$3:D$146,3,0)</f>
        <v>PEREIRA, ALEX</v>
      </c>
      <c r="D153" s="43" t="str">
        <f>VLOOKUP(A153,'Q13-Headcount Table'!A$3:D$146,4,0)</f>
        <v>FERNANDES, VICTOR</v>
      </c>
    </row>
    <row r="154" spans="1:4">
      <c r="A154" s="42">
        <v>811713</v>
      </c>
      <c r="B154" s="43" t="str">
        <f>VLOOKUP(A154,'Q13-Headcount Table'!A$3:D$146,2,0)</f>
        <v>Begum, Mubeena</v>
      </c>
      <c r="C154" s="43" t="str">
        <f>VLOOKUP(A154,'Q13-Headcount Table'!A$3:D$146,3,0)</f>
        <v>PEREIRA, ALEX</v>
      </c>
      <c r="D154" s="43" t="str">
        <f>VLOOKUP(A154,'Q13-Headcount Table'!A$3:D$146,4,0)</f>
        <v>FERNANDES, VICTOR</v>
      </c>
    </row>
    <row r="155" spans="1:4">
      <c r="A155" s="42">
        <v>591123</v>
      </c>
      <c r="B155" s="43" t="str">
        <f>VLOOKUP(A155,'Q13-Headcount Table'!A$3:D$146,2,0)</f>
        <v>Aul, Suruchi</v>
      </c>
      <c r="C155" s="43" t="str">
        <f>VLOOKUP(A155,'Q13-Headcount Table'!A$3:D$146,3,0)</f>
        <v>PEREIRA, ALEX</v>
      </c>
      <c r="D155" s="43" t="str">
        <f>VLOOKUP(A155,'Q13-Headcount Table'!A$3:D$146,4,0)</f>
        <v>FERNANDES, VICTOR</v>
      </c>
    </row>
    <row r="156" spans="1:4">
      <c r="A156" s="42">
        <v>590645</v>
      </c>
      <c r="B156" s="43" t="str">
        <f>VLOOKUP(A156,'Q13-Headcount Table'!A$3:D$146,2,0)</f>
        <v>Menon, Ajit</v>
      </c>
      <c r="C156" s="43" t="str">
        <f>VLOOKUP(A156,'Q13-Headcount Table'!A$3:D$146,3,0)</f>
        <v>PEREIRA, ALEX</v>
      </c>
      <c r="D156" s="43" t="str">
        <f>VLOOKUP(A156,'Q13-Headcount Table'!A$3:D$146,4,0)</f>
        <v>FERNANDES, VICTOR</v>
      </c>
    </row>
    <row r="157" spans="1:4">
      <c r="A157" s="42">
        <v>590550</v>
      </c>
      <c r="B157" s="43" t="str">
        <f>VLOOKUP(A157,'Q13-Headcount Table'!A$3:D$146,2,0)</f>
        <v>H S, Hemanth</v>
      </c>
      <c r="C157" s="43" t="str">
        <f>VLOOKUP(A157,'Q13-Headcount Table'!A$3:D$146,3,0)</f>
        <v>PEREIRA, ALEX</v>
      </c>
      <c r="D157" s="43" t="str">
        <f>VLOOKUP(A157,'Q13-Headcount Table'!A$3:D$146,4,0)</f>
        <v>FERNANDES, VICTOR</v>
      </c>
    </row>
    <row r="158" spans="1:4">
      <c r="A158" s="42">
        <v>591405</v>
      </c>
      <c r="B158" s="43" t="str">
        <f>VLOOKUP(A158,'Q13-Headcount Table'!A$3:D$146,2,0)</f>
        <v>Varma, Praveen S</v>
      </c>
      <c r="C158" s="43" t="str">
        <f>VLOOKUP(A158,'Q13-Headcount Table'!A$3:D$146,3,0)</f>
        <v>PEREIRA, ALEX</v>
      </c>
      <c r="D158" s="43" t="str">
        <f>VLOOKUP(A158,'Q13-Headcount Table'!A$3:D$146,4,0)</f>
        <v>FERNANDES, VICTOR</v>
      </c>
    </row>
    <row r="159" spans="1:4">
      <c r="A159" s="42">
        <v>374500</v>
      </c>
      <c r="B159" s="43" t="str">
        <f>VLOOKUP(A159,'Q13-Headcount Table'!A$3:D$146,2,0)</f>
        <v>Vaz, Milton</v>
      </c>
      <c r="C159" s="43" t="str">
        <f>VLOOKUP(A159,'Q13-Headcount Table'!A$3:D$146,3,0)</f>
        <v>PEREIRA, ALEX</v>
      </c>
      <c r="D159" s="43" t="str">
        <f>VLOOKUP(A159,'Q13-Headcount Table'!A$3:D$146,4,0)</f>
        <v>FERNANDES, VICTOR</v>
      </c>
    </row>
    <row r="160" spans="1:4">
      <c r="A160" s="42">
        <v>374203</v>
      </c>
      <c r="B160" s="43" t="str">
        <f>VLOOKUP(A160,'Q13-Headcount Table'!A$3:D$146,2,0)</f>
        <v>Sekhar, Soumya</v>
      </c>
      <c r="C160" s="43" t="str">
        <f>VLOOKUP(A160,'Q13-Headcount Table'!A$3:D$146,3,0)</f>
        <v>PEREIRA, ALEX</v>
      </c>
      <c r="D160" s="43" t="str">
        <f>VLOOKUP(A160,'Q13-Headcount Table'!A$3:D$146,4,0)</f>
        <v>FERNANDES, VICTOR</v>
      </c>
    </row>
    <row r="161" spans="1:4">
      <c r="A161" s="42">
        <v>374121</v>
      </c>
      <c r="B161" s="43" t="str">
        <f>VLOOKUP(A161,'Q13-Headcount Table'!A$3:D$146,2,0)</f>
        <v>Varughese, Sovee N</v>
      </c>
      <c r="C161" s="43" t="str">
        <f>VLOOKUP(A161,'Q13-Headcount Table'!A$3:D$146,3,0)</f>
        <v>PEREIRA, ALEX</v>
      </c>
      <c r="D161" s="43" t="str">
        <f>VLOOKUP(A161,'Q13-Headcount Table'!A$3:D$146,4,0)</f>
        <v>FERNANDES, VICTOR</v>
      </c>
    </row>
    <row r="162" spans="1:4">
      <c r="A162" s="42">
        <v>373207</v>
      </c>
      <c r="B162" s="43" t="str">
        <f>VLOOKUP(A162,'Q13-Headcount Table'!A$3:D$146,2,0)</f>
        <v>VADOR, NIRAV</v>
      </c>
      <c r="C162" s="43" t="str">
        <f>VLOOKUP(A162,'Q13-Headcount Table'!A$3:D$146,3,0)</f>
        <v>PEREIRA, ALEX</v>
      </c>
      <c r="D162" s="43" t="str">
        <f>VLOOKUP(A162,'Q13-Headcount Table'!A$3:D$146,4,0)</f>
        <v>FERNANDES, VICTOR</v>
      </c>
    </row>
    <row r="163" spans="1:4">
      <c r="A163" s="42">
        <v>817393</v>
      </c>
      <c r="B163" s="43" t="str">
        <f>VLOOKUP(A163,'Q13-Headcount Table'!A$3:D$146,2,0)</f>
        <v>M V, Ajay</v>
      </c>
      <c r="C163" s="43" t="str">
        <f>VLOOKUP(A163,'Q13-Headcount Table'!A$3:D$146,3,0)</f>
        <v>PEREIRA, ALEX</v>
      </c>
      <c r="D163" s="43" t="str">
        <f>VLOOKUP(A163,'Q13-Headcount Table'!A$3:D$146,4,0)</f>
        <v>FERNANDES, VICTOR</v>
      </c>
    </row>
    <row r="164" spans="1:4">
      <c r="A164" s="42">
        <v>590645</v>
      </c>
      <c r="B164" s="43" t="str">
        <f>VLOOKUP(A164,'Q13-Headcount Table'!A$3:D$146,2,0)</f>
        <v>Menon, Ajit</v>
      </c>
      <c r="C164" s="43" t="str">
        <f>VLOOKUP(A164,'Q13-Headcount Table'!A$3:D$146,3,0)</f>
        <v>PEREIRA, ALEX</v>
      </c>
      <c r="D164" s="43" t="str">
        <f>VLOOKUP(A164,'Q13-Headcount Table'!A$3:D$146,4,0)</f>
        <v>FERNANDES, VICTOR</v>
      </c>
    </row>
    <row r="165" spans="1:4">
      <c r="A165" s="42">
        <v>374203</v>
      </c>
      <c r="B165" s="43" t="str">
        <f>VLOOKUP(A165,'Q13-Headcount Table'!A$3:D$146,2,0)</f>
        <v>Sekhar, Soumya</v>
      </c>
      <c r="C165" s="43" t="str">
        <f>VLOOKUP(A165,'Q13-Headcount Table'!A$3:D$146,3,0)</f>
        <v>PEREIRA, ALEX</v>
      </c>
      <c r="D165" s="43" t="str">
        <f>VLOOKUP(A165,'Q13-Headcount Table'!A$3:D$146,4,0)</f>
        <v>FERNANDES, VICTOR</v>
      </c>
    </row>
    <row r="166" spans="1:4">
      <c r="A166" s="42">
        <v>810320</v>
      </c>
      <c r="B166" s="43" t="str">
        <f>VLOOKUP(A166,'Q13-Headcount Table'!A$3:D$146,2,0)</f>
        <v>Lala, Pratush</v>
      </c>
      <c r="C166" s="43" t="str">
        <f>VLOOKUP(A166,'Q13-Headcount Table'!A$3:D$146,3,0)</f>
        <v>RAO, HEMANTH</v>
      </c>
      <c r="D166" s="43" t="str">
        <f>VLOOKUP(A166,'Q13-Headcount Table'!A$3:D$146,4,0)</f>
        <v>FERNANDES, VICTOR</v>
      </c>
    </row>
    <row r="167" spans="1:4">
      <c r="A167" s="42">
        <v>592081</v>
      </c>
      <c r="B167" s="43" t="str">
        <f>VLOOKUP(A167,'Q13-Headcount Table'!A$3:D$146,2,0)</f>
        <v>P, Sharath</v>
      </c>
      <c r="C167" s="43" t="str">
        <f>VLOOKUP(A167,'Q13-Headcount Table'!A$3:D$146,3,0)</f>
        <v>RAO, HEMANTH</v>
      </c>
      <c r="D167" s="43" t="str">
        <f>VLOOKUP(A167,'Q13-Headcount Table'!A$3:D$146,4,0)</f>
        <v>FERNANDES, VICTOR</v>
      </c>
    </row>
    <row r="168" spans="1:4">
      <c r="A168" s="42">
        <v>378464</v>
      </c>
      <c r="B168" s="43" t="str">
        <f>VLOOKUP(A168,'Q13-Headcount Table'!A$3:D$146,2,0)</f>
        <v>Fathima, Seemeen</v>
      </c>
      <c r="C168" s="43" t="str">
        <f>VLOOKUP(A168,'Q13-Headcount Table'!A$3:D$146,3,0)</f>
        <v>RAO, HEMANTH</v>
      </c>
      <c r="D168" s="43" t="str">
        <f>VLOOKUP(A168,'Q13-Headcount Table'!A$3:D$146,4,0)</f>
        <v>FERNANDES, VICTOR</v>
      </c>
    </row>
    <row r="169" spans="1:4">
      <c r="A169" s="42">
        <v>378436</v>
      </c>
      <c r="B169" s="43" t="str">
        <f>VLOOKUP(A169,'Q13-Headcount Table'!A$3:D$146,2,0)</f>
        <v>Rajan, S Soundar</v>
      </c>
      <c r="C169" s="43" t="str">
        <f>VLOOKUP(A169,'Q13-Headcount Table'!A$3:D$146,3,0)</f>
        <v>RAO, HEMANTH</v>
      </c>
      <c r="D169" s="43" t="str">
        <f>VLOOKUP(A169,'Q13-Headcount Table'!A$3:D$146,4,0)</f>
        <v>FERNANDES, VICTOR</v>
      </c>
    </row>
    <row r="170" spans="1:4">
      <c r="A170" s="42">
        <v>373322</v>
      </c>
      <c r="B170" s="43" t="str">
        <f>VLOOKUP(A170,'Q13-Headcount Table'!A$3:D$146,2,0)</f>
        <v>Vishal, Pravin</v>
      </c>
      <c r="C170" s="43" t="str">
        <f>VLOOKUP(A170,'Q13-Headcount Table'!A$3:D$146,3,0)</f>
        <v>RAO, HEMANTH</v>
      </c>
      <c r="D170" s="43" t="str">
        <f>VLOOKUP(A170,'Q13-Headcount Table'!A$3:D$146,4,0)</f>
        <v>FERNANDES, VICTOR</v>
      </c>
    </row>
    <row r="171" spans="1:4">
      <c r="A171" s="42">
        <v>592618</v>
      </c>
      <c r="B171" s="43" t="str">
        <f>VLOOKUP(A171,'Q13-Headcount Table'!A$3:D$146,2,0)</f>
        <v>A, Shalini</v>
      </c>
      <c r="C171" s="43" t="str">
        <f>VLOOKUP(A171,'Q13-Headcount Table'!A$3:D$146,3,0)</f>
        <v>RAO, HEMANTH</v>
      </c>
      <c r="D171" s="43" t="str">
        <f>VLOOKUP(A171,'Q13-Headcount Table'!A$3:D$146,4,0)</f>
        <v>FERNANDES, VICTOR</v>
      </c>
    </row>
    <row r="172" spans="1:4">
      <c r="A172" s="42">
        <v>373326</v>
      </c>
      <c r="B172" s="43" t="str">
        <f>VLOOKUP(A172,'Q13-Headcount Table'!A$3:D$146,2,0)</f>
        <v>Kombettu, Sachin</v>
      </c>
      <c r="C172" s="43" t="str">
        <f>VLOOKUP(A172,'Q13-Headcount Table'!A$3:D$146,3,0)</f>
        <v>RAO, HEMANTH</v>
      </c>
      <c r="D172" s="43" t="str">
        <f>VLOOKUP(A172,'Q13-Headcount Table'!A$3:D$146,4,0)</f>
        <v>FERNANDES, VICTOR</v>
      </c>
    </row>
    <row r="173" spans="1:4">
      <c r="A173" s="42">
        <v>373143</v>
      </c>
      <c r="B173" s="43" t="str">
        <f>VLOOKUP(A173,'Q13-Headcount Table'!A$3:D$146,2,0)</f>
        <v>Vijay, Bhavanishankar</v>
      </c>
      <c r="C173" s="43" t="str">
        <f>VLOOKUP(A173,'Q13-Headcount Table'!A$3:D$146,3,0)</f>
        <v>RAO, HEMANTH</v>
      </c>
      <c r="D173" s="43" t="str">
        <f>VLOOKUP(A173,'Q13-Headcount Table'!A$3:D$146,4,0)</f>
        <v>FERNANDES, VICTOR</v>
      </c>
    </row>
    <row r="174" spans="1:4">
      <c r="A174" s="42">
        <v>818291</v>
      </c>
      <c r="B174" s="43" t="str">
        <f>VLOOKUP(A174,'Q13-Headcount Table'!A$3:D$146,2,0)</f>
        <v>Sreechandra, Prashanth D</v>
      </c>
      <c r="C174" s="43" t="str">
        <f>VLOOKUP(A174,'Q13-Headcount Table'!A$3:D$146,3,0)</f>
        <v>RAO, HEMANTH</v>
      </c>
      <c r="D174" s="43" t="str">
        <f>VLOOKUP(A174,'Q13-Headcount Table'!A$3:D$146,4,0)</f>
        <v>FERNANDES, VICTOR</v>
      </c>
    </row>
    <row r="175" spans="1:4">
      <c r="A175" s="42">
        <v>592590</v>
      </c>
      <c r="B175" s="43" t="str">
        <f>VLOOKUP(A175,'Q13-Headcount Table'!A$3:D$146,2,0)</f>
        <v>V Kumar, Akshatha</v>
      </c>
      <c r="C175" s="43" t="str">
        <f>VLOOKUP(A175,'Q13-Headcount Table'!A$3:D$146,3,0)</f>
        <v>RAO, HEMANTH</v>
      </c>
      <c r="D175" s="43" t="str">
        <f>VLOOKUP(A175,'Q13-Headcount Table'!A$3:D$146,4,0)</f>
        <v>FERNANDES, VICTOR</v>
      </c>
    </row>
    <row r="176" spans="1:4">
      <c r="A176" s="42">
        <v>591883</v>
      </c>
      <c r="B176" s="43" t="str">
        <f>VLOOKUP(A176,'Q13-Headcount Table'!A$3:D$146,2,0)</f>
        <v>Padiyar, M Padmanabh</v>
      </c>
      <c r="C176" s="43" t="str">
        <f>VLOOKUP(A176,'Q13-Headcount Table'!A$3:D$146,3,0)</f>
        <v>RAO, HEMANTH</v>
      </c>
      <c r="D176" s="43" t="str">
        <f>VLOOKUP(A176,'Q13-Headcount Table'!A$3:D$146,4,0)</f>
        <v>FERNANDES, VICTOR</v>
      </c>
    </row>
    <row r="177" spans="1:4">
      <c r="A177" s="42">
        <v>378518</v>
      </c>
      <c r="B177" s="43" t="str">
        <f>VLOOKUP(A177,'Q13-Headcount Table'!A$3:D$146,2,0)</f>
        <v>Mallappa, Shaila BM</v>
      </c>
      <c r="C177" s="43" t="str">
        <f>VLOOKUP(A177,'Q13-Headcount Table'!A$3:D$146,3,0)</f>
        <v>RAO, HEMANTH</v>
      </c>
      <c r="D177" s="43" t="str">
        <f>VLOOKUP(A177,'Q13-Headcount Table'!A$3:D$146,4,0)</f>
        <v>FERNANDES, VICTOR</v>
      </c>
    </row>
    <row r="178" spans="1:4">
      <c r="A178" s="42">
        <v>378464</v>
      </c>
      <c r="B178" s="43" t="str">
        <f>VLOOKUP(A178,'Q13-Headcount Table'!A$3:D$146,2,0)</f>
        <v>Fathima, Seemeen</v>
      </c>
      <c r="C178" s="43" t="str">
        <f>VLOOKUP(A178,'Q13-Headcount Table'!A$3:D$146,3,0)</f>
        <v>RAO, HEMANTH</v>
      </c>
      <c r="D178" s="43" t="str">
        <f>VLOOKUP(A178,'Q13-Headcount Table'!A$3:D$146,4,0)</f>
        <v>FERNANDES, VICTOR</v>
      </c>
    </row>
    <row r="179" spans="1:4">
      <c r="A179" s="42">
        <v>378461</v>
      </c>
      <c r="B179" s="43" t="str">
        <f>VLOOKUP(A179,'Q13-Headcount Table'!A$3:D$146,2,0)</f>
        <v>Kumar S, Sendhil</v>
      </c>
      <c r="C179" s="43" t="str">
        <f>VLOOKUP(A179,'Q13-Headcount Table'!A$3:D$146,3,0)</f>
        <v>RAO, HEMANTH</v>
      </c>
      <c r="D179" s="43" t="str">
        <f>VLOOKUP(A179,'Q13-Headcount Table'!A$3:D$146,4,0)</f>
        <v>FERNANDES, VICTOR</v>
      </c>
    </row>
    <row r="180" spans="1:4">
      <c r="A180" s="42">
        <v>818291</v>
      </c>
      <c r="B180" s="43" t="str">
        <f>VLOOKUP(A180,'Q13-Headcount Table'!A$3:D$146,2,0)</f>
        <v>Sreechandra, Prashanth D</v>
      </c>
      <c r="C180" s="43" t="str">
        <f>VLOOKUP(A180,'Q13-Headcount Table'!A$3:D$146,3,0)</f>
        <v>RAO, HEMANTH</v>
      </c>
      <c r="D180" s="43" t="str">
        <f>VLOOKUP(A180,'Q13-Headcount Table'!A$3:D$146,4,0)</f>
        <v>FERNANDES, VICTOR</v>
      </c>
    </row>
    <row r="181" spans="1:4">
      <c r="A181" s="42">
        <v>592081</v>
      </c>
      <c r="B181" s="43" t="str">
        <f>VLOOKUP(A181,'Q13-Headcount Table'!A$3:D$146,2,0)</f>
        <v>P, Sharath</v>
      </c>
      <c r="C181" s="43" t="str">
        <f>VLOOKUP(A181,'Q13-Headcount Table'!A$3:D$146,3,0)</f>
        <v>RAO, HEMANTH</v>
      </c>
      <c r="D181" s="43" t="str">
        <f>VLOOKUP(A181,'Q13-Headcount Table'!A$3:D$146,4,0)</f>
        <v>FERNANDES, VICTOR</v>
      </c>
    </row>
    <row r="182" spans="1:4">
      <c r="A182" s="42">
        <v>591883</v>
      </c>
      <c r="B182" s="43" t="str">
        <f>VLOOKUP(A182,'Q13-Headcount Table'!A$3:D$146,2,0)</f>
        <v>Padiyar, M Padmanabh</v>
      </c>
      <c r="C182" s="43" t="str">
        <f>VLOOKUP(A182,'Q13-Headcount Table'!A$3:D$146,3,0)</f>
        <v>RAO, HEMANTH</v>
      </c>
      <c r="D182" s="43" t="str">
        <f>VLOOKUP(A182,'Q13-Headcount Table'!A$3:D$146,4,0)</f>
        <v>FERNANDES, VICTOR</v>
      </c>
    </row>
    <row r="183" spans="1:4">
      <c r="A183" s="42">
        <v>378461</v>
      </c>
      <c r="B183" s="43" t="str">
        <f>VLOOKUP(A183,'Q13-Headcount Table'!A$3:D$146,2,0)</f>
        <v>Kumar S, Sendhil</v>
      </c>
      <c r="C183" s="43" t="str">
        <f>VLOOKUP(A183,'Q13-Headcount Table'!A$3:D$146,3,0)</f>
        <v>RAO, HEMANTH</v>
      </c>
      <c r="D183" s="43" t="str">
        <f>VLOOKUP(A183,'Q13-Headcount Table'!A$3:D$146,4,0)</f>
        <v>FERNANDES, VICTOR</v>
      </c>
    </row>
    <row r="184" spans="1:4">
      <c r="A184" s="42">
        <v>810320</v>
      </c>
      <c r="B184" s="43" t="str">
        <f>VLOOKUP(A184,'Q13-Headcount Table'!A$3:D$146,2,0)</f>
        <v>Lala, Pratush</v>
      </c>
      <c r="C184" s="43" t="str">
        <f>VLOOKUP(A184,'Q13-Headcount Table'!A$3:D$146,3,0)</f>
        <v>RAO, HEMANTH</v>
      </c>
      <c r="D184" s="43" t="str">
        <f>VLOOKUP(A184,'Q13-Headcount Table'!A$3:D$146,4,0)</f>
        <v>FERNANDES, VICTOR</v>
      </c>
    </row>
    <row r="185" spans="1:4">
      <c r="A185" s="42">
        <v>592590</v>
      </c>
      <c r="B185" s="43" t="str">
        <f>VLOOKUP(A185,'Q13-Headcount Table'!A$3:D$146,2,0)</f>
        <v>V Kumar, Akshatha</v>
      </c>
      <c r="C185" s="43" t="str">
        <f>VLOOKUP(A185,'Q13-Headcount Table'!A$3:D$146,3,0)</f>
        <v>RAO, HEMANTH</v>
      </c>
      <c r="D185" s="43" t="str">
        <f>VLOOKUP(A185,'Q13-Headcount Table'!A$3:D$146,4,0)</f>
        <v>FERNANDES, VICTOR</v>
      </c>
    </row>
    <row r="186" spans="1:4">
      <c r="A186" s="42">
        <v>373322</v>
      </c>
      <c r="B186" s="43" t="str">
        <f>VLOOKUP(A186,'Q13-Headcount Table'!A$3:D$146,2,0)</f>
        <v>Vishal, Pravin</v>
      </c>
      <c r="C186" s="43" t="str">
        <f>VLOOKUP(A186,'Q13-Headcount Table'!A$3:D$146,3,0)</f>
        <v>RAO, HEMANTH</v>
      </c>
      <c r="D186" s="43" t="str">
        <f>VLOOKUP(A186,'Q13-Headcount Table'!A$3:D$146,4,0)</f>
        <v>FERNANDES, VICTOR</v>
      </c>
    </row>
    <row r="187" spans="1:4">
      <c r="A187" s="42">
        <v>378436</v>
      </c>
      <c r="B187" s="43" t="str">
        <f>VLOOKUP(A187,'Q13-Headcount Table'!A$3:D$146,2,0)</f>
        <v>Rajan, S Soundar</v>
      </c>
      <c r="C187" s="43" t="str">
        <f>VLOOKUP(A187,'Q13-Headcount Table'!A$3:D$146,3,0)</f>
        <v>RAO, HEMANTH</v>
      </c>
      <c r="D187" s="43" t="str">
        <f>VLOOKUP(A187,'Q13-Headcount Table'!A$3:D$146,4,0)</f>
        <v>FERNANDES, VICTOR</v>
      </c>
    </row>
    <row r="188" spans="1:4">
      <c r="A188" s="42">
        <v>814602</v>
      </c>
      <c r="B188" s="43" t="str">
        <f>VLOOKUP(A188,'Q13-Headcount Table'!A$3:D$146,2,0)</f>
        <v>Shetty, Madhusudhan</v>
      </c>
      <c r="C188" s="43" t="str">
        <f>VLOOKUP(A188,'Q13-Headcount Table'!A$3:D$146,3,0)</f>
        <v>RAO, HEMANTH</v>
      </c>
      <c r="D188" s="43" t="str">
        <f>VLOOKUP(A188,'Q13-Headcount Table'!A$3:D$146,4,0)</f>
        <v>FERNANDES, VICTOR</v>
      </c>
    </row>
    <row r="189" spans="1:4">
      <c r="A189" s="42">
        <v>592618</v>
      </c>
      <c r="B189" s="43" t="str">
        <f>VLOOKUP(A189,'Q13-Headcount Table'!A$3:D$146,2,0)</f>
        <v>A, Shalini</v>
      </c>
      <c r="C189" s="43" t="str">
        <f>VLOOKUP(A189,'Q13-Headcount Table'!A$3:D$146,3,0)</f>
        <v>RAO, HEMANTH</v>
      </c>
      <c r="D189" s="43" t="str">
        <f>VLOOKUP(A189,'Q13-Headcount Table'!A$3:D$146,4,0)</f>
        <v>FERNANDES, VICTOR</v>
      </c>
    </row>
    <row r="190" spans="1:4">
      <c r="A190" s="42">
        <v>378518</v>
      </c>
      <c r="B190" s="43" t="str">
        <f>VLOOKUP(A190,'Q13-Headcount Table'!A$3:D$146,2,0)</f>
        <v>Mallappa, Shaila BM</v>
      </c>
      <c r="C190" s="43" t="str">
        <f>VLOOKUP(A190,'Q13-Headcount Table'!A$3:D$146,3,0)</f>
        <v>RAO, HEMANTH</v>
      </c>
      <c r="D190" s="43" t="str">
        <f>VLOOKUP(A190,'Q13-Headcount Table'!A$3:D$146,4,0)</f>
        <v>FERNANDES, VICTOR</v>
      </c>
    </row>
    <row r="191" spans="1:4">
      <c r="A191" s="42">
        <v>373326</v>
      </c>
      <c r="B191" s="43" t="str">
        <f>VLOOKUP(A191,'Q13-Headcount Table'!A$3:D$146,2,0)</f>
        <v>Kombettu, Sachin</v>
      </c>
      <c r="C191" s="43" t="str">
        <f>VLOOKUP(A191,'Q13-Headcount Table'!A$3:D$146,3,0)</f>
        <v>RAO, HEMANTH</v>
      </c>
      <c r="D191" s="43" t="str">
        <f>VLOOKUP(A191,'Q13-Headcount Table'!A$3:D$146,4,0)</f>
        <v>FERNANDES, VICTOR</v>
      </c>
    </row>
    <row r="192" spans="1:4">
      <c r="A192" s="42">
        <v>373143</v>
      </c>
      <c r="B192" s="43" t="str">
        <f>VLOOKUP(A192,'Q13-Headcount Table'!A$3:D$146,2,0)</f>
        <v>Vijay, Bhavanishankar</v>
      </c>
      <c r="C192" s="43" t="str">
        <f>VLOOKUP(A192,'Q13-Headcount Table'!A$3:D$146,3,0)</f>
        <v>RAO, HEMANTH</v>
      </c>
      <c r="D192" s="43" t="str">
        <f>VLOOKUP(A192,'Q13-Headcount Table'!A$3:D$146,4,0)</f>
        <v>FERNANDES, VICTOR</v>
      </c>
    </row>
    <row r="193" spans="1:4">
      <c r="A193" s="42">
        <v>840314</v>
      </c>
      <c r="B193" s="43" t="str">
        <f>VLOOKUP(A193,'Q13-Headcount Table'!A$3:D$146,2,0)</f>
        <v>Chaitanya, Venkatasatya</v>
      </c>
      <c r="C193" s="43" t="str">
        <f>VLOOKUP(A193,'Q13-Headcount Table'!A$3:D$146,3,0)</f>
        <v>SANKARALINGAM, VIJAY</v>
      </c>
      <c r="D193" s="43" t="str">
        <f>VLOOKUP(A193,'Q13-Headcount Table'!A$3:D$146,4,0)</f>
        <v>MISHRA, DIVYANSHU</v>
      </c>
    </row>
    <row r="194" spans="1:4">
      <c r="A194" s="42">
        <v>810837</v>
      </c>
      <c r="B194" s="43" t="str">
        <f>VLOOKUP(A194,'Q13-Headcount Table'!A$3:D$146,2,0)</f>
        <v>Prasad, Keerthana E</v>
      </c>
      <c r="C194" s="43" t="str">
        <f>VLOOKUP(A194,'Q13-Headcount Table'!A$3:D$146,3,0)</f>
        <v>SANKARALINGAM, VIJAY</v>
      </c>
      <c r="D194" s="43" t="str">
        <f>VLOOKUP(A194,'Q13-Headcount Table'!A$3:D$146,4,0)</f>
        <v>MISHRA, DIVYANSHU</v>
      </c>
    </row>
    <row r="195" spans="1:4">
      <c r="A195" s="42">
        <v>592250</v>
      </c>
      <c r="B195" s="43" t="str">
        <f>VLOOKUP(A195,'Q13-Headcount Table'!A$3:D$146,2,0)</f>
        <v>Sreenivas, BR</v>
      </c>
      <c r="C195" s="43" t="str">
        <f>VLOOKUP(A195,'Q13-Headcount Table'!A$3:D$146,3,0)</f>
        <v>SANKARALINGAM, VIJAY</v>
      </c>
      <c r="D195" s="43" t="str">
        <f>VLOOKUP(A195,'Q13-Headcount Table'!A$3:D$146,4,0)</f>
        <v>MISHRA, DIVYANSHU</v>
      </c>
    </row>
    <row r="196" spans="1:4">
      <c r="A196" s="42">
        <v>590498</v>
      </c>
      <c r="B196" s="43" t="str">
        <f>VLOOKUP(A196,'Q13-Headcount Table'!A$3:D$146,2,0)</f>
        <v>Vinita, M</v>
      </c>
      <c r="C196" s="43" t="str">
        <f>VLOOKUP(A196,'Q13-Headcount Table'!A$3:D$146,3,0)</f>
        <v>SANKARALINGAM, VIJAY</v>
      </c>
      <c r="D196" s="43" t="str">
        <f>VLOOKUP(A196,'Q13-Headcount Table'!A$3:D$146,4,0)</f>
        <v>MISHRA, DIVYANSHU</v>
      </c>
    </row>
    <row r="197" spans="1:4">
      <c r="A197" s="42">
        <v>842056</v>
      </c>
      <c r="B197" s="43" t="str">
        <f>VLOOKUP(A197,'Q13-Headcount Table'!A$3:D$146,2,0)</f>
        <v>Kishore, Ram N</v>
      </c>
      <c r="C197" s="43" t="str">
        <f>VLOOKUP(A197,'Q13-Headcount Table'!A$3:D$146,3,0)</f>
        <v>SANKARALINGAM, VIJAY</v>
      </c>
      <c r="D197" s="43" t="str">
        <f>VLOOKUP(A197,'Q13-Headcount Table'!A$3:D$146,4,0)</f>
        <v>MISHRA, DIVYANSHU</v>
      </c>
    </row>
    <row r="198" spans="1:4">
      <c r="A198" s="42">
        <v>840316</v>
      </c>
      <c r="B198" s="43" t="str">
        <f>VLOOKUP(A198,'Q13-Headcount Table'!A$3:D$146,2,0)</f>
        <v>MG, Praveen</v>
      </c>
      <c r="C198" s="43" t="str">
        <f>VLOOKUP(A198,'Q13-Headcount Table'!A$3:D$146,3,0)</f>
        <v>SANKARALINGAM, VIJAY</v>
      </c>
      <c r="D198" s="43" t="str">
        <f>VLOOKUP(A198,'Q13-Headcount Table'!A$3:D$146,4,0)</f>
        <v>MISHRA, DIVYANSHU</v>
      </c>
    </row>
    <row r="199" spans="1:4">
      <c r="A199" s="42">
        <v>814607</v>
      </c>
      <c r="B199" s="43" t="str">
        <f>VLOOKUP(A199,'Q13-Headcount Table'!A$3:D$146,2,0)</f>
        <v>G V Raju, Satyanarayana</v>
      </c>
      <c r="C199" s="43" t="str">
        <f>VLOOKUP(A199,'Q13-Headcount Table'!A$3:D$146,3,0)</f>
        <v>SANKARALINGAM, VIJAY</v>
      </c>
      <c r="D199" s="43" t="str">
        <f>VLOOKUP(A199,'Q13-Headcount Table'!A$3:D$146,4,0)</f>
        <v>MISHRA, DIVYANSHU</v>
      </c>
    </row>
    <row r="200" spans="1:4">
      <c r="A200" s="42">
        <v>591551</v>
      </c>
      <c r="B200" s="43" t="str">
        <f>VLOOKUP(A200,'Q13-Headcount Table'!A$3:D$146,2,0)</f>
        <v>Prasad, P Eshwar</v>
      </c>
      <c r="C200" s="43" t="str">
        <f>VLOOKUP(A200,'Q13-Headcount Table'!A$3:D$146,3,0)</f>
        <v>SANKARALINGAM, VIJAY</v>
      </c>
      <c r="D200" s="43" t="str">
        <f>VLOOKUP(A200,'Q13-Headcount Table'!A$3:D$146,4,0)</f>
        <v>MISHRA, DIVYANSHU</v>
      </c>
    </row>
    <row r="201" spans="1:4">
      <c r="A201" s="42">
        <v>592722</v>
      </c>
      <c r="B201" s="43" t="str">
        <f>VLOOKUP(A201,'Q13-Headcount Table'!A$3:D$146,2,0)</f>
        <v>Prasanna, XD</v>
      </c>
      <c r="C201" s="43" t="str">
        <f>VLOOKUP(A201,'Q13-Headcount Table'!A$3:D$146,3,0)</f>
        <v>SANKARALINGAM, VIJAY</v>
      </c>
      <c r="D201" s="43" t="str">
        <f>VLOOKUP(A201,'Q13-Headcount Table'!A$3:D$146,4,0)</f>
        <v>MISHRA, DIVYANSHU</v>
      </c>
    </row>
    <row r="202" spans="1:4">
      <c r="A202" s="42">
        <v>590927</v>
      </c>
      <c r="B202" s="43" t="str">
        <f>VLOOKUP(A202,'Q13-Headcount Table'!A$3:D$146,2,0)</f>
        <v>Duff, Olivia</v>
      </c>
      <c r="C202" s="43" t="str">
        <f>VLOOKUP(A202,'Q13-Headcount Table'!A$3:D$146,3,0)</f>
        <v>SANKARALINGAM, VIJAY</v>
      </c>
      <c r="D202" s="43" t="str">
        <f>VLOOKUP(A202,'Q13-Headcount Table'!A$3:D$146,4,0)</f>
        <v>MISHRA, DIVYANSHU</v>
      </c>
    </row>
    <row r="203" spans="1:4">
      <c r="A203" s="42">
        <v>590496</v>
      </c>
      <c r="B203" s="43" t="str">
        <f>VLOOKUP(A203,'Q13-Headcount Table'!A$3:D$146,2,0)</f>
        <v>V Pallavi, Anu</v>
      </c>
      <c r="C203" s="43" t="str">
        <f>VLOOKUP(A203,'Q13-Headcount Table'!A$3:D$146,3,0)</f>
        <v>SANKARALINGAM, VIJAY</v>
      </c>
      <c r="D203" s="43" t="str">
        <f>VLOOKUP(A203,'Q13-Headcount Table'!A$3:D$146,4,0)</f>
        <v>MISHRA, DIVYANSHU</v>
      </c>
    </row>
    <row r="204" spans="1:4">
      <c r="A204" s="42">
        <v>842056</v>
      </c>
      <c r="B204" s="43" t="str">
        <f>VLOOKUP(A204,'Q13-Headcount Table'!A$3:D$146,2,0)</f>
        <v>Kishore, Ram N</v>
      </c>
      <c r="C204" s="43" t="str">
        <f>VLOOKUP(A204,'Q13-Headcount Table'!A$3:D$146,3,0)</f>
        <v>SANKARALINGAM, VIJAY</v>
      </c>
      <c r="D204" s="43" t="str">
        <f>VLOOKUP(A204,'Q13-Headcount Table'!A$3:D$146,4,0)</f>
        <v>MISHRA, DIVYANSHU</v>
      </c>
    </row>
    <row r="205" spans="1:4">
      <c r="A205" s="42">
        <v>840316</v>
      </c>
      <c r="B205" s="43" t="str">
        <f>VLOOKUP(A205,'Q13-Headcount Table'!A$3:D$146,2,0)</f>
        <v>MG, Praveen</v>
      </c>
      <c r="C205" s="43" t="str">
        <f>VLOOKUP(A205,'Q13-Headcount Table'!A$3:D$146,3,0)</f>
        <v>SANKARALINGAM, VIJAY</v>
      </c>
      <c r="D205" s="43" t="str">
        <f>VLOOKUP(A205,'Q13-Headcount Table'!A$3:D$146,4,0)</f>
        <v>MISHRA, DIVYANSHU</v>
      </c>
    </row>
    <row r="206" spans="1:4">
      <c r="A206" s="42">
        <v>592722</v>
      </c>
      <c r="B206" s="43" t="str">
        <f>VLOOKUP(A206,'Q13-Headcount Table'!A$3:D$146,2,0)</f>
        <v>Prasanna, XD</v>
      </c>
      <c r="C206" s="43" t="str">
        <f>VLOOKUP(A206,'Q13-Headcount Table'!A$3:D$146,3,0)</f>
        <v>SANKARALINGAM, VIJAY</v>
      </c>
      <c r="D206" s="43" t="str">
        <f>VLOOKUP(A206,'Q13-Headcount Table'!A$3:D$146,4,0)</f>
        <v>MISHRA, DIVYANSHU</v>
      </c>
    </row>
    <row r="207" spans="1:4">
      <c r="A207" s="42">
        <v>590496</v>
      </c>
      <c r="B207" s="43" t="str">
        <f>VLOOKUP(A207,'Q13-Headcount Table'!A$3:D$146,2,0)</f>
        <v>V Pallavi, Anu</v>
      </c>
      <c r="C207" s="43" t="str">
        <f>VLOOKUP(A207,'Q13-Headcount Table'!A$3:D$146,3,0)</f>
        <v>SANKARALINGAM, VIJAY</v>
      </c>
      <c r="D207" s="43" t="str">
        <f>VLOOKUP(A207,'Q13-Headcount Table'!A$3:D$146,4,0)</f>
        <v>MISHRA, DIVYANSHU</v>
      </c>
    </row>
    <row r="208" spans="1:4">
      <c r="A208" s="42">
        <v>592250</v>
      </c>
      <c r="B208" s="43" t="str">
        <f>VLOOKUP(A208,'Q13-Headcount Table'!A$3:D$146,2,0)</f>
        <v>Sreenivas, BR</v>
      </c>
      <c r="C208" s="43" t="str">
        <f>VLOOKUP(A208,'Q13-Headcount Table'!A$3:D$146,3,0)</f>
        <v>SANKARALINGAM, VIJAY</v>
      </c>
      <c r="D208" s="43" t="str">
        <f>VLOOKUP(A208,'Q13-Headcount Table'!A$3:D$146,4,0)</f>
        <v>MISHRA, DIVYANSHU</v>
      </c>
    </row>
    <row r="209" spans="1:4">
      <c r="A209" s="42">
        <v>590927</v>
      </c>
      <c r="B209" s="43" t="str">
        <f>VLOOKUP(A209,'Q13-Headcount Table'!A$3:D$146,2,0)</f>
        <v>Duff, Olivia</v>
      </c>
      <c r="C209" s="43" t="str">
        <f>VLOOKUP(A209,'Q13-Headcount Table'!A$3:D$146,3,0)</f>
        <v>SANKARALINGAM, VIJAY</v>
      </c>
      <c r="D209" s="43" t="str">
        <f>VLOOKUP(A209,'Q13-Headcount Table'!A$3:D$146,4,0)</f>
        <v>MISHRA, DIVYANSHU</v>
      </c>
    </row>
    <row r="210" spans="1:4">
      <c r="A210" s="42">
        <v>814607</v>
      </c>
      <c r="B210" s="43" t="str">
        <f>VLOOKUP(A210,'Q13-Headcount Table'!A$3:D$146,2,0)</f>
        <v>G V Raju, Satyanarayana</v>
      </c>
      <c r="C210" s="43" t="str">
        <f>VLOOKUP(A210,'Q13-Headcount Table'!A$3:D$146,3,0)</f>
        <v>SANKARALINGAM, VIJAY</v>
      </c>
      <c r="D210" s="43" t="str">
        <f>VLOOKUP(A210,'Q13-Headcount Table'!A$3:D$146,4,0)</f>
        <v>MISHRA, DIVYANSHU</v>
      </c>
    </row>
    <row r="211" spans="1:4">
      <c r="A211" s="42">
        <v>591551</v>
      </c>
      <c r="B211" s="43" t="str">
        <f>VLOOKUP(A211,'Q13-Headcount Table'!A$3:D$146,2,0)</f>
        <v>Prasad, P Eshwar</v>
      </c>
      <c r="C211" s="43" t="str">
        <f>VLOOKUP(A211,'Q13-Headcount Table'!A$3:D$146,3,0)</f>
        <v>SANKARALINGAM, VIJAY</v>
      </c>
      <c r="D211" s="43" t="str">
        <f>VLOOKUP(A211,'Q13-Headcount Table'!A$3:D$146,4,0)</f>
        <v>MISHRA, DIVYANSHU</v>
      </c>
    </row>
    <row r="212" spans="1:4">
      <c r="A212" s="42">
        <v>840314</v>
      </c>
      <c r="B212" s="43" t="str">
        <f>VLOOKUP(A212,'Q13-Headcount Table'!A$3:D$146,2,0)</f>
        <v>Chaitanya, Venkatasatya</v>
      </c>
      <c r="C212" s="43" t="str">
        <f>VLOOKUP(A212,'Q13-Headcount Table'!A$3:D$146,3,0)</f>
        <v>SANKARALINGAM, VIJAY</v>
      </c>
      <c r="D212" s="43" t="str">
        <f>VLOOKUP(A212,'Q13-Headcount Table'!A$3:D$146,4,0)</f>
        <v>MISHRA, DIVYANSHU</v>
      </c>
    </row>
    <row r="213" spans="1:4">
      <c r="A213" s="42">
        <v>810837</v>
      </c>
      <c r="B213" s="43" t="str">
        <f>VLOOKUP(A213,'Q13-Headcount Table'!A$3:D$146,2,0)</f>
        <v>Prasad, Keerthana E</v>
      </c>
      <c r="C213" s="43" t="str">
        <f>VLOOKUP(A213,'Q13-Headcount Table'!A$3:D$146,3,0)</f>
        <v>SANKARALINGAM, VIJAY</v>
      </c>
      <c r="D213" s="43" t="str">
        <f>VLOOKUP(A213,'Q13-Headcount Table'!A$3:D$146,4,0)</f>
        <v>MISHRA, DIVYANSHU</v>
      </c>
    </row>
    <row r="214" spans="1:4">
      <c r="A214" s="42">
        <v>590498</v>
      </c>
      <c r="B214" s="43" t="str">
        <f>VLOOKUP(A214,'Q13-Headcount Table'!A$3:D$146,2,0)</f>
        <v>Vinita, M</v>
      </c>
      <c r="C214" s="43" t="str">
        <f>VLOOKUP(A214,'Q13-Headcount Table'!A$3:D$146,3,0)</f>
        <v>SANKARALINGAM, VIJAY</v>
      </c>
      <c r="D214" s="43" t="str">
        <f>VLOOKUP(A214,'Q13-Headcount Table'!A$3:D$146,4,0)</f>
        <v>MISHRA, DIVYANSHU</v>
      </c>
    </row>
    <row r="215" spans="1:4">
      <c r="A215" s="42">
        <v>842136</v>
      </c>
      <c r="B215" s="43" t="str">
        <f>VLOOKUP(A215,'Q13-Headcount Table'!A$3:D$146,2,0)</f>
        <v>Prasad BK, Guru</v>
      </c>
      <c r="C215" s="43" t="str">
        <f>VLOOKUP(A215,'Q13-Headcount Table'!A$3:D$146,3,0)</f>
        <v>SSSM, RAMESH KV</v>
      </c>
      <c r="D215" s="43" t="str">
        <f>VLOOKUP(A215,'Q13-Headcount Table'!A$3:D$146,4,0)</f>
        <v>MISHRA, DIVYANSHU</v>
      </c>
    </row>
    <row r="216" spans="1:4">
      <c r="A216" s="42">
        <v>842055</v>
      </c>
      <c r="B216" s="43" t="str">
        <f>VLOOKUP(A216,'Q13-Headcount Table'!A$3:D$146,2,0)</f>
        <v>Raj, Mohan</v>
      </c>
      <c r="C216" s="43" t="str">
        <f>VLOOKUP(A216,'Q13-Headcount Table'!A$3:D$146,3,0)</f>
        <v>SSSM, RAMESH KV</v>
      </c>
      <c r="D216" s="43" t="str">
        <f>VLOOKUP(A216,'Q13-Headcount Table'!A$3:D$146,4,0)</f>
        <v>MISHRA, DIVYANSHU</v>
      </c>
    </row>
    <row r="217" spans="1:4">
      <c r="A217" s="42">
        <v>810856</v>
      </c>
      <c r="B217" s="43" t="str">
        <f>VLOOKUP(A217,'Q13-Headcount Table'!A$3:D$146,2,0)</f>
        <v>Vinayak, DM</v>
      </c>
      <c r="C217" s="43" t="str">
        <f>VLOOKUP(A217,'Q13-Headcount Table'!A$3:D$146,3,0)</f>
        <v>SSSM, RAMESH KV</v>
      </c>
      <c r="D217" s="43" t="str">
        <f>VLOOKUP(A217,'Q13-Headcount Table'!A$3:D$146,4,0)</f>
        <v>MISHRA, DIVYANSHU</v>
      </c>
    </row>
    <row r="218" spans="1:4">
      <c r="A218" s="42">
        <v>592631</v>
      </c>
      <c r="B218" s="43" t="str">
        <f>VLOOKUP(A218,'Q13-Headcount Table'!A$3:D$146,2,0)</f>
        <v>Khadri, Asadulla</v>
      </c>
      <c r="C218" s="43" t="str">
        <f>VLOOKUP(A218,'Q13-Headcount Table'!A$3:D$146,3,0)</f>
        <v>SSSM, RAMESH KV</v>
      </c>
      <c r="D218" s="43" t="str">
        <f>VLOOKUP(A218,'Q13-Headcount Table'!A$3:D$146,4,0)</f>
        <v>MISHRA, DIVYANSHU</v>
      </c>
    </row>
    <row r="219" spans="1:4">
      <c r="A219" s="42">
        <v>378392</v>
      </c>
      <c r="B219" s="43" t="str">
        <f>VLOOKUP(A219,'Q13-Headcount Table'!A$3:D$146,2,0)</f>
        <v>Alva, Ashwin</v>
      </c>
      <c r="C219" s="43" t="str">
        <f>VLOOKUP(A219,'Q13-Headcount Table'!A$3:D$146,3,0)</f>
        <v>SSSM, RAMESH KV</v>
      </c>
      <c r="D219" s="43" t="str">
        <f>VLOOKUP(A219,'Q13-Headcount Table'!A$3:D$146,4,0)</f>
        <v>MISHRA, DIVYANSHU</v>
      </c>
    </row>
    <row r="220" spans="1:4">
      <c r="A220" s="42">
        <v>374857</v>
      </c>
      <c r="B220" s="43" t="str">
        <f>VLOOKUP(A220,'Q13-Headcount Table'!A$3:D$146,2,0)</f>
        <v>Swaminathan, Vishy</v>
      </c>
      <c r="C220" s="43" t="str">
        <f>VLOOKUP(A220,'Q13-Headcount Table'!A$3:D$146,3,0)</f>
        <v>SSSM, RAMESH KV</v>
      </c>
      <c r="D220" s="43" t="str">
        <f>VLOOKUP(A220,'Q13-Headcount Table'!A$3:D$146,4,0)</f>
        <v>MISHRA, DIVYANSHU</v>
      </c>
    </row>
    <row r="221" spans="1:4">
      <c r="A221" s="42">
        <v>591048</v>
      </c>
      <c r="B221" s="43" t="str">
        <f>VLOOKUP(A221,'Q13-Headcount Table'!A$3:D$146,2,0)</f>
        <v>Anand, Vijay</v>
      </c>
      <c r="C221" s="43" t="str">
        <f>VLOOKUP(A221,'Q13-Headcount Table'!A$3:D$146,3,0)</f>
        <v>SSSM, RAMESH KV</v>
      </c>
      <c r="D221" s="43" t="str">
        <f>VLOOKUP(A221,'Q13-Headcount Table'!A$3:D$146,4,0)</f>
        <v>MISHRA, DIVYANSHU</v>
      </c>
    </row>
    <row r="222" spans="1:4">
      <c r="A222" s="42">
        <v>590830</v>
      </c>
      <c r="B222" s="43" t="str">
        <f>VLOOKUP(A222,'Q13-Headcount Table'!A$3:D$146,2,0)</f>
        <v>Krishna, Gopal PN</v>
      </c>
      <c r="C222" s="43" t="str">
        <f>VLOOKUP(A222,'Q13-Headcount Table'!A$3:D$146,3,0)</f>
        <v>SSSM, RAMESH KV</v>
      </c>
      <c r="D222" s="43" t="str">
        <f>VLOOKUP(A222,'Q13-Headcount Table'!A$3:D$146,4,0)</f>
        <v>MISHRA, DIVYANSHU</v>
      </c>
    </row>
    <row r="223" spans="1:4">
      <c r="A223" s="42">
        <v>841676</v>
      </c>
      <c r="B223" s="43" t="str">
        <f>VLOOKUP(A223,'Q13-Headcount Table'!A$3:D$146,2,0)</f>
        <v>Maben, Emmanual</v>
      </c>
      <c r="C223" s="43" t="str">
        <f>VLOOKUP(A223,'Q13-Headcount Table'!A$3:D$146,3,0)</f>
        <v>SSSM, RAMESH KV</v>
      </c>
      <c r="D223" s="43" t="str">
        <f>VLOOKUP(A223,'Q13-Headcount Table'!A$3:D$146,4,0)</f>
        <v>MISHRA, DIVYANSHU</v>
      </c>
    </row>
    <row r="224" spans="1:4">
      <c r="A224" s="42">
        <v>840312</v>
      </c>
      <c r="B224" s="43" t="str">
        <f>VLOOKUP(A224,'Q13-Headcount Table'!A$3:D$146,2,0)</f>
        <v>Bhat, DivyaShree</v>
      </c>
      <c r="C224" s="43" t="str">
        <f>VLOOKUP(A224,'Q13-Headcount Table'!A$3:D$146,3,0)</f>
        <v>SSSM, RAMESH KV</v>
      </c>
      <c r="D224" s="43" t="str">
        <f>VLOOKUP(A224,'Q13-Headcount Table'!A$3:D$146,4,0)</f>
        <v>MISHRA, DIVYANSHU</v>
      </c>
    </row>
    <row r="225" spans="1:4">
      <c r="A225" s="42">
        <v>590836</v>
      </c>
      <c r="B225" s="43" t="str">
        <f>VLOOKUP(A225,'Q13-Headcount Table'!A$3:D$146,2,0)</f>
        <v>D, Shephen F</v>
      </c>
      <c r="C225" s="43" t="str">
        <f>VLOOKUP(A225,'Q13-Headcount Table'!A$3:D$146,3,0)</f>
        <v>SSSM, RAMESH KV</v>
      </c>
      <c r="D225" s="43" t="str">
        <f>VLOOKUP(A225,'Q13-Headcount Table'!A$3:D$146,4,0)</f>
        <v>MISHRA, DIVYANSHU</v>
      </c>
    </row>
    <row r="226" spans="1:4">
      <c r="A226" s="42">
        <v>372173</v>
      </c>
      <c r="B226" s="43" t="str">
        <f>VLOOKUP(A226,'Q13-Headcount Table'!A$3:D$146,2,0)</f>
        <v>Mahadevaiah, Janaki</v>
      </c>
      <c r="C226" s="43" t="str">
        <f>VLOOKUP(A226,'Q13-Headcount Table'!A$3:D$146,3,0)</f>
        <v>SSSM, RAMESH KV</v>
      </c>
      <c r="D226" s="43" t="str">
        <f>VLOOKUP(A226,'Q13-Headcount Table'!A$3:D$146,4,0)</f>
        <v>MISHRA, DIVYANSHU</v>
      </c>
    </row>
    <row r="227" spans="1:4">
      <c r="A227" s="42">
        <v>841676</v>
      </c>
      <c r="B227" s="43" t="str">
        <f>VLOOKUP(A227,'Q13-Headcount Table'!A$3:D$146,2,0)</f>
        <v>Maben, Emmanual</v>
      </c>
      <c r="C227" s="43" t="str">
        <f>VLOOKUP(A227,'Q13-Headcount Table'!A$3:D$146,3,0)</f>
        <v>SSSM, RAMESH KV</v>
      </c>
      <c r="D227" s="43" t="str">
        <f>VLOOKUP(A227,'Q13-Headcount Table'!A$3:D$146,4,0)</f>
        <v>MISHRA, DIVYANSHU</v>
      </c>
    </row>
    <row r="228" spans="1:4">
      <c r="A228" s="42">
        <v>840312</v>
      </c>
      <c r="B228" s="43" t="str">
        <f>VLOOKUP(A228,'Q13-Headcount Table'!A$3:D$146,2,0)</f>
        <v>Bhat, DivyaShree</v>
      </c>
      <c r="C228" s="43" t="str">
        <f>VLOOKUP(A228,'Q13-Headcount Table'!A$3:D$146,3,0)</f>
        <v>SSSM, RAMESH KV</v>
      </c>
      <c r="D228" s="43" t="str">
        <f>VLOOKUP(A228,'Q13-Headcount Table'!A$3:D$146,4,0)</f>
        <v>MISHRA, DIVYANSHU</v>
      </c>
    </row>
    <row r="229" spans="1:4">
      <c r="A229" s="42">
        <v>372173</v>
      </c>
      <c r="B229" s="43" t="str">
        <f>VLOOKUP(A229,'Q13-Headcount Table'!A$3:D$146,2,0)</f>
        <v>Mahadevaiah, Janaki</v>
      </c>
      <c r="C229" s="43" t="str">
        <f>VLOOKUP(A229,'Q13-Headcount Table'!A$3:D$146,3,0)</f>
        <v>SSSM, RAMESH KV</v>
      </c>
      <c r="D229" s="43" t="str">
        <f>VLOOKUP(A229,'Q13-Headcount Table'!A$3:D$146,4,0)</f>
        <v>MISHRA, DIVYANSHU</v>
      </c>
    </row>
    <row r="230" spans="1:4">
      <c r="A230" s="42">
        <v>590836</v>
      </c>
      <c r="B230" s="43" t="str">
        <f>VLOOKUP(A230,'Q13-Headcount Table'!A$3:D$146,2,0)</f>
        <v>D, Shephen F</v>
      </c>
      <c r="C230" s="43" t="str">
        <f>VLOOKUP(A230,'Q13-Headcount Table'!A$3:D$146,3,0)</f>
        <v>SSSM, RAMESH KV</v>
      </c>
      <c r="D230" s="43" t="str">
        <f>VLOOKUP(A230,'Q13-Headcount Table'!A$3:D$146,4,0)</f>
        <v>MISHRA, DIVYANSHU</v>
      </c>
    </row>
    <row r="231" spans="1:4">
      <c r="A231" s="42">
        <v>378392</v>
      </c>
      <c r="B231" s="43" t="str">
        <f>VLOOKUP(A231,'Q13-Headcount Table'!A$3:D$146,2,0)</f>
        <v>Alva, Ashwin</v>
      </c>
      <c r="C231" s="43" t="str">
        <f>VLOOKUP(A231,'Q13-Headcount Table'!A$3:D$146,3,0)</f>
        <v>SSSM, RAMESH KV</v>
      </c>
      <c r="D231" s="43" t="str">
        <f>VLOOKUP(A231,'Q13-Headcount Table'!A$3:D$146,4,0)</f>
        <v>MISHRA, DIVYANSHU</v>
      </c>
    </row>
    <row r="232" spans="1:4">
      <c r="A232" s="42">
        <v>374857</v>
      </c>
      <c r="B232" s="43" t="str">
        <f>VLOOKUP(A232,'Q13-Headcount Table'!A$3:D$146,2,0)</f>
        <v>Swaminathan, Vishy</v>
      </c>
      <c r="C232" s="43" t="str">
        <f>VLOOKUP(A232,'Q13-Headcount Table'!A$3:D$146,3,0)</f>
        <v>SSSM, RAMESH KV</v>
      </c>
      <c r="D232" s="43" t="str">
        <f>VLOOKUP(A232,'Q13-Headcount Table'!A$3:D$146,4,0)</f>
        <v>MISHRA, DIVYANSHU</v>
      </c>
    </row>
    <row r="233" spans="1:4">
      <c r="A233" s="42">
        <v>591048</v>
      </c>
      <c r="B233" s="43" t="str">
        <f>VLOOKUP(A233,'Q13-Headcount Table'!A$3:D$146,2,0)</f>
        <v>Anand, Vijay</v>
      </c>
      <c r="C233" s="43" t="str">
        <f>VLOOKUP(A233,'Q13-Headcount Table'!A$3:D$146,3,0)</f>
        <v>SSSM, RAMESH KV</v>
      </c>
      <c r="D233" s="43" t="str">
        <f>VLOOKUP(A233,'Q13-Headcount Table'!A$3:D$146,4,0)</f>
        <v>MISHRA, DIVYANSHU</v>
      </c>
    </row>
    <row r="234" spans="1:4">
      <c r="A234" s="42">
        <v>590830</v>
      </c>
      <c r="B234" s="43" t="str">
        <f>VLOOKUP(A234,'Q13-Headcount Table'!A$3:D$146,2,0)</f>
        <v>Krishna, Gopal PN</v>
      </c>
      <c r="C234" s="43" t="str">
        <f>VLOOKUP(A234,'Q13-Headcount Table'!A$3:D$146,3,0)</f>
        <v>SSSM, RAMESH KV</v>
      </c>
      <c r="D234" s="43" t="str">
        <f>VLOOKUP(A234,'Q13-Headcount Table'!A$3:D$146,4,0)</f>
        <v>MISHRA, DIVYANSHU</v>
      </c>
    </row>
    <row r="235" spans="1:4">
      <c r="A235" s="42">
        <v>842136</v>
      </c>
      <c r="B235" s="43" t="str">
        <f>VLOOKUP(A235,'Q13-Headcount Table'!A$3:D$146,2,0)</f>
        <v>Prasad BK, Guru</v>
      </c>
      <c r="C235" s="43" t="str">
        <f>VLOOKUP(A235,'Q13-Headcount Table'!A$3:D$146,3,0)</f>
        <v>SSSM, RAMESH KV</v>
      </c>
      <c r="D235" s="43" t="str">
        <f>VLOOKUP(A235,'Q13-Headcount Table'!A$3:D$146,4,0)</f>
        <v>MISHRA, DIVYANSHU</v>
      </c>
    </row>
    <row r="236" spans="1:4">
      <c r="A236" s="42">
        <v>842055</v>
      </c>
      <c r="B236" s="43" t="str">
        <f>VLOOKUP(A236,'Q13-Headcount Table'!A$3:D$146,2,0)</f>
        <v>Raj, Mohan</v>
      </c>
      <c r="C236" s="43" t="str">
        <f>VLOOKUP(A236,'Q13-Headcount Table'!A$3:D$146,3,0)</f>
        <v>SSSM, RAMESH KV</v>
      </c>
      <c r="D236" s="43" t="str">
        <f>VLOOKUP(A236,'Q13-Headcount Table'!A$3:D$146,4,0)</f>
        <v>MISHRA, DIVYANSHU</v>
      </c>
    </row>
    <row r="237" spans="1:4">
      <c r="A237" s="42">
        <v>810856</v>
      </c>
      <c r="B237" s="43" t="str">
        <f>VLOOKUP(A237,'Q13-Headcount Table'!A$3:D$146,2,0)</f>
        <v>Vinayak, DM</v>
      </c>
      <c r="C237" s="43" t="str">
        <f>VLOOKUP(A237,'Q13-Headcount Table'!A$3:D$146,3,0)</f>
        <v>SSSM, RAMESH KV</v>
      </c>
      <c r="D237" s="43" t="str">
        <f>VLOOKUP(A237,'Q13-Headcount Table'!A$3:D$146,4,0)</f>
        <v>MISHRA, DIVYANSHU</v>
      </c>
    </row>
    <row r="238" spans="1:4">
      <c r="A238" s="42">
        <v>592631</v>
      </c>
      <c r="B238" s="43" t="str">
        <f>VLOOKUP(A238,'Q13-Headcount Table'!A$3:D$146,2,0)</f>
        <v>Khadri, Asadulla</v>
      </c>
      <c r="C238" s="43" t="str">
        <f>VLOOKUP(A238,'Q13-Headcount Table'!A$3:D$146,3,0)</f>
        <v>SSSM, RAMESH KV</v>
      </c>
      <c r="D238" s="43" t="str">
        <f>VLOOKUP(A238,'Q13-Headcount Table'!A$3:D$146,4,0)</f>
        <v>MISHRA, DIVYANSHU</v>
      </c>
    </row>
    <row r="239" spans="1:4">
      <c r="A239" s="42">
        <v>378482</v>
      </c>
      <c r="B239" s="43" t="str">
        <f>VLOOKUP(A239,'Q13-Headcount Table'!A$3:D$146,2,0)</f>
        <v>Babu, N</v>
      </c>
      <c r="C239" s="43" t="str">
        <f>VLOOKUP(A239,'Q13-Headcount Table'!A$3:D$146,3,0)</f>
        <v>TBD MANAGER 1</v>
      </c>
      <c r="D239" s="43" t="str">
        <f>VLOOKUP(A239,'Q13-Headcount Table'!A$3:D$146,4,0)</f>
        <v>MISHRA, DIVYANSHU</v>
      </c>
    </row>
    <row r="240" spans="1:4">
      <c r="A240" s="42">
        <v>372878</v>
      </c>
      <c r="B240" s="43" t="str">
        <f>VLOOKUP(A240,'Q13-Headcount Table'!A$3:D$146,2,0)</f>
        <v>Cherian, Susana</v>
      </c>
      <c r="C240" s="43" t="str">
        <f>VLOOKUP(A240,'Q13-Headcount Table'!A$3:D$146,3,0)</f>
        <v>TBD MANAGER 1</v>
      </c>
      <c r="D240" s="43" t="str">
        <f>VLOOKUP(A240,'Q13-Headcount Table'!A$3:D$146,4,0)</f>
        <v>MISHRA, DIVYANSHU</v>
      </c>
    </row>
    <row r="241" spans="1:4">
      <c r="A241" s="42">
        <v>591003</v>
      </c>
      <c r="B241" s="43" t="str">
        <f>VLOOKUP(A241,'Q13-Headcount Table'!A$3:D$146,2,0)</f>
        <v>Devarajan, Cecil</v>
      </c>
      <c r="C241" s="43" t="str">
        <f>VLOOKUP(A241,'Q13-Headcount Table'!A$3:D$146,3,0)</f>
        <v>TBD MANAGER 1</v>
      </c>
      <c r="D241" s="43" t="str">
        <f>VLOOKUP(A241,'Q13-Headcount Table'!A$3:D$146,4,0)</f>
        <v>MISHRA, DIVYANSHU</v>
      </c>
    </row>
    <row r="242" spans="1:4">
      <c r="A242" s="42">
        <v>374638</v>
      </c>
      <c r="B242" s="43" t="str">
        <f>VLOOKUP(A242,'Q13-Headcount Table'!A$3:D$146,2,0)</f>
        <v>Gopal, Sujith</v>
      </c>
      <c r="C242" s="43" t="str">
        <f>VLOOKUP(A242,'Q13-Headcount Table'!A$3:D$146,3,0)</f>
        <v>TBD MANAGER 1</v>
      </c>
      <c r="D242" s="43" t="str">
        <f>VLOOKUP(A242,'Q13-Headcount Table'!A$3:D$146,4,0)</f>
        <v>MISHRA, DIVYANSHU</v>
      </c>
    </row>
    <row r="243" spans="1:4">
      <c r="A243" s="42">
        <v>328837</v>
      </c>
      <c r="B243" s="43" t="str">
        <f>VLOOKUP(A243,'Q13-Headcount Table'!A$3:D$146,2,0)</f>
        <v>Thomas, Tessith Abraham</v>
      </c>
      <c r="C243" s="43" t="str">
        <f>VLOOKUP(A243,'Q13-Headcount Table'!A$3:D$146,3,0)</f>
        <v>TBD MANAGER 1</v>
      </c>
      <c r="D243" s="43" t="str">
        <f>VLOOKUP(A243,'Q13-Headcount Table'!A$3:D$146,4,0)</f>
        <v>MISHRA, DIVYANSHU</v>
      </c>
    </row>
    <row r="244" spans="1:4">
      <c r="A244" s="42">
        <v>840311</v>
      </c>
      <c r="B244" s="43" t="str">
        <f>VLOOKUP(A244,'Q13-Headcount Table'!A$3:D$146,2,0)</f>
        <v>T Patil, Yuvaraj</v>
      </c>
      <c r="C244" s="43" t="str">
        <f>VLOOKUP(A244,'Q13-Headcount Table'!A$3:D$146,3,0)</f>
        <v>TBD MANAGER 1</v>
      </c>
      <c r="D244" s="43" t="str">
        <f>VLOOKUP(A244,'Q13-Headcount Table'!A$3:D$146,4,0)</f>
        <v>MISHRA, DIVYANSHU</v>
      </c>
    </row>
    <row r="245" spans="1:4">
      <c r="A245" s="42">
        <v>373596</v>
      </c>
      <c r="B245" s="43" t="str">
        <f>VLOOKUP(A245,'Q13-Headcount Table'!A$3:D$146,2,0)</f>
        <v>Kala, R</v>
      </c>
      <c r="C245" s="43" t="str">
        <f>VLOOKUP(A245,'Q13-Headcount Table'!A$3:D$146,3,0)</f>
        <v>TBD MANAGER 1</v>
      </c>
      <c r="D245" s="43" t="str">
        <f>VLOOKUP(A245,'Q13-Headcount Table'!A$3:D$146,4,0)</f>
        <v>MISHRA, DIVYANSHU</v>
      </c>
    </row>
    <row r="246" spans="1:4">
      <c r="A246" s="42">
        <v>373534</v>
      </c>
      <c r="B246" s="43" t="str">
        <f>VLOOKUP(A246,'Q13-Headcount Table'!A$3:D$146,2,0)</f>
        <v>Raghavendra, NJ</v>
      </c>
      <c r="C246" s="43" t="str">
        <f>VLOOKUP(A246,'Q13-Headcount Table'!A$3:D$146,3,0)</f>
        <v>TBD MANAGER 1</v>
      </c>
      <c r="D246" s="43" t="str">
        <f>VLOOKUP(A246,'Q13-Headcount Table'!A$3:D$146,4,0)</f>
        <v>MISHRA, DIVYANSHU</v>
      </c>
    </row>
    <row r="247" spans="1:4">
      <c r="A247" s="42">
        <v>373467</v>
      </c>
      <c r="B247" s="43" t="str">
        <f>VLOOKUP(A247,'Q13-Headcount Table'!A$3:D$146,2,0)</f>
        <v>Jamuna, G</v>
      </c>
      <c r="C247" s="43" t="str">
        <f>VLOOKUP(A247,'Q13-Headcount Table'!A$3:D$146,3,0)</f>
        <v>TBD MANAGER 1</v>
      </c>
      <c r="D247" s="43" t="str">
        <f>VLOOKUP(A247,'Q13-Headcount Table'!A$3:D$146,4,0)</f>
        <v>MISHRA, DIVYANSHU</v>
      </c>
    </row>
    <row r="248" spans="1:4">
      <c r="A248" s="42">
        <v>374166</v>
      </c>
      <c r="B248" s="43" t="str">
        <f>VLOOKUP(A248,'Q13-Headcount Table'!A$3:D$146,2,0)</f>
        <v>Athif, Mohammed</v>
      </c>
      <c r="C248" s="43" t="str">
        <f>VLOOKUP(A248,'Q13-Headcount Table'!A$3:D$146,3,0)</f>
        <v>TBD MANAGER 1</v>
      </c>
      <c r="D248" s="43" t="str">
        <f>VLOOKUP(A248,'Q13-Headcount Table'!A$3:D$146,4,0)</f>
        <v>MISHRA, DIVYANSHU</v>
      </c>
    </row>
    <row r="249" spans="1:4">
      <c r="A249" s="42">
        <v>840311</v>
      </c>
      <c r="B249" s="43" t="str">
        <f>VLOOKUP(A249,'Q13-Headcount Table'!A$3:D$146,2,0)</f>
        <v>T Patil, Yuvaraj</v>
      </c>
      <c r="C249" s="43" t="str">
        <f>VLOOKUP(A249,'Q13-Headcount Table'!A$3:D$146,3,0)</f>
        <v>TBD MANAGER 1</v>
      </c>
      <c r="D249" s="43" t="str">
        <f>VLOOKUP(A249,'Q13-Headcount Table'!A$3:D$146,4,0)</f>
        <v>MISHRA, DIVYANSHU</v>
      </c>
    </row>
    <row r="250" spans="1:4">
      <c r="A250" s="42">
        <v>373596</v>
      </c>
      <c r="B250" s="43" t="str">
        <f>VLOOKUP(A250,'Q13-Headcount Table'!A$3:D$146,2,0)</f>
        <v>Kala, R</v>
      </c>
      <c r="C250" s="43" t="str">
        <f>VLOOKUP(A250,'Q13-Headcount Table'!A$3:D$146,3,0)</f>
        <v>TBD MANAGER 1</v>
      </c>
      <c r="D250" s="43" t="str">
        <f>VLOOKUP(A250,'Q13-Headcount Table'!A$3:D$146,4,0)</f>
        <v>MISHRA, DIVYANSHU</v>
      </c>
    </row>
    <row r="251" spans="1:4">
      <c r="A251" s="42">
        <v>373534</v>
      </c>
      <c r="B251" s="43" t="str">
        <f>VLOOKUP(A251,'Q13-Headcount Table'!A$3:D$146,2,0)</f>
        <v>Raghavendra, NJ</v>
      </c>
      <c r="C251" s="43" t="str">
        <f>VLOOKUP(A251,'Q13-Headcount Table'!A$3:D$146,3,0)</f>
        <v>TBD MANAGER 1</v>
      </c>
      <c r="D251" s="43" t="str">
        <f>VLOOKUP(A251,'Q13-Headcount Table'!A$3:D$146,4,0)</f>
        <v>MISHRA, DIVYANSHU</v>
      </c>
    </row>
    <row r="252" spans="1:4">
      <c r="A252" s="42">
        <v>373467</v>
      </c>
      <c r="B252" s="43" t="str">
        <f>VLOOKUP(A252,'Q13-Headcount Table'!A$3:D$146,2,0)</f>
        <v>Jamuna, G</v>
      </c>
      <c r="C252" s="43" t="str">
        <f>VLOOKUP(A252,'Q13-Headcount Table'!A$3:D$146,3,0)</f>
        <v>TBD MANAGER 1</v>
      </c>
      <c r="D252" s="43" t="str">
        <f>VLOOKUP(A252,'Q13-Headcount Table'!A$3:D$146,4,0)</f>
        <v>MISHRA, DIVYANSHU</v>
      </c>
    </row>
    <row r="253" spans="1:4">
      <c r="A253" s="42">
        <v>374638</v>
      </c>
      <c r="B253" s="43" t="str">
        <f>VLOOKUP(A253,'Q13-Headcount Table'!A$3:D$146,2,0)</f>
        <v>Gopal, Sujith</v>
      </c>
      <c r="C253" s="43" t="str">
        <f>VLOOKUP(A253,'Q13-Headcount Table'!A$3:D$146,3,0)</f>
        <v>TBD MANAGER 1</v>
      </c>
      <c r="D253" s="43" t="str">
        <f>VLOOKUP(A253,'Q13-Headcount Table'!A$3:D$146,4,0)</f>
        <v>MISHRA, DIVYANSHU</v>
      </c>
    </row>
    <row r="254" spans="1:4">
      <c r="A254" s="42">
        <v>374166</v>
      </c>
      <c r="B254" s="43" t="str">
        <f>VLOOKUP(A254,'Q13-Headcount Table'!A$3:D$146,2,0)</f>
        <v>Athif, Mohammed</v>
      </c>
      <c r="C254" s="43" t="str">
        <f>VLOOKUP(A254,'Q13-Headcount Table'!A$3:D$146,3,0)</f>
        <v>TBD MANAGER 1</v>
      </c>
      <c r="D254" s="43" t="str">
        <f>VLOOKUP(A254,'Q13-Headcount Table'!A$3:D$146,4,0)</f>
        <v>MISHRA, DIVYANSHU</v>
      </c>
    </row>
    <row r="255" spans="1:4">
      <c r="A255" s="42">
        <v>328837</v>
      </c>
      <c r="B255" s="43" t="str">
        <f>VLOOKUP(A255,'Q13-Headcount Table'!A$3:D$146,2,0)</f>
        <v>Thomas, Tessith Abraham</v>
      </c>
      <c r="C255" s="43" t="str">
        <f>VLOOKUP(A255,'Q13-Headcount Table'!A$3:D$146,3,0)</f>
        <v>TBD MANAGER 1</v>
      </c>
      <c r="D255" s="43" t="str">
        <f>VLOOKUP(A255,'Q13-Headcount Table'!A$3:D$146,4,0)</f>
        <v>MISHRA, DIVYANSHU</v>
      </c>
    </row>
    <row r="256" spans="1:4">
      <c r="A256" s="42">
        <v>591003</v>
      </c>
      <c r="B256" s="43" t="str">
        <f>VLOOKUP(A256,'Q13-Headcount Table'!A$3:D$146,2,0)</f>
        <v>Devarajan, Cecil</v>
      </c>
      <c r="C256" s="43" t="str">
        <f>VLOOKUP(A256,'Q13-Headcount Table'!A$3:D$146,3,0)</f>
        <v>TBD MANAGER 1</v>
      </c>
      <c r="D256" s="43" t="str">
        <f>VLOOKUP(A256,'Q13-Headcount Table'!A$3:D$146,4,0)</f>
        <v>MISHRA, DIVYANSHU</v>
      </c>
    </row>
    <row r="257" spans="1:4">
      <c r="A257" s="42">
        <v>378482</v>
      </c>
      <c r="B257" s="43" t="str">
        <f>VLOOKUP(A257,'Q13-Headcount Table'!A$3:D$146,2,0)</f>
        <v>Babu, N</v>
      </c>
      <c r="C257" s="43" t="str">
        <f>VLOOKUP(A257,'Q13-Headcount Table'!A$3:D$146,3,0)</f>
        <v>TBD MANAGER 1</v>
      </c>
      <c r="D257" s="43" t="str">
        <f>VLOOKUP(A257,'Q13-Headcount Table'!A$3:D$146,4,0)</f>
        <v>MISHRA, DIVYANSHU</v>
      </c>
    </row>
    <row r="258" spans="1:4">
      <c r="A258" s="42">
        <v>372878</v>
      </c>
      <c r="B258" s="43" t="str">
        <f>VLOOKUP(A258,'Q13-Headcount Table'!A$3:D$146,2,0)</f>
        <v>Cherian, Susana</v>
      </c>
      <c r="C258" s="43" t="str">
        <f>VLOOKUP(A258,'Q13-Headcount Table'!A$3:D$146,3,0)</f>
        <v>TBD MANAGER 1</v>
      </c>
      <c r="D258" s="43" t="str">
        <f>VLOOKUP(A258,'Q13-Headcount Table'!A$3:D$146,4,0)</f>
        <v>MISHRA, DIVYANSHU</v>
      </c>
    </row>
    <row r="259" spans="1:4">
      <c r="A259" s="42">
        <v>378057</v>
      </c>
      <c r="B259" s="43" t="str">
        <f>VLOOKUP(A259,'Q13-Headcount Table'!A$3:D$146,2,0)</f>
        <v>H, ARAVIND</v>
      </c>
      <c r="C259" s="43" t="str">
        <f>VLOOKUP(A259,'Q13-Headcount Table'!A$3:D$146,3,0)</f>
        <v>VIJAYARAM, JAGADISH</v>
      </c>
      <c r="D259" s="43" t="str">
        <f>VLOOKUP(A259,'Q13-Headcount Table'!A$3:D$146,4,0)</f>
        <v>B, SRIRAM</v>
      </c>
    </row>
    <row r="260" spans="1:4">
      <c r="A260" s="42">
        <v>326735</v>
      </c>
      <c r="B260" s="43" t="str">
        <f>VLOOKUP(A260,'Q13-Headcount Table'!A$3:D$146,2,0)</f>
        <v>Gurupur, Gurudatta</v>
      </c>
      <c r="C260" s="43" t="str">
        <f>VLOOKUP(A260,'Q13-Headcount Table'!A$3:D$146,3,0)</f>
        <v>VIJAYARAM, JAGADISH</v>
      </c>
      <c r="D260" s="43" t="str">
        <f>VLOOKUP(A260,'Q13-Headcount Table'!A$3:D$146,4,0)</f>
        <v>B, SRIRAM</v>
      </c>
    </row>
    <row r="261" spans="1:4">
      <c r="A261" s="42">
        <v>839473</v>
      </c>
      <c r="B261" s="43" t="str">
        <f>VLOOKUP(A261,'Q13-Headcount Table'!A$3:D$146,2,0)</f>
        <v>Shetty, Deepak</v>
      </c>
      <c r="C261" s="43" t="str">
        <f>VLOOKUP(A261,'Q13-Headcount Table'!A$3:D$146,3,0)</f>
        <v>VISWANATHAN, SHIVAKUMAR</v>
      </c>
      <c r="D261" s="43" t="str">
        <f>VLOOKUP(A261,'Q13-Headcount Table'!A$3:D$146,4,0)</f>
        <v>MISHRA, DIVYANSHU</v>
      </c>
    </row>
    <row r="262" spans="1:4">
      <c r="A262" s="42">
        <v>379593</v>
      </c>
      <c r="B262" s="43" t="str">
        <f>VLOOKUP(A262,'Q13-Headcount Table'!A$3:D$146,2,0)</f>
        <v>Choudhury, Summit</v>
      </c>
      <c r="C262" s="43" t="str">
        <f>VLOOKUP(A262,'Q13-Headcount Table'!A$3:D$146,3,0)</f>
        <v>VISWANATHAN, SHIVAKUMAR</v>
      </c>
      <c r="D262" s="43" t="str">
        <f>VLOOKUP(A262,'Q13-Headcount Table'!A$3:D$146,4,0)</f>
        <v>MISHRA, DIVYANSHU</v>
      </c>
    </row>
    <row r="263" spans="1:4">
      <c r="A263" s="42">
        <v>592072</v>
      </c>
      <c r="B263" s="43" t="str">
        <f>VLOOKUP(A263,'Q13-Headcount Table'!A$3:D$146,2,0)</f>
        <v>N, Rashmi</v>
      </c>
      <c r="C263" s="43" t="str">
        <f>VLOOKUP(A263,'Q13-Headcount Table'!A$3:D$146,3,0)</f>
        <v>VISWANATHAN, SHIVAKUMAR</v>
      </c>
      <c r="D263" s="43" t="str">
        <f>VLOOKUP(A263,'Q13-Headcount Table'!A$3:D$146,4,0)</f>
        <v>MISHRA, DIVYANSHU</v>
      </c>
    </row>
    <row r="264" spans="1:4">
      <c r="A264" s="42">
        <v>591198</v>
      </c>
      <c r="B264" s="43" t="str">
        <f>VLOOKUP(A264,'Q13-Headcount Table'!A$3:D$146,2,0)</f>
        <v>Faby, Sebastian</v>
      </c>
      <c r="C264" s="43" t="str">
        <f>VLOOKUP(A264,'Q13-Headcount Table'!A$3:D$146,3,0)</f>
        <v>VISWANATHAN, SHIVAKUMAR</v>
      </c>
      <c r="D264" s="43" t="str">
        <f>VLOOKUP(A264,'Q13-Headcount Table'!A$3:D$146,4,0)</f>
        <v>MISHRA, DIVYANSHU</v>
      </c>
    </row>
    <row r="265" spans="1:4">
      <c r="A265" s="42">
        <v>590912</v>
      </c>
      <c r="B265" s="43" t="str">
        <f>VLOOKUP(A265,'Q13-Headcount Table'!A$3:D$146,2,0)</f>
        <v>C, Konika</v>
      </c>
      <c r="C265" s="43" t="str">
        <f>VLOOKUP(A265,'Q13-Headcount Table'!A$3:D$146,3,0)</f>
        <v>VISWANATHAN, SHIVAKUMAR</v>
      </c>
      <c r="D265" s="43" t="str">
        <f>VLOOKUP(A265,'Q13-Headcount Table'!A$3:D$146,4,0)</f>
        <v>MISHRA, DIVYANSHU</v>
      </c>
    </row>
    <row r="266" spans="1:4">
      <c r="A266" s="42">
        <v>590653</v>
      </c>
      <c r="B266" s="43" t="str">
        <f>VLOOKUP(A266,'Q13-Headcount Table'!A$3:D$146,2,0)</f>
        <v>Balakrishnan, Prabha</v>
      </c>
      <c r="C266" s="43" t="str">
        <f>VLOOKUP(A266,'Q13-Headcount Table'!A$3:D$146,3,0)</f>
        <v>VISWANATHAN, SHIVAKUMAR</v>
      </c>
      <c r="D266" s="43" t="str">
        <f>VLOOKUP(A266,'Q13-Headcount Table'!A$3:D$146,4,0)</f>
        <v>MISHRA, DIVYANSHU</v>
      </c>
    </row>
    <row r="267" spans="1:4">
      <c r="A267" s="42">
        <v>817509</v>
      </c>
      <c r="B267" s="43" t="str">
        <f>VLOOKUP(A267,'Q13-Headcount Table'!A$3:D$146,2,0)</f>
        <v>Baskaran, Murugan</v>
      </c>
      <c r="C267" s="43" t="str">
        <f>VLOOKUP(A267,'Q13-Headcount Table'!A$3:D$146,3,0)</f>
        <v>VISWANATHAN, SHIVAKUMAR</v>
      </c>
      <c r="D267" s="43" t="str">
        <f>VLOOKUP(A267,'Q13-Headcount Table'!A$3:D$146,4,0)</f>
        <v>MISHRA, DIVYANSHU</v>
      </c>
    </row>
    <row r="268" spans="1:4">
      <c r="A268" s="42">
        <v>817455</v>
      </c>
      <c r="B268" s="43" t="str">
        <f>VLOOKUP(A268,'Q13-Headcount Table'!A$3:D$146,2,0)</f>
        <v>H, Divya</v>
      </c>
      <c r="C268" s="43" t="str">
        <f>VLOOKUP(A268,'Q13-Headcount Table'!A$3:D$146,3,0)</f>
        <v>VISWANATHAN, SHIVAKUMAR</v>
      </c>
      <c r="D268" s="43" t="str">
        <f>VLOOKUP(A268,'Q13-Headcount Table'!A$3:D$146,4,0)</f>
        <v>MISHRA, DIVYANSHU</v>
      </c>
    </row>
    <row r="269" spans="1:4">
      <c r="A269" s="42">
        <v>810325</v>
      </c>
      <c r="B269" s="43" t="str">
        <f>VLOOKUP(A269,'Q13-Headcount Table'!A$3:D$146,2,0)</f>
        <v>Kashyap A, Prajwal</v>
      </c>
      <c r="C269" s="43" t="str">
        <f>VLOOKUP(A269,'Q13-Headcount Table'!A$3:D$146,3,0)</f>
        <v>VISWANATHAN, SHIVAKUMAR</v>
      </c>
      <c r="D269" s="43" t="str">
        <f>VLOOKUP(A269,'Q13-Headcount Table'!A$3:D$146,4,0)</f>
        <v>MISHRA, DIVYANSHU</v>
      </c>
    </row>
    <row r="270" spans="1:4">
      <c r="A270" s="42">
        <v>379840</v>
      </c>
      <c r="B270" s="43" t="str">
        <f>VLOOKUP(A270,'Q13-Headcount Table'!A$3:D$146,2,0)</f>
        <v>Suresh, Ashwin</v>
      </c>
      <c r="C270" s="43" t="str">
        <f>VLOOKUP(A270,'Q13-Headcount Table'!A$3:D$146,3,0)</f>
        <v>VISWANATHAN, SHIVAKUMAR</v>
      </c>
      <c r="D270" s="43" t="str">
        <f>VLOOKUP(A270,'Q13-Headcount Table'!A$3:D$146,4,0)</f>
        <v>MISHRA, DIVYANSHU</v>
      </c>
    </row>
    <row r="271" spans="1:4">
      <c r="A271" s="42">
        <v>372351</v>
      </c>
      <c r="B271" s="43" t="str">
        <f>VLOOKUP(A271,'Q13-Headcount Table'!A$3:D$146,2,0)</f>
        <v>Krishthuraj Dinesh, Anand</v>
      </c>
      <c r="C271" s="43" t="str">
        <f>VLOOKUP(A271,'Q13-Headcount Table'!A$3:D$146,3,0)</f>
        <v>VISWANATHAN, SHIVAKUMAR</v>
      </c>
      <c r="D271" s="43" t="str">
        <f>VLOOKUP(A271,'Q13-Headcount Table'!A$3:D$146,4,0)</f>
        <v>MISHRA, DIVYANSHU</v>
      </c>
    </row>
    <row r="272" spans="1:4">
      <c r="A272" s="42">
        <v>818310</v>
      </c>
      <c r="B272" s="43" t="str">
        <f>VLOOKUP(A272,'Q13-Headcount Table'!A$3:D$146,2,0)</f>
        <v>Mohan Rao, Jagan</v>
      </c>
      <c r="C272" s="43" t="str">
        <f>VLOOKUP(A272,'Q13-Headcount Table'!A$3:D$146,3,0)</f>
        <v>VISWANATHAN, SHIVAKUMAR</v>
      </c>
      <c r="D272" s="43" t="str">
        <f>VLOOKUP(A272,'Q13-Headcount Table'!A$3:D$146,4,0)</f>
        <v>MISHRA, DIVYANSHU</v>
      </c>
    </row>
    <row r="273" spans="1:4">
      <c r="A273" s="42">
        <v>591351</v>
      </c>
      <c r="B273" s="43" t="str">
        <f>VLOOKUP(A273,'Q13-Headcount Table'!A$3:D$146,2,0)</f>
        <v>VIJAYANATH, NISHA</v>
      </c>
      <c r="C273" s="43" t="str">
        <f>VLOOKUP(A273,'Q13-Headcount Table'!A$3:D$146,3,0)</f>
        <v>VISWANATHAN, SHIVAKUMAR</v>
      </c>
      <c r="D273" s="43" t="str">
        <f>VLOOKUP(A273,'Q13-Headcount Table'!A$3:D$146,4,0)</f>
        <v>MISHRA, DIVYANSHU</v>
      </c>
    </row>
    <row r="274" spans="1:4">
      <c r="A274" s="42">
        <v>373187</v>
      </c>
      <c r="B274" s="43" t="str">
        <f>VLOOKUP(A274,'Q13-Headcount Table'!A$3:D$146,2,0)</f>
        <v>RASHINKAR, GOURI</v>
      </c>
      <c r="C274" s="43" t="str">
        <f>VLOOKUP(A274,'Q13-Headcount Table'!A$3:D$146,3,0)</f>
        <v>VISWANATHAN, SHIVAKUMAR</v>
      </c>
      <c r="D274" s="43" t="str">
        <f>VLOOKUP(A274,'Q13-Headcount Table'!A$3:D$146,4,0)</f>
        <v>MISHRA, DIVYANSHU</v>
      </c>
    </row>
    <row r="275" spans="1:4">
      <c r="A275" s="42">
        <v>818310</v>
      </c>
      <c r="B275" s="43" t="str">
        <f>VLOOKUP(A275,'Q13-Headcount Table'!A$3:D$146,2,0)</f>
        <v>Mohan Rao, Jagan</v>
      </c>
      <c r="C275" s="43" t="str">
        <f>VLOOKUP(A275,'Q13-Headcount Table'!A$3:D$146,3,0)</f>
        <v>VISWANATHAN, SHIVAKUMAR</v>
      </c>
      <c r="D275" s="43" t="str">
        <f>VLOOKUP(A275,'Q13-Headcount Table'!A$3:D$146,4,0)</f>
        <v>MISHRA, DIVYANSHU</v>
      </c>
    </row>
    <row r="276" spans="1:4">
      <c r="A276" s="42">
        <v>817509</v>
      </c>
      <c r="B276" s="43" t="str">
        <f>VLOOKUP(A276,'Q13-Headcount Table'!A$3:D$146,2,0)</f>
        <v>Baskaran, Murugan</v>
      </c>
      <c r="C276" s="43" t="str">
        <f>VLOOKUP(A276,'Q13-Headcount Table'!A$3:D$146,3,0)</f>
        <v>VISWANATHAN, SHIVAKUMAR</v>
      </c>
      <c r="D276" s="43" t="str">
        <f>VLOOKUP(A276,'Q13-Headcount Table'!A$3:D$146,4,0)</f>
        <v>MISHRA, DIVYANSHU</v>
      </c>
    </row>
    <row r="277" spans="1:4">
      <c r="A277" s="42">
        <v>591351</v>
      </c>
      <c r="B277" s="43" t="str">
        <f>VLOOKUP(A277,'Q13-Headcount Table'!A$3:D$146,2,0)</f>
        <v>VIJAYANATH, NISHA</v>
      </c>
      <c r="C277" s="43" t="str">
        <f>VLOOKUP(A277,'Q13-Headcount Table'!A$3:D$146,3,0)</f>
        <v>VISWANATHAN, SHIVAKUMAR</v>
      </c>
      <c r="D277" s="43" t="str">
        <f>VLOOKUP(A277,'Q13-Headcount Table'!A$3:D$146,4,0)</f>
        <v>MISHRA, DIVYANSHU</v>
      </c>
    </row>
    <row r="278" spans="1:4">
      <c r="A278" s="42">
        <v>592072</v>
      </c>
      <c r="B278" s="43" t="str">
        <f>VLOOKUP(A278,'Q13-Headcount Table'!A$3:D$146,2,0)</f>
        <v>N, Rashmi</v>
      </c>
      <c r="C278" s="43" t="str">
        <f>VLOOKUP(A278,'Q13-Headcount Table'!A$3:D$146,3,0)</f>
        <v>VISWANATHAN, SHIVAKUMAR</v>
      </c>
      <c r="D278" s="43" t="str">
        <f>VLOOKUP(A278,'Q13-Headcount Table'!A$3:D$146,4,0)</f>
        <v>MISHRA, DIVYANSHU</v>
      </c>
    </row>
    <row r="279" spans="1:4">
      <c r="A279" s="42">
        <v>590653</v>
      </c>
      <c r="B279" s="43" t="str">
        <f>VLOOKUP(A279,'Q13-Headcount Table'!A$3:D$146,2,0)</f>
        <v>Balakrishnan, Prabha</v>
      </c>
      <c r="C279" s="43" t="str">
        <f>VLOOKUP(A279,'Q13-Headcount Table'!A$3:D$146,3,0)</f>
        <v>VISWANATHAN, SHIVAKUMAR</v>
      </c>
      <c r="D279" s="43" t="str">
        <f>VLOOKUP(A279,'Q13-Headcount Table'!A$3:D$146,4,0)</f>
        <v>MISHRA, DIVYANSHU</v>
      </c>
    </row>
    <row r="280" spans="1:4">
      <c r="A280" s="42">
        <v>373187</v>
      </c>
      <c r="B280" s="43" t="str">
        <f>VLOOKUP(A280,'Q13-Headcount Table'!A$3:D$146,2,0)</f>
        <v>RASHINKAR, GOURI</v>
      </c>
      <c r="C280" s="43" t="str">
        <f>VLOOKUP(A280,'Q13-Headcount Table'!A$3:D$146,3,0)</f>
        <v>VISWANATHAN, SHIVAKUMAR</v>
      </c>
      <c r="D280" s="43" t="str">
        <f>VLOOKUP(A280,'Q13-Headcount Table'!A$3:D$146,4,0)</f>
        <v>MISHRA, DIVYANSHU</v>
      </c>
    </row>
    <row r="281" spans="1:4">
      <c r="A281" s="42">
        <v>810325</v>
      </c>
      <c r="B281" s="43" t="str">
        <f>VLOOKUP(A281,'Q13-Headcount Table'!A$3:D$146,2,0)</f>
        <v>Kashyap A, Prajwal</v>
      </c>
      <c r="C281" s="43" t="str">
        <f>VLOOKUP(A281,'Q13-Headcount Table'!A$3:D$146,3,0)</f>
        <v>VISWANATHAN, SHIVAKUMAR</v>
      </c>
      <c r="D281" s="43" t="str">
        <f>VLOOKUP(A281,'Q13-Headcount Table'!A$3:D$146,4,0)</f>
        <v>MISHRA, DIVYANSHU</v>
      </c>
    </row>
    <row r="282" spans="1:4">
      <c r="A282" s="42">
        <v>590653</v>
      </c>
      <c r="B282" s="43" t="str">
        <f>VLOOKUP(A282,'Q13-Headcount Table'!A$3:D$146,2,0)</f>
        <v>Balakrishnan, Prabha</v>
      </c>
      <c r="C282" s="43" t="str">
        <f>VLOOKUP(A282,'Q13-Headcount Table'!A$3:D$146,3,0)</f>
        <v>VISWANATHAN, SHIVAKUMAR</v>
      </c>
      <c r="D282" s="43" t="str">
        <f>VLOOKUP(A282,'Q13-Headcount Table'!A$3:D$146,4,0)</f>
        <v>MISHRA, DIVYANSHU</v>
      </c>
    </row>
    <row r="283" spans="1:4">
      <c r="A283" s="42">
        <v>379840</v>
      </c>
      <c r="B283" s="43" t="str">
        <f>VLOOKUP(A283,'Q13-Headcount Table'!A$3:D$146,2,0)</f>
        <v>Suresh, Ashwin</v>
      </c>
      <c r="C283" s="43" t="str">
        <f>VLOOKUP(A283,'Q13-Headcount Table'!A$3:D$146,3,0)</f>
        <v>VISWANATHAN, SHIVAKUMAR</v>
      </c>
      <c r="D283" s="43" t="str">
        <f>VLOOKUP(A283,'Q13-Headcount Table'!A$3:D$146,4,0)</f>
        <v>MISHRA, DIVYANSHU</v>
      </c>
    </row>
    <row r="284" spans="1:4">
      <c r="A284" s="42">
        <v>372351</v>
      </c>
      <c r="B284" s="43" t="str">
        <f>VLOOKUP(A284,'Q13-Headcount Table'!A$3:D$146,2,0)</f>
        <v>Krishthuraj Dinesh, Anand</v>
      </c>
      <c r="C284" s="43" t="str">
        <f>VLOOKUP(A284,'Q13-Headcount Table'!A$3:D$146,3,0)</f>
        <v>VISWANATHAN, SHIVAKUMAR</v>
      </c>
      <c r="D284" s="43" t="str">
        <f>VLOOKUP(A284,'Q13-Headcount Table'!A$3:D$146,4,0)</f>
        <v>MISHRA, DIVYANSHU</v>
      </c>
    </row>
    <row r="285" spans="1:4">
      <c r="A285" s="42">
        <v>839473</v>
      </c>
      <c r="B285" s="43" t="str">
        <f>VLOOKUP(A285,'Q13-Headcount Table'!A$3:D$146,2,0)</f>
        <v>Shetty, Deepak</v>
      </c>
      <c r="C285" s="43" t="str">
        <f>VLOOKUP(A285,'Q13-Headcount Table'!A$3:D$146,3,0)</f>
        <v>VISWANATHAN, SHIVAKUMAR</v>
      </c>
      <c r="D285" s="43" t="str">
        <f>VLOOKUP(A285,'Q13-Headcount Table'!A$3:D$146,4,0)</f>
        <v>MISHRA, DIVYANSHU</v>
      </c>
    </row>
    <row r="286" spans="1:4">
      <c r="A286" s="42">
        <v>817455</v>
      </c>
      <c r="B286" s="43" t="str">
        <f>VLOOKUP(A286,'Q13-Headcount Table'!A$3:D$146,2,0)</f>
        <v>H, Divya</v>
      </c>
      <c r="C286" s="43" t="str">
        <f>VLOOKUP(A286,'Q13-Headcount Table'!A$3:D$146,3,0)</f>
        <v>VISWANATHAN, SHIVAKUMAR</v>
      </c>
      <c r="D286" s="43" t="str">
        <f>VLOOKUP(A286,'Q13-Headcount Table'!A$3:D$146,4,0)</f>
        <v>MISHRA, DIVYANSHU</v>
      </c>
    </row>
    <row r="287" spans="1:4">
      <c r="A287" s="42">
        <v>592072</v>
      </c>
      <c r="B287" s="43" t="str">
        <f>VLOOKUP(A287,'Q13-Headcount Table'!A$3:D$146,2,0)</f>
        <v>N, Rashmi</v>
      </c>
      <c r="C287" s="43" t="str">
        <f>VLOOKUP(A287,'Q13-Headcount Table'!A$3:D$146,3,0)</f>
        <v>VISWANATHAN, SHIVAKUMAR</v>
      </c>
      <c r="D287" s="43" t="str">
        <f>VLOOKUP(A287,'Q13-Headcount Table'!A$3:D$146,4,0)</f>
        <v>MISHRA, DIVYANSHU</v>
      </c>
    </row>
    <row r="288" spans="1:4">
      <c r="A288" s="42">
        <v>591198</v>
      </c>
      <c r="B288" s="43" t="str">
        <f>VLOOKUP(A288,'Q13-Headcount Table'!A$3:D$146,2,0)</f>
        <v>Faby, Sebastian</v>
      </c>
      <c r="C288" s="43" t="str">
        <f>VLOOKUP(A288,'Q13-Headcount Table'!A$3:D$146,3,0)</f>
        <v>VISWANATHAN, SHIVAKUMAR</v>
      </c>
      <c r="D288" s="43" t="str">
        <f>VLOOKUP(A288,'Q13-Headcount Table'!A$3:D$146,4,0)</f>
        <v>MISHRA, DIVYANSHU</v>
      </c>
    </row>
    <row r="289" spans="1:4">
      <c r="A289" s="42">
        <v>590912</v>
      </c>
      <c r="B289" s="43" t="str">
        <f>VLOOKUP(A289,'Q13-Headcount Table'!A$3:D$146,2,0)</f>
        <v>C, Konika</v>
      </c>
      <c r="C289" s="43" t="str">
        <f>VLOOKUP(A289,'Q13-Headcount Table'!A$3:D$146,3,0)</f>
        <v>VISWANATHAN, SHIVAKUMAR</v>
      </c>
      <c r="D289" s="43" t="str">
        <f>VLOOKUP(A289,'Q13-Headcount Table'!A$3:D$146,4,0)</f>
        <v>MISHRA, DIVYANSHU</v>
      </c>
    </row>
    <row r="290" spans="1:4">
      <c r="A290" s="42">
        <v>379840</v>
      </c>
      <c r="B290" s="43" t="str">
        <f>VLOOKUP(A290,'Q13-Headcount Table'!A$3:D$146,2,0)</f>
        <v>Suresh, Ashwin</v>
      </c>
      <c r="C290" s="43" t="str">
        <f>VLOOKUP(A290,'Q13-Headcount Table'!A$3:D$146,3,0)</f>
        <v>VISWANATHAN, SHIVAKUMAR</v>
      </c>
      <c r="D290" s="43" t="str">
        <f>VLOOKUP(A290,'Q13-Headcount Table'!A$3:D$146,4,0)</f>
        <v>MISHRA, DIVYANSHU</v>
      </c>
    </row>
    <row r="291" spans="1:4">
      <c r="A291" s="42">
        <v>379593</v>
      </c>
      <c r="B291" s="43" t="str">
        <f>VLOOKUP(A291,'Q13-Headcount Table'!A$3:D$146,2,0)</f>
        <v>Choudhury, Summit</v>
      </c>
      <c r="C291" s="43" t="str">
        <f>VLOOKUP(A291,'Q13-Headcount Table'!A$3:D$146,3,0)</f>
        <v>VISWANATHAN, SHIVAKUMAR</v>
      </c>
      <c r="D291" s="43" t="str">
        <f>VLOOKUP(A291,'Q13-Headcount Table'!A$3:D$146,4,0)</f>
        <v>MISHRA, DIVYANSHU</v>
      </c>
    </row>
  </sheetData>
  <mergeCells count="1">
    <mergeCell ref="A1:I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B457D-A893-474D-BA01-7E2F450DE95A}">
  <dimension ref="A3:I26"/>
  <sheetViews>
    <sheetView workbookViewId="0">
      <selection activeCell="H11" sqref="H11"/>
    </sheetView>
  </sheetViews>
  <sheetFormatPr defaultRowHeight="14.5"/>
  <cols>
    <col min="1" max="1" width="10.08984375" bestFit="1" customWidth="1"/>
    <col min="2" max="2" width="12.36328125" customWidth="1"/>
    <col min="8" max="8" width="13" customWidth="1"/>
    <col min="14" max="14" width="9.90625" bestFit="1" customWidth="1"/>
    <col min="15" max="15" width="10" bestFit="1" customWidth="1"/>
    <col min="16" max="21" width="10" customWidth="1"/>
    <col min="22" max="22" width="10.08984375" bestFit="1" customWidth="1"/>
  </cols>
  <sheetData>
    <row r="3" spans="1:9" ht="15" thickBot="1"/>
    <row r="4" spans="1:9" ht="15" customHeight="1">
      <c r="A4" s="44" t="s">
        <v>180</v>
      </c>
      <c r="B4" s="45"/>
      <c r="C4" s="45"/>
      <c r="D4" s="45"/>
      <c r="E4" s="45"/>
      <c r="F4" s="45"/>
      <c r="G4" s="45"/>
      <c r="H4" s="45"/>
      <c r="I4" s="46"/>
    </row>
    <row r="5" spans="1:9">
      <c r="A5" s="47"/>
      <c r="B5" s="48"/>
      <c r="C5" s="48"/>
      <c r="D5" s="48"/>
      <c r="E5" s="48"/>
      <c r="F5" s="48"/>
      <c r="G5" s="48"/>
      <c r="H5" s="48"/>
      <c r="I5" s="49"/>
    </row>
    <row r="6" spans="1:9">
      <c r="A6" s="47"/>
      <c r="B6" s="48"/>
      <c r="C6" s="48"/>
      <c r="D6" s="48"/>
      <c r="E6" s="48"/>
      <c r="F6" s="48"/>
      <c r="G6" s="48"/>
      <c r="H6" s="48"/>
      <c r="I6" s="49"/>
    </row>
    <row r="7" spans="1:9">
      <c r="A7" s="47"/>
      <c r="B7" s="48"/>
      <c r="C7" s="48"/>
      <c r="D7" s="48"/>
      <c r="E7" s="48"/>
      <c r="F7" s="48"/>
      <c r="G7" s="48"/>
      <c r="H7" s="48"/>
      <c r="I7" s="49"/>
    </row>
    <row r="8" spans="1:9" ht="15" thickBot="1">
      <c r="A8" s="50"/>
      <c r="B8" s="51"/>
      <c r="C8" s="51"/>
      <c r="D8" s="51"/>
      <c r="E8" s="51"/>
      <c r="F8" s="51"/>
      <c r="G8" s="51"/>
      <c r="H8" s="51"/>
      <c r="I8" s="52"/>
    </row>
    <row r="14" spans="1:9">
      <c r="A14" s="53" t="s">
        <v>181</v>
      </c>
      <c r="B14" s="53" t="s">
        <v>182</v>
      </c>
      <c r="C14" s="53" t="s">
        <v>183</v>
      </c>
      <c r="D14" s="53" t="s">
        <v>184</v>
      </c>
      <c r="E14" s="53" t="s">
        <v>185</v>
      </c>
      <c r="F14" s="53" t="s">
        <v>186</v>
      </c>
      <c r="G14" s="53" t="s">
        <v>187</v>
      </c>
      <c r="H14" s="53" t="s">
        <v>188</v>
      </c>
      <c r="I14" s="53" t="s">
        <v>189</v>
      </c>
    </row>
    <row r="15" spans="1:9">
      <c r="A15" s="54" t="s">
        <v>190</v>
      </c>
      <c r="B15" s="55">
        <v>2.4168427938808374E-2</v>
      </c>
      <c r="C15" s="55">
        <v>2.9803240740740741E-2</v>
      </c>
      <c r="D15" s="55">
        <v>2.9069855486327449E-2</v>
      </c>
      <c r="E15" s="55">
        <v>3.1534887566137565E-2</v>
      </c>
      <c r="F15" s="55">
        <v>3.3231687752108545E-2</v>
      </c>
      <c r="G15" s="55">
        <v>3.1815843621399172E-2</v>
      </c>
      <c r="H15" s="55">
        <v>3.046342985767083E-2</v>
      </c>
      <c r="I15" s="55">
        <f>AVERAGE(B15:G15)</f>
        <v>2.9937323850920308E-2</v>
      </c>
    </row>
    <row r="16" spans="1:9">
      <c r="A16" s="54" t="s">
        <v>191</v>
      </c>
      <c r="B16" s="55">
        <v>2.4550495262704568E-2</v>
      </c>
      <c r="C16" s="55">
        <v>2.9400115740740741E-2</v>
      </c>
      <c r="D16" s="55">
        <v>3.5468399270482606E-2</v>
      </c>
      <c r="E16" s="55">
        <v>2.9046682098765431E-2</v>
      </c>
      <c r="F16" s="55">
        <v>2.9004252214170693E-2</v>
      </c>
      <c r="G16" s="55">
        <v>3.2294308574879221E-2</v>
      </c>
      <c r="H16" s="55">
        <v>3.0207590483858602E-2</v>
      </c>
      <c r="I16" s="55">
        <f t="shared" ref="I16:I26" si="0">AVERAGE(B16:G16)</f>
        <v>2.9960708860290546E-2</v>
      </c>
    </row>
    <row r="17" spans="1:9">
      <c r="A17" s="54" t="s">
        <v>192</v>
      </c>
      <c r="B17" s="55">
        <v>2.4931561996779386E-2</v>
      </c>
      <c r="C17" s="55">
        <v>2.6817611882716048E-2</v>
      </c>
      <c r="D17" s="55">
        <v>3.7552224480578142E-2</v>
      </c>
      <c r="E17" s="55">
        <v>2.8469484269215455E-2</v>
      </c>
      <c r="F17" s="55">
        <v>2.87100035161744E-2</v>
      </c>
      <c r="G17" s="55">
        <v>2.5321703480589021E-2</v>
      </c>
      <c r="H17" s="55">
        <v>2.904529117933723E-2</v>
      </c>
      <c r="I17" s="55">
        <f t="shared" si="0"/>
        <v>2.8633764937675405E-2</v>
      </c>
    </row>
    <row r="18" spans="1:9">
      <c r="A18" s="54" t="s">
        <v>193</v>
      </c>
      <c r="B18" s="55">
        <v>2.5467388344226582E-2</v>
      </c>
      <c r="C18" s="55">
        <v>3.2617448391013965E-2</v>
      </c>
      <c r="D18" s="55">
        <v>3.0166245791245792E-2</v>
      </c>
      <c r="E18" s="55">
        <v>2.5069198187549248E-2</v>
      </c>
      <c r="F18" s="55">
        <v>2.9642129629629629E-2</v>
      </c>
      <c r="G18" s="55">
        <v>2.7332746478873238E-2</v>
      </c>
      <c r="H18" s="55">
        <v>2.8484569679126132E-2</v>
      </c>
      <c r="I18" s="55">
        <f t="shared" si="0"/>
        <v>2.8382526137089737E-2</v>
      </c>
    </row>
    <row r="19" spans="1:9">
      <c r="A19" s="54" t="s">
        <v>194</v>
      </c>
      <c r="B19" s="55">
        <v>2.4490367383512544E-2</v>
      </c>
      <c r="C19" s="55">
        <v>2.7244300497976968E-2</v>
      </c>
      <c r="D19" s="55">
        <v>2.8568239795918368E-2</v>
      </c>
      <c r="E19" s="55">
        <v>3.1803478157644824E-2</v>
      </c>
      <c r="F19" s="55">
        <v>2.8979226791726792E-2</v>
      </c>
      <c r="G19" s="55">
        <v>2.8072293447293447E-2</v>
      </c>
      <c r="H19" s="55">
        <v>2.8499426242481796E-2</v>
      </c>
      <c r="I19" s="55">
        <f t="shared" si="0"/>
        <v>2.8192984345678823E-2</v>
      </c>
    </row>
    <row r="20" spans="1:9">
      <c r="A20" s="54" t="s">
        <v>195</v>
      </c>
      <c r="B20" s="55">
        <v>2.5582373532068655E-2</v>
      </c>
      <c r="C20" s="55">
        <v>2.4073962784900288E-2</v>
      </c>
      <c r="D20" s="55">
        <v>2.628299474847982E-2</v>
      </c>
      <c r="E20" s="55">
        <v>3.0779172602089268E-2</v>
      </c>
      <c r="F20" s="55">
        <v>3.0522762345679012E-2</v>
      </c>
      <c r="G20" s="55">
        <v>2.3462111536824183E-2</v>
      </c>
      <c r="H20" s="55">
        <v>2.6568874885043059E-2</v>
      </c>
      <c r="I20" s="55">
        <f t="shared" si="0"/>
        <v>2.6783896258340208E-2</v>
      </c>
    </row>
    <row r="21" spans="1:9">
      <c r="A21" s="54" t="s">
        <v>196</v>
      </c>
      <c r="B21" s="55">
        <v>2.2959401709401708E-2</v>
      </c>
      <c r="C21" s="55">
        <v>2.5457508514261387E-2</v>
      </c>
      <c r="D21" s="55">
        <v>3.0746527777777779E-2</v>
      </c>
      <c r="E21" s="55">
        <v>2.8648879142300191E-2</v>
      </c>
      <c r="F21" s="55">
        <v>2.9496935315597286E-2</v>
      </c>
      <c r="G21" s="55">
        <v>2.5203993055555554E-2</v>
      </c>
      <c r="H21" s="55">
        <v>2.7327485957521502E-2</v>
      </c>
      <c r="I21" s="55">
        <f t="shared" si="0"/>
        <v>2.7085540919148981E-2</v>
      </c>
    </row>
    <row r="22" spans="1:9">
      <c r="A22" s="54" t="s">
        <v>197</v>
      </c>
      <c r="B22" s="55">
        <v>2.530545491143317E-2</v>
      </c>
      <c r="C22" s="55">
        <v>3.0196214596949891E-2</v>
      </c>
      <c r="D22" s="55">
        <v>2.7687274948559673E-2</v>
      </c>
      <c r="E22" s="55">
        <v>3.5016953573291605E-2</v>
      </c>
      <c r="F22" s="55">
        <v>2.4404275599128541E-2</v>
      </c>
      <c r="G22" s="55">
        <v>2.9835325832161273E-2</v>
      </c>
      <c r="H22" s="55">
        <v>2.9059627398482821E-2</v>
      </c>
      <c r="I22" s="55">
        <f t="shared" si="0"/>
        <v>2.8740916576920697E-2</v>
      </c>
    </row>
    <row r="23" spans="1:9">
      <c r="A23" s="54" t="s">
        <v>198</v>
      </c>
      <c r="B23" s="55">
        <v>1.8955938697318007E-2</v>
      </c>
      <c r="C23" s="55">
        <v>2.2659286762009536E-2</v>
      </c>
      <c r="D23" s="55">
        <v>3.0019907407407405E-2</v>
      </c>
      <c r="E23" s="55">
        <v>2.8648976909007771E-2</v>
      </c>
      <c r="F23" s="55">
        <v>2.8203635620915036E-2</v>
      </c>
      <c r="G23" s="55">
        <v>2.7791770315091214E-2</v>
      </c>
      <c r="H23" s="55">
        <v>2.658020475939122E-2</v>
      </c>
      <c r="I23" s="55">
        <f t="shared" si="0"/>
        <v>2.6046585951958166E-2</v>
      </c>
    </row>
    <row r="24" spans="1:9">
      <c r="A24" s="54" t="s">
        <v>199</v>
      </c>
      <c r="B24" s="55">
        <v>2.7745861391694722E-2</v>
      </c>
      <c r="C24" s="55">
        <v>2.7162296642436828E-2</v>
      </c>
      <c r="D24" s="55">
        <v>3.3400046816479401E-2</v>
      </c>
      <c r="E24" s="55">
        <v>3.310347945601852E-2</v>
      </c>
      <c r="F24" s="55">
        <v>2.5282180958132044E-2</v>
      </c>
      <c r="G24" s="55">
        <v>2.9606135986733003E-2</v>
      </c>
      <c r="H24" s="55">
        <v>2.9253933136676499E-2</v>
      </c>
      <c r="I24" s="55">
        <f t="shared" si="0"/>
        <v>2.9383333541915749E-2</v>
      </c>
    </row>
    <row r="25" spans="1:9">
      <c r="A25" s="54" t="s">
        <v>200</v>
      </c>
      <c r="B25" s="55">
        <v>2.1674272486772488E-2</v>
      </c>
      <c r="C25" s="55">
        <v>2.5630787037037039E-2</v>
      </c>
      <c r="D25" s="55">
        <v>2.9449279184247539E-2</v>
      </c>
      <c r="E25" s="55">
        <v>3.4265207047325101E-2</v>
      </c>
      <c r="F25" s="55">
        <v>2.8990049302549302E-2</v>
      </c>
      <c r="G25" s="55">
        <v>2.8929477422628105E-2</v>
      </c>
      <c r="H25" s="55">
        <v>2.8590069764464928E-2</v>
      </c>
      <c r="I25" s="55">
        <f t="shared" si="0"/>
        <v>2.8156512080093263E-2</v>
      </c>
    </row>
    <row r="26" spans="1:9">
      <c r="A26" s="54" t="s">
        <v>201</v>
      </c>
      <c r="B26" s="55">
        <v>2.7292917917917915E-2</v>
      </c>
      <c r="C26" s="55">
        <v>2.3030835619570186E-2</v>
      </c>
      <c r="D26" s="55">
        <v>2.5450571895424837E-2</v>
      </c>
      <c r="E26" s="55">
        <v>3.1856001048218029E-2</v>
      </c>
      <c r="F26" s="55">
        <v>2.6617890211640211E-2</v>
      </c>
      <c r="G26" s="55">
        <v>3.3234427609427609E-2</v>
      </c>
      <c r="H26" s="55">
        <v>2.7318477496483824E-2</v>
      </c>
      <c r="I26" s="55">
        <f t="shared" si="0"/>
        <v>2.7913774050366463E-2</v>
      </c>
    </row>
  </sheetData>
  <mergeCells count="1">
    <mergeCell ref="A4:I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3EE9-2B1C-4076-A4C4-AB50231C0953}">
  <dimension ref="B1:I14"/>
  <sheetViews>
    <sheetView workbookViewId="0">
      <selection activeCell="H11" sqref="H11"/>
    </sheetView>
  </sheetViews>
  <sheetFormatPr defaultRowHeight="14.5"/>
  <sheetData>
    <row r="1" spans="2:9" ht="15" thickBot="1"/>
    <row r="2" spans="2:9">
      <c r="B2" s="56" t="s">
        <v>181</v>
      </c>
      <c r="C2" s="57" t="s">
        <v>189</v>
      </c>
      <c r="D2" s="57" t="s">
        <v>182</v>
      </c>
      <c r="E2" s="57" t="s">
        <v>183</v>
      </c>
      <c r="F2" s="57" t="s">
        <v>184</v>
      </c>
      <c r="G2" s="57" t="s">
        <v>185</v>
      </c>
      <c r="H2" s="57" t="s">
        <v>186</v>
      </c>
      <c r="I2" s="58" t="s">
        <v>187</v>
      </c>
    </row>
    <row r="3" spans="2:9">
      <c r="B3" s="59" t="s">
        <v>190</v>
      </c>
      <c r="C3" s="55">
        <v>2.9937323850920308E-2</v>
      </c>
      <c r="I3" s="60"/>
    </row>
    <row r="4" spans="2:9">
      <c r="B4" s="59" t="s">
        <v>191</v>
      </c>
      <c r="C4" s="55">
        <v>2.9960708860290546E-2</v>
      </c>
      <c r="I4" s="60"/>
    </row>
    <row r="5" spans="2:9">
      <c r="B5" s="59" t="s">
        <v>192</v>
      </c>
      <c r="C5" s="55">
        <v>2.8633764937675405E-2</v>
      </c>
      <c r="I5" s="60"/>
    </row>
    <row r="6" spans="2:9">
      <c r="B6" s="59" t="s">
        <v>193</v>
      </c>
      <c r="C6" s="55">
        <v>2.8382526137089737E-2</v>
      </c>
      <c r="I6" s="60"/>
    </row>
    <row r="7" spans="2:9">
      <c r="B7" s="59" t="s">
        <v>194</v>
      </c>
      <c r="C7" s="55">
        <v>2.8192984345678823E-2</v>
      </c>
      <c r="I7" s="60"/>
    </row>
    <row r="8" spans="2:9">
      <c r="B8" s="59" t="s">
        <v>195</v>
      </c>
      <c r="C8" s="55">
        <v>2.6783896258340208E-2</v>
      </c>
      <c r="I8" s="60"/>
    </row>
    <row r="9" spans="2:9">
      <c r="B9" s="59" t="s">
        <v>196</v>
      </c>
      <c r="C9" s="55">
        <v>2.7085540919148981E-2</v>
      </c>
      <c r="I9" s="60"/>
    </row>
    <row r="10" spans="2:9">
      <c r="B10" s="59" t="s">
        <v>197</v>
      </c>
      <c r="C10" s="55">
        <v>2.8740916576920697E-2</v>
      </c>
      <c r="I10" s="60"/>
    </row>
    <row r="11" spans="2:9">
      <c r="B11" s="59" t="s">
        <v>198</v>
      </c>
      <c r="C11" s="55">
        <v>2.6046585951958166E-2</v>
      </c>
      <c r="I11" s="60"/>
    </row>
    <row r="12" spans="2:9">
      <c r="B12" s="59" t="s">
        <v>199</v>
      </c>
      <c r="C12" s="55">
        <v>2.9383333541915749E-2</v>
      </c>
      <c r="I12" s="60"/>
    </row>
    <row r="13" spans="2:9">
      <c r="B13" s="59" t="s">
        <v>200</v>
      </c>
      <c r="C13" s="55">
        <v>2.8156512080093263E-2</v>
      </c>
      <c r="I13" s="60"/>
    </row>
    <row r="14" spans="2:9" ht="15" thickBot="1">
      <c r="B14" s="61" t="s">
        <v>201</v>
      </c>
      <c r="C14" s="62">
        <v>2.7913774050366463E-2</v>
      </c>
      <c r="D14" s="62">
        <v>2.7292917917917915E-2</v>
      </c>
      <c r="E14" s="62">
        <v>2.3030835619570186E-2</v>
      </c>
      <c r="F14" s="62">
        <v>2.5450571895424837E-2</v>
      </c>
      <c r="G14" s="62">
        <v>3.1856001048218029E-2</v>
      </c>
      <c r="H14" s="62">
        <v>2.6617890211640211E-2</v>
      </c>
      <c r="I14" s="63">
        <v>3.3234427609427609E-2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62B15-3B3A-41C0-9853-9407D9EAE670}">
  <dimension ref="A2:C13"/>
  <sheetViews>
    <sheetView showGridLines="0" tabSelected="1" workbookViewId="0">
      <selection activeCell="C17" sqref="C17"/>
    </sheetView>
  </sheetViews>
  <sheetFormatPr defaultRowHeight="14.5"/>
  <cols>
    <col min="1" max="1" width="24.08984375" customWidth="1"/>
    <col min="2" max="2" width="18" bestFit="1" customWidth="1"/>
    <col min="3" max="3" width="21.90625" bestFit="1" customWidth="1"/>
  </cols>
  <sheetData>
    <row r="2" spans="1:3">
      <c r="A2" s="64" t="s">
        <v>202</v>
      </c>
    </row>
    <row r="4" spans="1:3" ht="15.75" customHeight="1">
      <c r="A4" s="65" t="s">
        <v>203</v>
      </c>
      <c r="B4" s="65" t="s">
        <v>204</v>
      </c>
      <c r="C4" s="65" t="s">
        <v>205</v>
      </c>
    </row>
    <row r="5" spans="1:3">
      <c r="A5" s="66">
        <v>20070623</v>
      </c>
      <c r="B5" s="67">
        <f t="shared" ref="B5:B13" si="0">DATE(LEFT(A5,4),MID(A5,5,2),MID(A5,7,2))</f>
        <v>39256</v>
      </c>
      <c r="C5" s="68">
        <v>38706</v>
      </c>
    </row>
    <row r="6" spans="1:3">
      <c r="A6" s="69">
        <v>20070624</v>
      </c>
      <c r="B6" s="67">
        <f t="shared" si="0"/>
        <v>39257</v>
      </c>
      <c r="C6" s="68">
        <v>39053</v>
      </c>
    </row>
    <row r="7" spans="1:3">
      <c r="A7" s="69">
        <v>20070523</v>
      </c>
      <c r="B7" s="67">
        <f t="shared" si="0"/>
        <v>39225</v>
      </c>
      <c r="C7" s="68">
        <v>39094</v>
      </c>
    </row>
    <row r="8" spans="1:3">
      <c r="A8" s="69">
        <v>20061202</v>
      </c>
      <c r="B8" s="67">
        <f t="shared" si="0"/>
        <v>39053</v>
      </c>
      <c r="C8" s="68">
        <v>39221</v>
      </c>
    </row>
    <row r="9" spans="1:3">
      <c r="A9" s="69">
        <v>20070112</v>
      </c>
      <c r="B9" s="67">
        <f t="shared" si="0"/>
        <v>39094</v>
      </c>
      <c r="C9" s="68">
        <v>39225</v>
      </c>
    </row>
    <row r="10" spans="1:3">
      <c r="A10" s="69">
        <v>20070519</v>
      </c>
      <c r="B10" s="67">
        <f t="shared" si="0"/>
        <v>39221</v>
      </c>
      <c r="C10" s="68">
        <v>39256</v>
      </c>
    </row>
    <row r="11" spans="1:3">
      <c r="A11" s="69">
        <v>20080419</v>
      </c>
      <c r="B11" s="67">
        <f t="shared" si="0"/>
        <v>39557</v>
      </c>
      <c r="C11" s="68">
        <v>39257</v>
      </c>
    </row>
    <row r="12" spans="1:3">
      <c r="A12" s="69">
        <v>20071017</v>
      </c>
      <c r="B12" s="67">
        <f t="shared" si="0"/>
        <v>39372</v>
      </c>
      <c r="C12" s="68">
        <v>39372</v>
      </c>
    </row>
    <row r="13" spans="1:3">
      <c r="A13" s="70">
        <v>20051220</v>
      </c>
      <c r="B13" s="67">
        <f t="shared" si="0"/>
        <v>38706</v>
      </c>
      <c r="C13" s="68">
        <v>39557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Q12 - SUMIF</vt:lpstr>
      <vt:lpstr>Q13-Headcount Table</vt:lpstr>
      <vt:lpstr>Q13 - Result Sheet</vt:lpstr>
      <vt:lpstr>Q14 - Graph</vt:lpstr>
      <vt:lpstr>Q14-AHT</vt:lpstr>
      <vt:lpstr>Q15 - Date Function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Keerthana Kundapur</dc:creator>
  <cp:lastModifiedBy>Keerthana Kundapur</cp:lastModifiedBy>
  <dcterms:created xsi:type="dcterms:W3CDTF">2022-03-23T18:05:51Z</dcterms:created>
  <dcterms:modified xsi:type="dcterms:W3CDTF">2022-03-23T18:08:09Z</dcterms:modified>
</cp:coreProperties>
</file>